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yuzi\Desktop\2024 տարեկան\"/>
    </mc:Choice>
  </mc:AlternateContent>
  <bookViews>
    <workbookView xWindow="0" yWindow="0" windowWidth="28800" windowHeight="12030" tabRatio="655" activeTab="10"/>
  </bookViews>
  <sheets>
    <sheet name="Ընդհանուր" sheetId="12" r:id="rId1"/>
    <sheet name="Երևան" sheetId="13" r:id="rId2"/>
    <sheet name="Արմավիր" sheetId="3" r:id="rId3"/>
    <sheet name="Արարատ և Վայոց ձոր" sheetId="2" r:id="rId4"/>
    <sheet name="Արագածոտն" sheetId="1" r:id="rId5"/>
    <sheet name="Գեղարքունիք" sheetId="4" r:id="rId6"/>
    <sheet name="Կոտայք" sheetId="7" r:id="rId7"/>
    <sheet name="Լոռի" sheetId="6" r:id="rId8"/>
    <sheet name="Շիրակ" sheetId="8" r:id="rId9"/>
    <sheet name="Տավուշ" sheetId="10" r:id="rId10"/>
    <sheet name="Սյունիք" sheetId="9" r:id="rId11"/>
  </sheets>
  <definedNames>
    <definedName name="_xlnm._FilterDatabase" localSheetId="4" hidden="1">Արագածոտն!$A$1:$AH$1696</definedName>
    <definedName name="_xlnm._FilterDatabase" localSheetId="7" hidden="1">Լոռի!$A$18:$AH$134</definedName>
    <definedName name="_xlnm.Print_Area" localSheetId="9">Տավուշ!$A$1:$AH$1707</definedName>
  </definedNames>
  <calcPr calcId="162913"/>
</workbook>
</file>

<file path=xl/calcChain.xml><?xml version="1.0" encoding="utf-8"?>
<calcChain xmlns="http://schemas.openxmlformats.org/spreadsheetml/2006/main">
  <c r="J19" i="3" l="1"/>
  <c r="J40" i="3"/>
  <c r="J52" i="3"/>
  <c r="J60" i="3"/>
  <c r="J81" i="3"/>
  <c r="J92" i="3"/>
  <c r="J119" i="3"/>
  <c r="J128" i="3"/>
  <c r="J133" i="3"/>
  <c r="AI137" i="6" l="1"/>
  <c r="AF137" i="6"/>
  <c r="T137" i="6"/>
  <c r="O137" i="6" s="1"/>
  <c r="Y137" i="6" s="1"/>
  <c r="J137" i="6"/>
  <c r="G137" i="6"/>
  <c r="T134" i="6"/>
  <c r="O134" i="6" s="1"/>
  <c r="Y134" i="6" s="1"/>
  <c r="J134" i="6"/>
  <c r="O131" i="6"/>
  <c r="Y131" i="6" s="1"/>
  <c r="J131" i="6"/>
  <c r="G131" i="6"/>
  <c r="AI129" i="6"/>
  <c r="AF129" i="6"/>
  <c r="T129" i="6"/>
  <c r="O129" i="6"/>
  <c r="Y129" i="6" s="1"/>
  <c r="J129" i="6"/>
  <c r="G129" i="6"/>
  <c r="AF127" i="6"/>
  <c r="O127" i="6"/>
  <c r="Y127" i="6" s="1"/>
  <c r="J127" i="6"/>
  <c r="G127" i="6"/>
  <c r="AF125" i="6"/>
  <c r="O125" i="6"/>
  <c r="Y125" i="6" s="1"/>
  <c r="J125" i="6"/>
  <c r="G125" i="6"/>
  <c r="AI123" i="6"/>
  <c r="AF123" i="6"/>
  <c r="T123" i="6"/>
  <c r="O123" i="6" s="1"/>
  <c r="Y123" i="6" s="1"/>
  <c r="J123" i="6"/>
  <c r="G123" i="6"/>
  <c r="AF122" i="6"/>
  <c r="T122" i="6"/>
  <c r="O122" i="6" s="1"/>
  <c r="Y122" i="6" s="1"/>
  <c r="J122" i="6"/>
  <c r="G122" i="6"/>
  <c r="AI120" i="6"/>
  <c r="AF120" i="6"/>
  <c r="T120" i="6"/>
  <c r="O120" i="6" s="1"/>
  <c r="Y120" i="6" s="1"/>
  <c r="J120" i="6"/>
  <c r="E120" i="6"/>
  <c r="G120" i="6" s="1"/>
  <c r="O117" i="6"/>
  <c r="Y117" i="6" s="1"/>
  <c r="J117" i="6"/>
  <c r="O113" i="6"/>
  <c r="Y113" i="6" s="1"/>
  <c r="J113" i="6"/>
  <c r="O111" i="6"/>
  <c r="Y111" i="6" s="1"/>
  <c r="J111" i="6"/>
  <c r="G111" i="6"/>
  <c r="O110" i="6"/>
  <c r="Y110" i="6" s="1"/>
  <c r="J110" i="6"/>
  <c r="G110" i="6"/>
  <c r="T108" i="6"/>
  <c r="O108" i="6" s="1"/>
  <c r="Y108" i="6" s="1"/>
  <c r="J108" i="6"/>
  <c r="E108" i="6"/>
  <c r="G108" i="6" s="1"/>
  <c r="AF106" i="6"/>
  <c r="O106" i="6"/>
  <c r="Y106" i="6" s="1"/>
  <c r="J106" i="6"/>
  <c r="G106" i="6"/>
  <c r="AF105" i="6"/>
  <c r="O105" i="6"/>
  <c r="Y105" i="6" s="1"/>
  <c r="J105" i="6"/>
  <c r="E105" i="6"/>
  <c r="G105" i="6" s="1"/>
  <c r="AF103" i="6"/>
  <c r="T103" i="6"/>
  <c r="O103" i="6" s="1"/>
  <c r="Y103" i="6" s="1"/>
  <c r="J103" i="6"/>
  <c r="E103" i="6"/>
  <c r="G103" i="6" s="1"/>
  <c r="T102" i="6"/>
  <c r="O102" i="6" s="1"/>
  <c r="Y102" i="6" s="1"/>
  <c r="J102" i="6"/>
  <c r="G102" i="6"/>
  <c r="O101" i="6"/>
  <c r="Y101" i="6" s="1"/>
  <c r="J101" i="6"/>
  <c r="G101" i="6"/>
  <c r="T99" i="6"/>
  <c r="O99" i="6" s="1"/>
  <c r="Y99" i="6" s="1"/>
  <c r="J99" i="6"/>
  <c r="G99" i="6"/>
  <c r="T97" i="6"/>
  <c r="O97" i="6" s="1"/>
  <c r="Y97" i="6" s="1"/>
  <c r="J97" i="6"/>
  <c r="G97" i="6"/>
  <c r="AI96" i="6"/>
  <c r="AF96" i="6"/>
  <c r="T96" i="6"/>
  <c r="O96" i="6" s="1"/>
  <c r="Y96" i="6" s="1"/>
  <c r="J96" i="6"/>
  <c r="E96" i="6"/>
  <c r="G96" i="6" s="1"/>
  <c r="O94" i="6"/>
  <c r="Y94" i="6" s="1"/>
  <c r="J94" i="6"/>
  <c r="E94" i="6"/>
  <c r="G94" i="6" s="1"/>
  <c r="AI90" i="6"/>
  <c r="AF90" i="6"/>
  <c r="T90" i="6"/>
  <c r="O90" i="6" s="1"/>
  <c r="Y90" i="6" s="1"/>
  <c r="J90" i="6"/>
  <c r="G90" i="6"/>
  <c r="F128" i="7" l="1"/>
  <c r="G128" i="7"/>
  <c r="H128" i="7"/>
  <c r="I128" i="7"/>
  <c r="J128" i="7"/>
  <c r="K128" i="7"/>
  <c r="L128" i="7"/>
  <c r="M128" i="7"/>
  <c r="N128" i="7"/>
  <c r="O128" i="7"/>
  <c r="P128" i="7"/>
  <c r="Q128" i="7"/>
  <c r="R128" i="7"/>
  <c r="S128" i="7"/>
  <c r="T128" i="7"/>
  <c r="U128" i="7"/>
  <c r="V128" i="7"/>
  <c r="W128" i="7"/>
  <c r="X128" i="7"/>
  <c r="Y128" i="7"/>
  <c r="Z128" i="7"/>
  <c r="AA128" i="7"/>
  <c r="AB128" i="7"/>
  <c r="AC128" i="7"/>
  <c r="AD128" i="7"/>
  <c r="AE128" i="7"/>
  <c r="AF128" i="7"/>
  <c r="AG128" i="7"/>
  <c r="AH128" i="7"/>
  <c r="AI128" i="7"/>
  <c r="E128" i="7"/>
  <c r="E128" i="2"/>
  <c r="E74" i="2" l="1"/>
  <c r="F74" i="2"/>
  <c r="G74" i="2"/>
  <c r="H74" i="2"/>
  <c r="I74" i="2"/>
  <c r="J74" i="2"/>
  <c r="K74" i="2"/>
  <c r="L74" i="2"/>
  <c r="M74" i="2"/>
  <c r="N74" i="2"/>
  <c r="O74" i="2"/>
  <c r="P74" i="2"/>
  <c r="Q74" i="2"/>
  <c r="R74" i="2"/>
  <c r="S74" i="2"/>
  <c r="T74" i="2"/>
  <c r="U74" i="2"/>
  <c r="V74" i="2"/>
  <c r="W74" i="2"/>
  <c r="X74" i="2"/>
  <c r="Y74" i="2"/>
  <c r="Z74" i="2"/>
  <c r="AA74" i="2"/>
  <c r="AB74" i="2"/>
  <c r="AC74" i="2"/>
  <c r="AD74" i="2"/>
  <c r="AE74" i="2"/>
  <c r="AF74" i="2"/>
  <c r="AG74" i="2"/>
  <c r="AH74" i="2"/>
  <c r="AI74" i="2"/>
  <c r="E81" i="2"/>
  <c r="F81" i="2"/>
  <c r="G81" i="2"/>
  <c r="H81" i="2"/>
  <c r="I81" i="2"/>
  <c r="J81" i="2"/>
  <c r="K81" i="2"/>
  <c r="L81" i="2"/>
  <c r="M81" i="2"/>
  <c r="N81" i="2"/>
  <c r="O81" i="2"/>
  <c r="P81" i="2"/>
  <c r="Q81" i="2"/>
  <c r="R81" i="2"/>
  <c r="S81" i="2"/>
  <c r="T81" i="2"/>
  <c r="U81" i="2"/>
  <c r="V81" i="2"/>
  <c r="W81" i="2"/>
  <c r="X81" i="2"/>
  <c r="Y81" i="2"/>
  <c r="Z81" i="2"/>
  <c r="AA81" i="2"/>
  <c r="AB81" i="2"/>
  <c r="AC81" i="2"/>
  <c r="AD81" i="2"/>
  <c r="AE81" i="2"/>
  <c r="AF81" i="2"/>
  <c r="AG81" i="2"/>
  <c r="AH81" i="2"/>
  <c r="AI81" i="2"/>
  <c r="E89" i="2"/>
  <c r="F89" i="2"/>
  <c r="G89" i="2"/>
  <c r="H89" i="2"/>
  <c r="I89" i="2"/>
  <c r="J89" i="2"/>
  <c r="K89" i="2"/>
  <c r="L89" i="2"/>
  <c r="M89" i="2"/>
  <c r="N89" i="2"/>
  <c r="O89" i="2"/>
  <c r="P89" i="2"/>
  <c r="Q89" i="2"/>
  <c r="R89" i="2"/>
  <c r="S89" i="2"/>
  <c r="T89" i="2"/>
  <c r="U89" i="2"/>
  <c r="V89" i="2"/>
  <c r="W89" i="2"/>
  <c r="X89" i="2"/>
  <c r="Y89" i="2"/>
  <c r="Z89" i="2"/>
  <c r="AA89" i="2"/>
  <c r="AB89" i="2"/>
  <c r="AC89" i="2"/>
  <c r="AD89" i="2"/>
  <c r="AE89" i="2"/>
  <c r="AF89" i="2"/>
  <c r="AG89" i="2"/>
  <c r="AH89" i="2"/>
  <c r="AI89" i="2"/>
  <c r="AF137" i="8" l="1"/>
  <c r="O137" i="8"/>
  <c r="Y137" i="8" s="1"/>
  <c r="J137" i="8"/>
  <c r="E137" i="8"/>
  <c r="AF134" i="8"/>
  <c r="O134" i="8"/>
  <c r="Y134" i="8" s="1"/>
  <c r="J134" i="8"/>
  <c r="E134" i="8"/>
  <c r="O130" i="8"/>
  <c r="Y130" i="8" s="1"/>
  <c r="E130" i="8"/>
  <c r="AF129" i="8"/>
  <c r="O129" i="8"/>
  <c r="Y129" i="8" s="1"/>
  <c r="J129" i="8"/>
  <c r="E129" i="8"/>
  <c r="AI127" i="8"/>
  <c r="AF127" i="8"/>
  <c r="O127" i="8"/>
  <c r="Y127" i="8" s="1"/>
  <c r="J127" i="8"/>
  <c r="E127" i="8"/>
  <c r="AF125" i="8"/>
  <c r="O125" i="8"/>
  <c r="Y125" i="8" s="1"/>
  <c r="J125" i="8"/>
  <c r="E125" i="8"/>
  <c r="AF123" i="8"/>
  <c r="O123" i="8"/>
  <c r="Y123" i="8" s="1"/>
  <c r="E123" i="8"/>
  <c r="AF122" i="8"/>
  <c r="O122" i="8"/>
  <c r="Y122" i="8" s="1"/>
  <c r="J122" i="8"/>
  <c r="E122" i="8"/>
  <c r="AI120" i="8"/>
  <c r="AF120" i="8"/>
  <c r="O120" i="8"/>
  <c r="Y120" i="8" s="1"/>
  <c r="E120" i="8"/>
  <c r="O117" i="8"/>
  <c r="Y117" i="8" s="1"/>
  <c r="J117" i="8"/>
  <c r="O111" i="8"/>
  <c r="Y111" i="8" s="1"/>
  <c r="J111" i="8"/>
  <c r="AF110" i="8"/>
  <c r="O110" i="8"/>
  <c r="Y110" i="8" s="1"/>
  <c r="J110" i="8"/>
  <c r="E110" i="8"/>
  <c r="AF108" i="8"/>
  <c r="O108" i="8"/>
  <c r="Y108" i="8" s="1"/>
  <c r="J108" i="8"/>
  <c r="E108" i="8"/>
  <c r="AI106" i="8"/>
  <c r="AF106" i="8"/>
  <c r="O106" i="8"/>
  <c r="Y106" i="8" s="1"/>
  <c r="J106" i="8"/>
  <c r="E106" i="8"/>
  <c r="O105" i="8"/>
  <c r="Y105" i="8" s="1"/>
  <c r="J105" i="8"/>
  <c r="E105" i="8"/>
  <c r="AF103" i="8"/>
  <c r="O103" i="8"/>
  <c r="Y103" i="8" s="1"/>
  <c r="J103" i="8"/>
  <c r="E103" i="8"/>
  <c r="O102" i="8"/>
  <c r="Y102" i="8" s="1"/>
  <c r="J102" i="8"/>
  <c r="E102" i="8"/>
  <c r="AI101" i="8"/>
  <c r="AF101" i="8"/>
  <c r="O101" i="8"/>
  <c r="Y101" i="8" s="1"/>
  <c r="J101" i="8"/>
  <c r="E101" i="8"/>
  <c r="O99" i="8"/>
  <c r="Y99" i="8" s="1"/>
  <c r="J99" i="8"/>
  <c r="E99" i="8"/>
  <c r="O96" i="8"/>
  <c r="Y96" i="8" s="1"/>
  <c r="J96" i="8"/>
  <c r="E96" i="8"/>
  <c r="O95" i="8"/>
  <c r="Y95" i="8" s="1"/>
  <c r="J95" i="8"/>
  <c r="AF94" i="8"/>
  <c r="O94" i="8"/>
  <c r="Y94" i="8" s="1"/>
  <c r="J94" i="8"/>
  <c r="E94" i="8"/>
  <c r="AF93" i="8"/>
  <c r="AF88" i="8"/>
  <c r="O88" i="8"/>
  <c r="Y88" i="8" s="1"/>
  <c r="J88" i="8"/>
  <c r="AF87" i="8"/>
  <c r="O87" i="8"/>
  <c r="Y87" i="8" s="1"/>
  <c r="J87" i="8"/>
  <c r="E87" i="8"/>
  <c r="AF86" i="8"/>
  <c r="O86" i="8"/>
  <c r="Y86" i="8" s="1"/>
  <c r="E86" i="8"/>
  <c r="O85" i="8"/>
  <c r="Y85" i="8" s="1"/>
  <c r="J85" i="8"/>
  <c r="AI83" i="8"/>
  <c r="AF83" i="8"/>
  <c r="O83" i="8"/>
  <c r="Y83" i="8" s="1"/>
  <c r="J83" i="8"/>
  <c r="E83" i="8"/>
  <c r="AF82" i="8"/>
  <c r="O82" i="8"/>
  <c r="Y82" i="8" s="1"/>
  <c r="E82" i="8"/>
  <c r="O80" i="8"/>
  <c r="Y80" i="8" s="1"/>
  <c r="E80" i="8"/>
  <c r="J79" i="8"/>
  <c r="O77" i="8"/>
  <c r="Y77" i="8" s="1"/>
  <c r="J77" i="8"/>
  <c r="AI73" i="8"/>
  <c r="AF73" i="8"/>
  <c r="O73" i="8"/>
  <c r="Y73" i="8" s="1"/>
  <c r="J73" i="8"/>
  <c r="E73" i="8"/>
  <c r="Y71" i="8"/>
  <c r="E71" i="8"/>
  <c r="AF70" i="8"/>
  <c r="O70" i="8"/>
  <c r="Y70" i="8" s="1"/>
  <c r="J70" i="8"/>
  <c r="E70" i="8"/>
  <c r="AI69" i="8"/>
  <c r="AF69" i="8"/>
  <c r="O69" i="8"/>
  <c r="Y69" i="8" s="1"/>
  <c r="J69" i="8"/>
  <c r="E69" i="8"/>
  <c r="AF68" i="8"/>
  <c r="O68" i="8"/>
  <c r="Y68" i="8" s="1"/>
  <c r="J68" i="8"/>
  <c r="E68" i="8"/>
  <c r="AF66" i="8"/>
  <c r="O66" i="8"/>
  <c r="Y66" i="8" s="1"/>
  <c r="J66" i="8"/>
  <c r="E66" i="8"/>
  <c r="O64" i="8"/>
  <c r="Y64" i="8" s="1"/>
  <c r="E64" i="8"/>
  <c r="AF63" i="8"/>
  <c r="O63" i="8"/>
  <c r="Y63" i="8" s="1"/>
  <c r="E63" i="8"/>
  <c r="AI62" i="8"/>
  <c r="AF62" i="8"/>
  <c r="O62" i="8"/>
  <c r="Y62" i="8" s="1"/>
  <c r="J62" i="8"/>
  <c r="E62" i="8"/>
  <c r="AF61" i="8"/>
  <c r="O61" i="8"/>
  <c r="Y61" i="8" s="1"/>
  <c r="J61" i="8"/>
  <c r="E61" i="8"/>
  <c r="AF59" i="8"/>
  <c r="O59" i="8"/>
  <c r="Y59" i="8" s="1"/>
  <c r="J59" i="8"/>
  <c r="E59" i="8"/>
  <c r="AF58" i="8"/>
  <c r="O58" i="8"/>
  <c r="Y58" i="8" s="1"/>
  <c r="J58" i="8"/>
  <c r="E58" i="8"/>
  <c r="AF57" i="8"/>
  <c r="O57" i="8"/>
  <c r="Y57" i="8" s="1"/>
  <c r="J57" i="8"/>
  <c r="E57" i="8"/>
  <c r="O56" i="8"/>
  <c r="Y56" i="8" s="1"/>
  <c r="E56" i="8"/>
  <c r="E51" i="8"/>
  <c r="O50" i="8"/>
  <c r="Y50" i="8" s="1"/>
  <c r="J50" i="8"/>
  <c r="E50" i="8"/>
  <c r="AF49" i="8"/>
  <c r="O49" i="8"/>
  <c r="Y49" i="8" s="1"/>
  <c r="J49" i="8"/>
  <c r="E49" i="8"/>
  <c r="O47" i="8"/>
  <c r="Y47" i="8" s="1"/>
  <c r="J47" i="8"/>
  <c r="E47" i="8"/>
  <c r="AF46" i="8"/>
  <c r="O46" i="8"/>
  <c r="Y46" i="8" s="1"/>
  <c r="J46" i="8"/>
  <c r="E46" i="8"/>
  <c r="AF44" i="8"/>
  <c r="O44" i="8"/>
  <c r="Y44" i="8" s="1"/>
  <c r="J44" i="8"/>
  <c r="E44" i="8"/>
  <c r="O43" i="8"/>
  <c r="Y43" i="8" s="1"/>
  <c r="J43" i="8"/>
  <c r="E43" i="8"/>
  <c r="AF42" i="8"/>
  <c r="AF41" i="8"/>
  <c r="O41" i="8"/>
  <c r="Y41" i="8" s="1"/>
  <c r="J41" i="8"/>
  <c r="E41" i="8"/>
  <c r="AI37" i="8"/>
  <c r="AF37" i="8"/>
  <c r="O37" i="8"/>
  <c r="Y37" i="8" s="1"/>
  <c r="J37" i="8"/>
  <c r="E37" i="8"/>
  <c r="O36" i="8"/>
  <c r="Y36" i="8" s="1"/>
  <c r="E36" i="8"/>
  <c r="AI35" i="8"/>
  <c r="AF35" i="8"/>
  <c r="O35" i="8"/>
  <c r="Y35" i="8" s="1"/>
  <c r="J35" i="8"/>
  <c r="E35" i="8"/>
  <c r="AF34" i="8"/>
  <c r="O34" i="8"/>
  <c r="Y34" i="8" s="1"/>
  <c r="J34" i="8"/>
  <c r="E34" i="8"/>
  <c r="E33" i="8"/>
  <c r="O32" i="8"/>
  <c r="Y32" i="8" s="1"/>
  <c r="E32" i="8"/>
  <c r="AI31" i="8"/>
  <c r="AF31" i="8"/>
  <c r="O31" i="8"/>
  <c r="Y31" i="8" s="1"/>
  <c r="J31" i="8"/>
  <c r="E31" i="8"/>
  <c r="AF30" i="8"/>
  <c r="O30" i="8"/>
  <c r="Y30" i="8" s="1"/>
  <c r="J30" i="8"/>
  <c r="E30" i="8"/>
  <c r="AF29" i="8"/>
  <c r="O29" i="8"/>
  <c r="Y29" i="8" s="1"/>
  <c r="J29" i="8"/>
  <c r="E29" i="8"/>
  <c r="AF23" i="8"/>
  <c r="O23" i="8"/>
  <c r="Y23" i="8" s="1"/>
  <c r="J23" i="8"/>
  <c r="E23" i="8"/>
  <c r="AF22" i="8"/>
  <c r="O22" i="8"/>
  <c r="Y22" i="8" s="1"/>
  <c r="J22" i="8"/>
  <c r="E22" i="8"/>
  <c r="AI21" i="8"/>
  <c r="AF21" i="8"/>
  <c r="O21" i="8"/>
  <c r="Y21" i="8" s="1"/>
  <c r="J21" i="8"/>
  <c r="E21" i="8"/>
  <c r="AF20" i="8"/>
  <c r="O20" i="8"/>
  <c r="Y20" i="8" s="1"/>
  <c r="J20" i="8"/>
  <c r="E20" i="8"/>
  <c r="AI19" i="8" l="1"/>
  <c r="F19" i="6"/>
  <c r="G19" i="6"/>
  <c r="H19" i="6"/>
  <c r="I19" i="6"/>
  <c r="J19" i="6"/>
  <c r="K19" i="6"/>
  <c r="L19" i="6"/>
  <c r="M19" i="6"/>
  <c r="N19" i="6"/>
  <c r="O19" i="6"/>
  <c r="P19" i="6"/>
  <c r="Q19" i="6"/>
  <c r="R19" i="6"/>
  <c r="S19" i="6"/>
  <c r="T19" i="6"/>
  <c r="U19" i="6"/>
  <c r="V19" i="6"/>
  <c r="W19" i="6"/>
  <c r="X19" i="6"/>
  <c r="Y19" i="6"/>
  <c r="Z19" i="6"/>
  <c r="AA19" i="6"/>
  <c r="AB19" i="6"/>
  <c r="AC19" i="6"/>
  <c r="AD19" i="6"/>
  <c r="AE19" i="6"/>
  <c r="AF19" i="6"/>
  <c r="AG19" i="6"/>
  <c r="AH19" i="6"/>
  <c r="AI19" i="6"/>
  <c r="E19" i="6"/>
  <c r="E128" i="6"/>
  <c r="F128" i="6"/>
  <c r="G128" i="6"/>
  <c r="H128" i="6"/>
  <c r="I128" i="6"/>
  <c r="J128" i="6"/>
  <c r="K128" i="6"/>
  <c r="L128" i="6"/>
  <c r="M128" i="6"/>
  <c r="N128" i="6"/>
  <c r="O128" i="6"/>
  <c r="P128" i="6"/>
  <c r="Q128" i="6"/>
  <c r="R128" i="6"/>
  <c r="S128" i="6"/>
  <c r="T128" i="6"/>
  <c r="U128" i="6"/>
  <c r="V128" i="6"/>
  <c r="W128" i="6"/>
  <c r="X128" i="6"/>
  <c r="Y128" i="6"/>
  <c r="Z128" i="6"/>
  <c r="AA128" i="6"/>
  <c r="AB128" i="6"/>
  <c r="AC128" i="6"/>
  <c r="AD128" i="6"/>
  <c r="AE128" i="6"/>
  <c r="AF128" i="6"/>
  <c r="AG128" i="6"/>
  <c r="AH128" i="6"/>
  <c r="AI128" i="6"/>
  <c r="E89" i="3" l="1"/>
  <c r="F89" i="3"/>
  <c r="G89" i="3"/>
  <c r="H89" i="3"/>
  <c r="I89" i="3"/>
  <c r="J89" i="3"/>
  <c r="K89" i="3"/>
  <c r="L89" i="3"/>
  <c r="M89" i="3"/>
  <c r="N89" i="3"/>
  <c r="O89" i="3"/>
  <c r="P89" i="3"/>
  <c r="Q89" i="3"/>
  <c r="R89" i="3"/>
  <c r="S89" i="3"/>
  <c r="T89" i="3"/>
  <c r="U89" i="3"/>
  <c r="V89" i="3"/>
  <c r="W89" i="3"/>
  <c r="X89" i="3"/>
  <c r="Y89" i="3"/>
  <c r="Z89" i="3"/>
  <c r="AA89" i="3"/>
  <c r="AB89" i="3"/>
  <c r="AC89" i="3"/>
  <c r="AD89" i="3"/>
  <c r="AE89" i="3"/>
  <c r="AF89" i="3"/>
  <c r="AG89" i="3"/>
  <c r="AH89" i="3"/>
  <c r="AI89" i="3"/>
  <c r="AI133" i="3" l="1"/>
  <c r="AH133" i="3"/>
  <c r="AG133" i="3"/>
  <c r="AF133" i="3"/>
  <c r="AE133" i="3"/>
  <c r="AD133" i="3"/>
  <c r="AC133" i="3"/>
  <c r="AB133" i="3"/>
  <c r="AA133" i="3"/>
  <c r="Z133" i="3"/>
  <c r="Y133" i="3"/>
  <c r="X133" i="3"/>
  <c r="W133" i="3"/>
  <c r="V133" i="3"/>
  <c r="U133" i="3"/>
  <c r="T133" i="3"/>
  <c r="S133" i="3"/>
  <c r="R133" i="3"/>
  <c r="Q133" i="3"/>
  <c r="P133" i="3"/>
  <c r="O133" i="3"/>
  <c r="N133" i="3"/>
  <c r="M133" i="3"/>
  <c r="L133" i="3"/>
  <c r="K133" i="3"/>
  <c r="I133" i="3"/>
  <c r="H133" i="3"/>
  <c r="G133" i="3"/>
  <c r="F133" i="3"/>
  <c r="E133" i="3"/>
  <c r="AI128" i="3"/>
  <c r="AH128" i="3"/>
  <c r="AG128" i="3"/>
  <c r="AF128" i="3"/>
  <c r="AE128" i="3"/>
  <c r="AD128" i="3"/>
  <c r="AC128" i="3"/>
  <c r="AB128" i="3"/>
  <c r="AA128" i="3"/>
  <c r="Z128" i="3"/>
  <c r="Y128" i="3"/>
  <c r="X128" i="3"/>
  <c r="W128" i="3"/>
  <c r="V128" i="3"/>
  <c r="U128" i="3"/>
  <c r="T128" i="3"/>
  <c r="S128" i="3"/>
  <c r="R128" i="3"/>
  <c r="Q128" i="3"/>
  <c r="P128" i="3"/>
  <c r="O128" i="3"/>
  <c r="N128" i="3"/>
  <c r="M128" i="3"/>
  <c r="L128" i="3"/>
  <c r="K128" i="3"/>
  <c r="I128" i="3"/>
  <c r="H128" i="3"/>
  <c r="G128" i="3"/>
  <c r="F128" i="3"/>
  <c r="E128" i="3"/>
  <c r="AI119" i="3"/>
  <c r="AH119" i="3"/>
  <c r="AG119" i="3"/>
  <c r="AF119" i="3"/>
  <c r="AE119" i="3"/>
  <c r="AD119" i="3"/>
  <c r="AC119" i="3"/>
  <c r="AB119" i="3"/>
  <c r="AA119" i="3"/>
  <c r="Z119" i="3"/>
  <c r="Y119" i="3"/>
  <c r="X119" i="3"/>
  <c r="W119" i="3"/>
  <c r="V119" i="3"/>
  <c r="U119" i="3"/>
  <c r="T119" i="3"/>
  <c r="S119" i="3"/>
  <c r="R119" i="3"/>
  <c r="Q119" i="3"/>
  <c r="P119" i="3"/>
  <c r="O119" i="3"/>
  <c r="N119" i="3"/>
  <c r="M119" i="3"/>
  <c r="L119" i="3"/>
  <c r="K119" i="3"/>
  <c r="I119" i="3"/>
  <c r="H119" i="3"/>
  <c r="G119" i="3"/>
  <c r="F119" i="3"/>
  <c r="E119" i="3"/>
  <c r="AI114" i="3"/>
  <c r="AH114" i="3"/>
  <c r="AG114" i="3"/>
  <c r="AF114" i="3"/>
  <c r="AE114" i="3"/>
  <c r="AD114" i="3"/>
  <c r="AC114" i="3"/>
  <c r="AB114" i="3"/>
  <c r="AA114" i="3"/>
  <c r="Z114" i="3"/>
  <c r="Y114" i="3"/>
  <c r="X114" i="3"/>
  <c r="W114" i="3"/>
  <c r="V114" i="3"/>
  <c r="U114" i="3"/>
  <c r="T114" i="3"/>
  <c r="S114" i="3"/>
  <c r="R114" i="3"/>
  <c r="Q114" i="3"/>
  <c r="P114" i="3"/>
  <c r="O114" i="3"/>
  <c r="N114" i="3"/>
  <c r="M114" i="3"/>
  <c r="L114" i="3"/>
  <c r="K114" i="3"/>
  <c r="J114" i="3"/>
  <c r="I114" i="3"/>
  <c r="H114" i="3"/>
  <c r="G114" i="3"/>
  <c r="F114" i="3"/>
  <c r="E114" i="3"/>
  <c r="AI92" i="3"/>
  <c r="AH92" i="3"/>
  <c r="AG92" i="3"/>
  <c r="AF92" i="3"/>
  <c r="AE92" i="3"/>
  <c r="AD92" i="3"/>
  <c r="AC92" i="3"/>
  <c r="AB92" i="3"/>
  <c r="AA92" i="3"/>
  <c r="Z92" i="3"/>
  <c r="Y92" i="3"/>
  <c r="X92" i="3"/>
  <c r="W92" i="3"/>
  <c r="V92" i="3"/>
  <c r="U92" i="3"/>
  <c r="T92" i="3"/>
  <c r="S92" i="3"/>
  <c r="R92" i="3"/>
  <c r="Q92" i="3"/>
  <c r="P92" i="3"/>
  <c r="O92" i="3"/>
  <c r="N92" i="3"/>
  <c r="M92" i="3"/>
  <c r="L92" i="3"/>
  <c r="K92" i="3"/>
  <c r="I92" i="3"/>
  <c r="H92" i="3"/>
  <c r="G92" i="3"/>
  <c r="F92" i="3"/>
  <c r="E92" i="3"/>
  <c r="AI81" i="3"/>
  <c r="AH81" i="3"/>
  <c r="AG81" i="3"/>
  <c r="AF81" i="3"/>
  <c r="AE81" i="3"/>
  <c r="AD81" i="3"/>
  <c r="AC81" i="3"/>
  <c r="AB81" i="3"/>
  <c r="AA81" i="3"/>
  <c r="Z81" i="3"/>
  <c r="Y81" i="3"/>
  <c r="X81" i="3"/>
  <c r="W81" i="3"/>
  <c r="V81" i="3"/>
  <c r="U81" i="3"/>
  <c r="T81" i="3"/>
  <c r="S81" i="3"/>
  <c r="R81" i="3"/>
  <c r="Q81" i="3"/>
  <c r="P81" i="3"/>
  <c r="O81" i="3"/>
  <c r="N81" i="3"/>
  <c r="M81" i="3"/>
  <c r="L81" i="3"/>
  <c r="K81" i="3"/>
  <c r="I81" i="3"/>
  <c r="H81" i="3"/>
  <c r="G81" i="3"/>
  <c r="F81" i="3"/>
  <c r="E81" i="3"/>
  <c r="AI74" i="3"/>
  <c r="AH74" i="3"/>
  <c r="AG74" i="3"/>
  <c r="AF74" i="3"/>
  <c r="AE74" i="3"/>
  <c r="AD74" i="3"/>
  <c r="AC74" i="3"/>
  <c r="AB74" i="3"/>
  <c r="AA74" i="3"/>
  <c r="Z74" i="3"/>
  <c r="Y74" i="3"/>
  <c r="X74" i="3"/>
  <c r="W74" i="3"/>
  <c r="V74" i="3"/>
  <c r="U74" i="3"/>
  <c r="T74" i="3"/>
  <c r="S74" i="3"/>
  <c r="R74" i="3"/>
  <c r="Q74" i="3"/>
  <c r="P74" i="3"/>
  <c r="O74" i="3"/>
  <c r="N74" i="3"/>
  <c r="M74" i="3"/>
  <c r="L74" i="3"/>
  <c r="K74" i="3"/>
  <c r="J74" i="3"/>
  <c r="I74" i="3"/>
  <c r="H74" i="3"/>
  <c r="G74" i="3"/>
  <c r="F74" i="3"/>
  <c r="E74" i="3"/>
  <c r="AI60" i="3"/>
  <c r="AH60" i="3"/>
  <c r="AG60" i="3"/>
  <c r="AF60" i="3"/>
  <c r="AE60" i="3"/>
  <c r="AD60" i="3"/>
  <c r="AC60" i="3"/>
  <c r="AB60" i="3"/>
  <c r="AA60" i="3"/>
  <c r="Z60" i="3"/>
  <c r="Y60" i="3"/>
  <c r="X60" i="3"/>
  <c r="W60" i="3"/>
  <c r="V60" i="3"/>
  <c r="U60" i="3"/>
  <c r="T60" i="3"/>
  <c r="S60" i="3"/>
  <c r="R60" i="3"/>
  <c r="Q60" i="3"/>
  <c r="P60" i="3"/>
  <c r="O60" i="3"/>
  <c r="N60" i="3"/>
  <c r="M60" i="3"/>
  <c r="L60" i="3"/>
  <c r="K60" i="3"/>
  <c r="I60" i="3"/>
  <c r="H60" i="3"/>
  <c r="G60" i="3"/>
  <c r="F60" i="3"/>
  <c r="E60" i="3"/>
  <c r="AI52" i="3"/>
  <c r="AH52" i="3"/>
  <c r="AG52" i="3"/>
  <c r="AF52" i="3"/>
  <c r="AE52" i="3"/>
  <c r="AD52" i="3"/>
  <c r="AC52" i="3"/>
  <c r="AB52" i="3"/>
  <c r="AA52" i="3"/>
  <c r="Z52" i="3"/>
  <c r="Y52" i="3"/>
  <c r="X52" i="3"/>
  <c r="W52" i="3"/>
  <c r="V52" i="3"/>
  <c r="U52" i="3"/>
  <c r="T52" i="3"/>
  <c r="S52" i="3"/>
  <c r="R52" i="3"/>
  <c r="Q52" i="3"/>
  <c r="P52" i="3"/>
  <c r="O52" i="3"/>
  <c r="N52" i="3"/>
  <c r="M52" i="3"/>
  <c r="L52" i="3"/>
  <c r="K52" i="3"/>
  <c r="I52" i="3"/>
  <c r="H52" i="3"/>
  <c r="G52" i="3"/>
  <c r="F52" i="3"/>
  <c r="E52" i="3"/>
  <c r="AI40" i="3"/>
  <c r="AH40" i="3"/>
  <c r="AG40" i="3"/>
  <c r="AF40" i="3"/>
  <c r="AE40" i="3"/>
  <c r="AD40" i="3"/>
  <c r="AC40" i="3"/>
  <c r="AB40" i="3"/>
  <c r="AA40" i="3"/>
  <c r="Z40" i="3"/>
  <c r="Y40" i="3"/>
  <c r="X40" i="3"/>
  <c r="W40" i="3"/>
  <c r="V40" i="3"/>
  <c r="U40" i="3"/>
  <c r="T40" i="3"/>
  <c r="S40" i="3"/>
  <c r="R40" i="3"/>
  <c r="Q40" i="3"/>
  <c r="P40" i="3"/>
  <c r="O40" i="3"/>
  <c r="N40" i="3"/>
  <c r="M40" i="3"/>
  <c r="L40" i="3"/>
  <c r="K40" i="3"/>
  <c r="I40" i="3"/>
  <c r="H40" i="3"/>
  <c r="H138" i="3" s="1"/>
  <c r="G40" i="3"/>
  <c r="F40" i="3"/>
  <c r="E40" i="3"/>
  <c r="AI19" i="3"/>
  <c r="AH19" i="3"/>
  <c r="AG19" i="3"/>
  <c r="AF19" i="3"/>
  <c r="AE19" i="3"/>
  <c r="AD19" i="3"/>
  <c r="AC19" i="3"/>
  <c r="AB19" i="3"/>
  <c r="AA19" i="3"/>
  <c r="Z19" i="3"/>
  <c r="Y19" i="3"/>
  <c r="X19" i="3"/>
  <c r="W19" i="3"/>
  <c r="V19" i="3"/>
  <c r="U19" i="3"/>
  <c r="T19" i="3"/>
  <c r="S19" i="3"/>
  <c r="R19" i="3"/>
  <c r="Q19" i="3"/>
  <c r="P19" i="3"/>
  <c r="O19" i="3"/>
  <c r="N19" i="3"/>
  <c r="M19" i="3"/>
  <c r="L19" i="3"/>
  <c r="K19" i="3"/>
  <c r="I19" i="3"/>
  <c r="H19" i="3"/>
  <c r="G19" i="3"/>
  <c r="F19" i="3"/>
  <c r="E19" i="3"/>
  <c r="U138" i="3" l="1"/>
  <c r="AG138" i="3"/>
  <c r="AI138" i="3"/>
  <c r="AH138" i="3"/>
  <c r="I138" i="3"/>
  <c r="K138" i="3"/>
  <c r="L138" i="3"/>
  <c r="V138" i="3"/>
  <c r="W138" i="3"/>
  <c r="G138" i="3"/>
  <c r="T138" i="3"/>
  <c r="AF138" i="3"/>
  <c r="X138" i="3"/>
  <c r="M138" i="3"/>
  <c r="Y138" i="3"/>
  <c r="N138" i="3"/>
  <c r="Z138" i="3"/>
  <c r="AA138" i="3"/>
  <c r="P138" i="3"/>
  <c r="AB138" i="3"/>
  <c r="Q138" i="3"/>
  <c r="AC138" i="3"/>
  <c r="J138" i="3"/>
  <c r="O138" i="3"/>
  <c r="E138" i="3"/>
  <c r="R138" i="3"/>
  <c r="AD138" i="3"/>
  <c r="F138" i="3"/>
  <c r="S138" i="3"/>
  <c r="AE138" i="3"/>
  <c r="F137" i="12"/>
  <c r="H137" i="12"/>
  <c r="I137" i="12"/>
  <c r="K137" i="12"/>
  <c r="L137" i="12"/>
  <c r="M137" i="12"/>
  <c r="N137" i="12"/>
  <c r="P137" i="12"/>
  <c r="Q137" i="12"/>
  <c r="R137" i="12"/>
  <c r="S137" i="12"/>
  <c r="U137" i="12"/>
  <c r="V137" i="12"/>
  <c r="W137" i="12"/>
  <c r="X137" i="12"/>
  <c r="Z137" i="12"/>
  <c r="AA137" i="12"/>
  <c r="AB137" i="12"/>
  <c r="AC137" i="12"/>
  <c r="AD137" i="12"/>
  <c r="AE137" i="12"/>
  <c r="AG137" i="12"/>
  <c r="AH137" i="12"/>
  <c r="F136" i="12"/>
  <c r="G136" i="12"/>
  <c r="H136" i="12"/>
  <c r="I136" i="12"/>
  <c r="K136" i="12"/>
  <c r="L136" i="12"/>
  <c r="M136" i="12"/>
  <c r="N136" i="12"/>
  <c r="P136" i="12"/>
  <c r="Q136" i="12"/>
  <c r="R136" i="12"/>
  <c r="S136" i="12"/>
  <c r="U136" i="12"/>
  <c r="V136" i="12"/>
  <c r="W136" i="12"/>
  <c r="X136" i="12"/>
  <c r="Z136" i="12"/>
  <c r="AA136" i="12"/>
  <c r="AB136" i="12"/>
  <c r="AC136" i="12"/>
  <c r="AD136" i="12"/>
  <c r="AE136" i="12"/>
  <c r="AG136" i="12"/>
  <c r="AH136" i="12"/>
  <c r="F135" i="12"/>
  <c r="G135" i="12"/>
  <c r="H135" i="12"/>
  <c r="I135" i="12"/>
  <c r="K135" i="12"/>
  <c r="L135" i="12"/>
  <c r="M135" i="12"/>
  <c r="N135" i="12"/>
  <c r="P135" i="12"/>
  <c r="Q135" i="12"/>
  <c r="R135" i="12"/>
  <c r="S135" i="12"/>
  <c r="U135" i="12"/>
  <c r="V135" i="12"/>
  <c r="W135" i="12"/>
  <c r="X135" i="12"/>
  <c r="Z135" i="12"/>
  <c r="AA135" i="12"/>
  <c r="AB135" i="12"/>
  <c r="AC135" i="12"/>
  <c r="AD135" i="12"/>
  <c r="AE135" i="12"/>
  <c r="AG135" i="12"/>
  <c r="AH135" i="12"/>
  <c r="F134" i="12"/>
  <c r="G134" i="12"/>
  <c r="H134" i="12"/>
  <c r="I134" i="12"/>
  <c r="K134" i="12"/>
  <c r="L134" i="12"/>
  <c r="M134" i="12"/>
  <c r="N134" i="12"/>
  <c r="P134" i="12"/>
  <c r="Q134" i="12"/>
  <c r="R134" i="12"/>
  <c r="S134" i="12"/>
  <c r="U134" i="12"/>
  <c r="V134" i="12"/>
  <c r="W134" i="12"/>
  <c r="X134" i="12"/>
  <c r="Z134" i="12"/>
  <c r="AA134" i="12"/>
  <c r="AB134" i="12"/>
  <c r="AC134" i="12"/>
  <c r="AD134" i="12"/>
  <c r="AE134" i="12"/>
  <c r="AG134" i="12"/>
  <c r="AH134" i="12"/>
  <c r="F132" i="12"/>
  <c r="G132" i="12"/>
  <c r="H132" i="12"/>
  <c r="I132" i="12"/>
  <c r="K132" i="12"/>
  <c r="L132" i="12"/>
  <c r="M132" i="12"/>
  <c r="N132" i="12"/>
  <c r="P132" i="12"/>
  <c r="Q132" i="12"/>
  <c r="R132" i="12"/>
  <c r="S132" i="12"/>
  <c r="U132" i="12"/>
  <c r="V132" i="12"/>
  <c r="W132" i="12"/>
  <c r="X132" i="12"/>
  <c r="Z132" i="12"/>
  <c r="AA132" i="12"/>
  <c r="AB132" i="12"/>
  <c r="AC132" i="12"/>
  <c r="AD132" i="12"/>
  <c r="AE132" i="12"/>
  <c r="AG132" i="12"/>
  <c r="AH132" i="12"/>
  <c r="F131" i="12"/>
  <c r="H131" i="12"/>
  <c r="I131" i="12"/>
  <c r="K131" i="12"/>
  <c r="L131" i="12"/>
  <c r="M131" i="12"/>
  <c r="N131" i="12"/>
  <c r="P131" i="12"/>
  <c r="Q131" i="12"/>
  <c r="R131" i="12"/>
  <c r="S131" i="12"/>
  <c r="U131" i="12"/>
  <c r="V131" i="12"/>
  <c r="W131" i="12"/>
  <c r="X131" i="12"/>
  <c r="Z131" i="12"/>
  <c r="AA131" i="12"/>
  <c r="AB131" i="12"/>
  <c r="AC131" i="12"/>
  <c r="AD131" i="12"/>
  <c r="AE131" i="12"/>
  <c r="AG131" i="12"/>
  <c r="AH131" i="12"/>
  <c r="F130" i="12"/>
  <c r="G130" i="12"/>
  <c r="H130" i="12"/>
  <c r="I130" i="12"/>
  <c r="K130" i="12"/>
  <c r="L130" i="12"/>
  <c r="M130" i="12"/>
  <c r="N130" i="12"/>
  <c r="P130" i="12"/>
  <c r="Q130" i="12"/>
  <c r="R130" i="12"/>
  <c r="S130" i="12"/>
  <c r="U130" i="12"/>
  <c r="V130" i="12"/>
  <c r="W130" i="12"/>
  <c r="X130" i="12"/>
  <c r="Z130" i="12"/>
  <c r="AA130" i="12"/>
  <c r="AB130" i="12"/>
  <c r="AC130" i="12"/>
  <c r="AD130" i="12"/>
  <c r="AE130" i="12"/>
  <c r="AG130" i="12"/>
  <c r="AH130" i="12"/>
  <c r="F129" i="12"/>
  <c r="H129" i="12"/>
  <c r="I129" i="12"/>
  <c r="K129" i="12"/>
  <c r="L129" i="12"/>
  <c r="M129" i="12"/>
  <c r="N129" i="12"/>
  <c r="P129" i="12"/>
  <c r="Q129" i="12"/>
  <c r="R129" i="12"/>
  <c r="S129" i="12"/>
  <c r="U129" i="12"/>
  <c r="V129" i="12"/>
  <c r="W129" i="12"/>
  <c r="X129" i="12"/>
  <c r="Z129" i="12"/>
  <c r="AA129" i="12"/>
  <c r="AB129" i="12"/>
  <c r="AC129" i="12"/>
  <c r="AD129" i="12"/>
  <c r="AE129" i="12"/>
  <c r="AG129" i="12"/>
  <c r="AH129" i="12"/>
  <c r="F127" i="12"/>
  <c r="H127" i="12"/>
  <c r="I127" i="12"/>
  <c r="K127" i="12"/>
  <c r="L127" i="12"/>
  <c r="M127" i="12"/>
  <c r="N127" i="12"/>
  <c r="P127" i="12"/>
  <c r="Q127" i="12"/>
  <c r="R127" i="12"/>
  <c r="S127" i="12"/>
  <c r="U127" i="12"/>
  <c r="V127" i="12"/>
  <c r="W127" i="12"/>
  <c r="X127" i="12"/>
  <c r="Z127" i="12"/>
  <c r="AA127" i="12"/>
  <c r="AB127" i="12"/>
  <c r="AC127" i="12"/>
  <c r="AD127" i="12"/>
  <c r="AE127" i="12"/>
  <c r="AG127" i="12"/>
  <c r="AH127" i="12"/>
  <c r="F126" i="12"/>
  <c r="G126" i="12"/>
  <c r="H126" i="12"/>
  <c r="I126" i="12"/>
  <c r="K126" i="12"/>
  <c r="L126" i="12"/>
  <c r="M126" i="12"/>
  <c r="N126" i="12"/>
  <c r="P126" i="12"/>
  <c r="Q126" i="12"/>
  <c r="R126" i="12"/>
  <c r="S126" i="12"/>
  <c r="U126" i="12"/>
  <c r="V126" i="12"/>
  <c r="W126" i="12"/>
  <c r="X126" i="12"/>
  <c r="Z126" i="12"/>
  <c r="AA126" i="12"/>
  <c r="AB126" i="12"/>
  <c r="AC126" i="12"/>
  <c r="AD126" i="12"/>
  <c r="AE126" i="12"/>
  <c r="AG126" i="12"/>
  <c r="AH126" i="12"/>
  <c r="F125" i="12"/>
  <c r="H125" i="12"/>
  <c r="I125" i="12"/>
  <c r="K125" i="12"/>
  <c r="L125" i="12"/>
  <c r="M125" i="12"/>
  <c r="N125" i="12"/>
  <c r="P125" i="12"/>
  <c r="Q125" i="12"/>
  <c r="R125" i="12"/>
  <c r="S125" i="12"/>
  <c r="U125" i="12"/>
  <c r="V125" i="12"/>
  <c r="W125" i="12"/>
  <c r="X125" i="12"/>
  <c r="Z125" i="12"/>
  <c r="AA125" i="12"/>
  <c r="AB125" i="12"/>
  <c r="AC125" i="12"/>
  <c r="AD125" i="12"/>
  <c r="AE125" i="12"/>
  <c r="AG125" i="12"/>
  <c r="AH125" i="12"/>
  <c r="F124" i="12"/>
  <c r="H124" i="12"/>
  <c r="I124" i="12"/>
  <c r="K124" i="12"/>
  <c r="L124" i="12"/>
  <c r="M124" i="12"/>
  <c r="N124" i="12"/>
  <c r="P124" i="12"/>
  <c r="Q124" i="12"/>
  <c r="R124" i="12"/>
  <c r="S124" i="12"/>
  <c r="U124" i="12"/>
  <c r="V124" i="12"/>
  <c r="W124" i="12"/>
  <c r="X124" i="12"/>
  <c r="Z124" i="12"/>
  <c r="AA124" i="12"/>
  <c r="AB124" i="12"/>
  <c r="AC124" i="12"/>
  <c r="AD124" i="12"/>
  <c r="AE124" i="12"/>
  <c r="AG124" i="12"/>
  <c r="AH124" i="12"/>
  <c r="F123" i="12"/>
  <c r="H123" i="12"/>
  <c r="I123" i="12"/>
  <c r="K123" i="12"/>
  <c r="L123" i="12"/>
  <c r="M123" i="12"/>
  <c r="N123" i="12"/>
  <c r="P123" i="12"/>
  <c r="Q123" i="12"/>
  <c r="R123" i="12"/>
  <c r="S123" i="12"/>
  <c r="U123" i="12"/>
  <c r="V123" i="12"/>
  <c r="W123" i="12"/>
  <c r="X123" i="12"/>
  <c r="Z123" i="12"/>
  <c r="AA123" i="12"/>
  <c r="AB123" i="12"/>
  <c r="AC123" i="12"/>
  <c r="AD123" i="12"/>
  <c r="AE123" i="12"/>
  <c r="AG123" i="12"/>
  <c r="AH123" i="12"/>
  <c r="F122" i="12"/>
  <c r="H122" i="12"/>
  <c r="I122" i="12"/>
  <c r="K122" i="12"/>
  <c r="L122" i="12"/>
  <c r="M122" i="12"/>
  <c r="N122" i="12"/>
  <c r="P122" i="12"/>
  <c r="Q122" i="12"/>
  <c r="R122" i="12"/>
  <c r="S122" i="12"/>
  <c r="U122" i="12"/>
  <c r="V122" i="12"/>
  <c r="W122" i="12"/>
  <c r="X122" i="12"/>
  <c r="Z122" i="12"/>
  <c r="AA122" i="12"/>
  <c r="AB122" i="12"/>
  <c r="AC122" i="12"/>
  <c r="AD122" i="12"/>
  <c r="AE122" i="12"/>
  <c r="AG122" i="12"/>
  <c r="AH122" i="12"/>
  <c r="F121" i="12"/>
  <c r="G121" i="12"/>
  <c r="H121" i="12"/>
  <c r="I121" i="12"/>
  <c r="K121" i="12"/>
  <c r="L121" i="12"/>
  <c r="M121" i="12"/>
  <c r="N121" i="12"/>
  <c r="P121" i="12"/>
  <c r="Q121" i="12"/>
  <c r="R121" i="12"/>
  <c r="S121" i="12"/>
  <c r="U121" i="12"/>
  <c r="V121" i="12"/>
  <c r="W121" i="12"/>
  <c r="X121" i="12"/>
  <c r="Z121" i="12"/>
  <c r="AA121" i="12"/>
  <c r="AB121" i="12"/>
  <c r="AC121" i="12"/>
  <c r="AD121" i="12"/>
  <c r="AE121" i="12"/>
  <c r="AG121" i="12"/>
  <c r="AH121" i="12"/>
  <c r="F120" i="12"/>
  <c r="H120" i="12"/>
  <c r="I120" i="12"/>
  <c r="K120" i="12"/>
  <c r="L120" i="12"/>
  <c r="M120" i="12"/>
  <c r="N120" i="12"/>
  <c r="P120" i="12"/>
  <c r="Q120" i="12"/>
  <c r="R120" i="12"/>
  <c r="S120" i="12"/>
  <c r="U120" i="12"/>
  <c r="V120" i="12"/>
  <c r="W120" i="12"/>
  <c r="X120" i="12"/>
  <c r="Z120" i="12"/>
  <c r="AA120" i="12"/>
  <c r="AB120" i="12"/>
  <c r="AC120" i="12"/>
  <c r="AD120" i="12"/>
  <c r="AE120" i="12"/>
  <c r="AG120" i="12"/>
  <c r="AH120" i="12"/>
  <c r="F118" i="12"/>
  <c r="G118" i="12"/>
  <c r="H118" i="12"/>
  <c r="I118" i="12"/>
  <c r="K118" i="12"/>
  <c r="L118" i="12"/>
  <c r="M118" i="12"/>
  <c r="N118" i="12"/>
  <c r="P118" i="12"/>
  <c r="Q118" i="12"/>
  <c r="R118" i="12"/>
  <c r="S118" i="12"/>
  <c r="U118" i="12"/>
  <c r="V118" i="12"/>
  <c r="W118" i="12"/>
  <c r="X118" i="12"/>
  <c r="Z118" i="12"/>
  <c r="AA118" i="12"/>
  <c r="AB118" i="12"/>
  <c r="AC118" i="12"/>
  <c r="AD118" i="12"/>
  <c r="AE118" i="12"/>
  <c r="AG118" i="12"/>
  <c r="AH118" i="12"/>
  <c r="F117" i="12"/>
  <c r="G117" i="12"/>
  <c r="H117" i="12"/>
  <c r="I117" i="12"/>
  <c r="K117" i="12"/>
  <c r="L117" i="12"/>
  <c r="M117" i="12"/>
  <c r="N117" i="12"/>
  <c r="P117" i="12"/>
  <c r="Q117" i="12"/>
  <c r="R117" i="12"/>
  <c r="S117" i="12"/>
  <c r="U117" i="12"/>
  <c r="V117" i="12"/>
  <c r="W117" i="12"/>
  <c r="X117" i="12"/>
  <c r="Z117" i="12"/>
  <c r="AA117" i="12"/>
  <c r="AB117" i="12"/>
  <c r="AC117" i="12"/>
  <c r="AD117" i="12"/>
  <c r="AE117" i="12"/>
  <c r="AG117" i="12"/>
  <c r="AH117" i="12"/>
  <c r="F116" i="12"/>
  <c r="G116" i="12"/>
  <c r="H116" i="12"/>
  <c r="I116" i="12"/>
  <c r="K116" i="12"/>
  <c r="L116" i="12"/>
  <c r="M116" i="12"/>
  <c r="N116" i="12"/>
  <c r="P116" i="12"/>
  <c r="Q116" i="12"/>
  <c r="R116" i="12"/>
  <c r="S116" i="12"/>
  <c r="U116" i="12"/>
  <c r="V116" i="12"/>
  <c r="W116" i="12"/>
  <c r="X116" i="12"/>
  <c r="Z116" i="12"/>
  <c r="AA116" i="12"/>
  <c r="AB116" i="12"/>
  <c r="AC116" i="12"/>
  <c r="AD116" i="12"/>
  <c r="AE116" i="12"/>
  <c r="AG116" i="12"/>
  <c r="AH116" i="12"/>
  <c r="F115" i="12"/>
  <c r="G115" i="12"/>
  <c r="H115" i="12"/>
  <c r="I115" i="12"/>
  <c r="K115" i="12"/>
  <c r="L115" i="12"/>
  <c r="M115" i="12"/>
  <c r="N115" i="12"/>
  <c r="P115" i="12"/>
  <c r="Q115" i="12"/>
  <c r="R115" i="12"/>
  <c r="S115" i="12"/>
  <c r="U115" i="12"/>
  <c r="V115" i="12"/>
  <c r="W115" i="12"/>
  <c r="X115" i="12"/>
  <c r="Z115" i="12"/>
  <c r="AA115" i="12"/>
  <c r="AB115" i="12"/>
  <c r="AC115" i="12"/>
  <c r="AD115" i="12"/>
  <c r="AE115" i="12"/>
  <c r="AG115" i="12"/>
  <c r="AH115" i="12"/>
  <c r="F113" i="12"/>
  <c r="G113" i="12"/>
  <c r="H113" i="12"/>
  <c r="I113" i="12"/>
  <c r="K113" i="12"/>
  <c r="L113" i="12"/>
  <c r="M113" i="12"/>
  <c r="N113" i="12"/>
  <c r="P113" i="12"/>
  <c r="Q113" i="12"/>
  <c r="R113" i="12"/>
  <c r="S113" i="12"/>
  <c r="U113" i="12"/>
  <c r="V113" i="12"/>
  <c r="W113" i="12"/>
  <c r="X113" i="12"/>
  <c r="Z113" i="12"/>
  <c r="AA113" i="12"/>
  <c r="AB113" i="12"/>
  <c r="AC113" i="12"/>
  <c r="AD113" i="12"/>
  <c r="AE113" i="12"/>
  <c r="AG113" i="12"/>
  <c r="AH113" i="12"/>
  <c r="F112" i="12"/>
  <c r="G112" i="12"/>
  <c r="H112" i="12"/>
  <c r="I112" i="12"/>
  <c r="K112" i="12"/>
  <c r="L112" i="12"/>
  <c r="M112" i="12"/>
  <c r="N112" i="12"/>
  <c r="P112" i="12"/>
  <c r="Q112" i="12"/>
  <c r="R112" i="12"/>
  <c r="S112" i="12"/>
  <c r="U112" i="12"/>
  <c r="V112" i="12"/>
  <c r="W112" i="12"/>
  <c r="X112" i="12"/>
  <c r="Z112" i="12"/>
  <c r="AA112" i="12"/>
  <c r="AB112" i="12"/>
  <c r="AC112" i="12"/>
  <c r="AD112" i="12"/>
  <c r="AE112" i="12"/>
  <c r="AG112" i="12"/>
  <c r="AH112" i="12"/>
  <c r="F111" i="12"/>
  <c r="H111" i="12"/>
  <c r="I111" i="12"/>
  <c r="K111" i="12"/>
  <c r="L111" i="12"/>
  <c r="M111" i="12"/>
  <c r="N111" i="12"/>
  <c r="P111" i="12"/>
  <c r="Q111" i="12"/>
  <c r="R111" i="12"/>
  <c r="S111" i="12"/>
  <c r="U111" i="12"/>
  <c r="V111" i="12"/>
  <c r="W111" i="12"/>
  <c r="X111" i="12"/>
  <c r="Z111" i="12"/>
  <c r="AA111" i="12"/>
  <c r="AB111" i="12"/>
  <c r="AC111" i="12"/>
  <c r="AD111" i="12"/>
  <c r="AE111" i="12"/>
  <c r="AG111" i="12"/>
  <c r="AH111" i="12"/>
  <c r="F110" i="12"/>
  <c r="G110" i="12"/>
  <c r="H110" i="12"/>
  <c r="I110" i="12"/>
  <c r="K110" i="12"/>
  <c r="L110" i="12"/>
  <c r="M110" i="12"/>
  <c r="N110" i="12"/>
  <c r="P110" i="12"/>
  <c r="Q110" i="12"/>
  <c r="R110" i="12"/>
  <c r="S110" i="12"/>
  <c r="U110" i="12"/>
  <c r="V110" i="12"/>
  <c r="W110" i="12"/>
  <c r="X110" i="12"/>
  <c r="Z110" i="12"/>
  <c r="AA110" i="12"/>
  <c r="AB110" i="12"/>
  <c r="AC110" i="12"/>
  <c r="AD110" i="12"/>
  <c r="AE110" i="12"/>
  <c r="AG110" i="12"/>
  <c r="AH110" i="12"/>
  <c r="F109" i="12"/>
  <c r="G109" i="12"/>
  <c r="H109" i="12"/>
  <c r="I109" i="12"/>
  <c r="K109" i="12"/>
  <c r="L109" i="12"/>
  <c r="M109" i="12"/>
  <c r="N109" i="12"/>
  <c r="P109" i="12"/>
  <c r="Q109" i="12"/>
  <c r="R109" i="12"/>
  <c r="S109" i="12"/>
  <c r="U109" i="12"/>
  <c r="V109" i="12"/>
  <c r="W109" i="12"/>
  <c r="X109" i="12"/>
  <c r="Z109" i="12"/>
  <c r="AA109" i="12"/>
  <c r="AB109" i="12"/>
  <c r="AC109" i="12"/>
  <c r="AD109" i="12"/>
  <c r="AE109" i="12"/>
  <c r="AG109" i="12"/>
  <c r="AH109" i="12"/>
  <c r="F108" i="12"/>
  <c r="H108" i="12"/>
  <c r="I108" i="12"/>
  <c r="K108" i="12"/>
  <c r="L108" i="12"/>
  <c r="M108" i="12"/>
  <c r="N108" i="12"/>
  <c r="P108" i="12"/>
  <c r="Q108" i="12"/>
  <c r="R108" i="12"/>
  <c r="S108" i="12"/>
  <c r="U108" i="12"/>
  <c r="V108" i="12"/>
  <c r="W108" i="12"/>
  <c r="X108" i="12"/>
  <c r="Z108" i="12"/>
  <c r="AA108" i="12"/>
  <c r="AB108" i="12"/>
  <c r="AC108" i="12"/>
  <c r="AD108" i="12"/>
  <c r="AE108" i="12"/>
  <c r="AG108" i="12"/>
  <c r="AH108" i="12"/>
  <c r="F107" i="12"/>
  <c r="G107" i="12"/>
  <c r="H107" i="12"/>
  <c r="I107" i="12"/>
  <c r="K107" i="12"/>
  <c r="L107" i="12"/>
  <c r="M107" i="12"/>
  <c r="N107" i="12"/>
  <c r="P107" i="12"/>
  <c r="Q107" i="12"/>
  <c r="R107" i="12"/>
  <c r="S107" i="12"/>
  <c r="U107" i="12"/>
  <c r="V107" i="12"/>
  <c r="W107" i="12"/>
  <c r="X107" i="12"/>
  <c r="Z107" i="12"/>
  <c r="AA107" i="12"/>
  <c r="AB107" i="12"/>
  <c r="AC107" i="12"/>
  <c r="AD107" i="12"/>
  <c r="AE107" i="12"/>
  <c r="AG107" i="12"/>
  <c r="AH107" i="12"/>
  <c r="F106" i="12"/>
  <c r="H106" i="12"/>
  <c r="I106" i="12"/>
  <c r="K106" i="12"/>
  <c r="L106" i="12"/>
  <c r="M106" i="12"/>
  <c r="N106" i="12"/>
  <c r="P106" i="12"/>
  <c r="Q106" i="12"/>
  <c r="R106" i="12"/>
  <c r="S106" i="12"/>
  <c r="U106" i="12"/>
  <c r="V106" i="12"/>
  <c r="W106" i="12"/>
  <c r="X106" i="12"/>
  <c r="Z106" i="12"/>
  <c r="AA106" i="12"/>
  <c r="AB106" i="12"/>
  <c r="AC106" i="12"/>
  <c r="AD106" i="12"/>
  <c r="AE106" i="12"/>
  <c r="AG106" i="12"/>
  <c r="AH106" i="12"/>
  <c r="F105" i="12"/>
  <c r="H105" i="12"/>
  <c r="I105" i="12"/>
  <c r="K105" i="12"/>
  <c r="L105" i="12"/>
  <c r="M105" i="12"/>
  <c r="N105" i="12"/>
  <c r="P105" i="12"/>
  <c r="Q105" i="12"/>
  <c r="R105" i="12"/>
  <c r="S105" i="12"/>
  <c r="U105" i="12"/>
  <c r="V105" i="12"/>
  <c r="W105" i="12"/>
  <c r="X105" i="12"/>
  <c r="Z105" i="12"/>
  <c r="AA105" i="12"/>
  <c r="AB105" i="12"/>
  <c r="AC105" i="12"/>
  <c r="AD105" i="12"/>
  <c r="AE105" i="12"/>
  <c r="AG105" i="12"/>
  <c r="AH105" i="12"/>
  <c r="F104" i="12"/>
  <c r="G104" i="12"/>
  <c r="H104" i="12"/>
  <c r="I104" i="12"/>
  <c r="K104" i="12"/>
  <c r="L104" i="12"/>
  <c r="M104" i="12"/>
  <c r="N104" i="12"/>
  <c r="P104" i="12"/>
  <c r="Q104" i="12"/>
  <c r="R104" i="12"/>
  <c r="S104" i="12"/>
  <c r="U104" i="12"/>
  <c r="V104" i="12"/>
  <c r="W104" i="12"/>
  <c r="X104" i="12"/>
  <c r="Z104" i="12"/>
  <c r="AA104" i="12"/>
  <c r="AB104" i="12"/>
  <c r="AC104" i="12"/>
  <c r="AD104" i="12"/>
  <c r="AE104" i="12"/>
  <c r="AG104" i="12"/>
  <c r="AH104" i="12"/>
  <c r="F103" i="12"/>
  <c r="H103" i="12"/>
  <c r="I103" i="12"/>
  <c r="K103" i="12"/>
  <c r="L103" i="12"/>
  <c r="M103" i="12"/>
  <c r="N103" i="12"/>
  <c r="P103" i="12"/>
  <c r="Q103" i="12"/>
  <c r="R103" i="12"/>
  <c r="S103" i="12"/>
  <c r="U103" i="12"/>
  <c r="V103" i="12"/>
  <c r="W103" i="12"/>
  <c r="X103" i="12"/>
  <c r="Z103" i="12"/>
  <c r="AA103" i="12"/>
  <c r="AB103" i="12"/>
  <c r="AC103" i="12"/>
  <c r="AD103" i="12"/>
  <c r="AE103" i="12"/>
  <c r="AG103" i="12"/>
  <c r="AH103" i="12"/>
  <c r="F102" i="12"/>
  <c r="H102" i="12"/>
  <c r="I102" i="12"/>
  <c r="K102" i="12"/>
  <c r="L102" i="12"/>
  <c r="M102" i="12"/>
  <c r="N102" i="12"/>
  <c r="P102" i="12"/>
  <c r="Q102" i="12"/>
  <c r="R102" i="12"/>
  <c r="S102" i="12"/>
  <c r="U102" i="12"/>
  <c r="V102" i="12"/>
  <c r="W102" i="12"/>
  <c r="X102" i="12"/>
  <c r="Z102" i="12"/>
  <c r="AA102" i="12"/>
  <c r="AB102" i="12"/>
  <c r="AC102" i="12"/>
  <c r="AD102" i="12"/>
  <c r="AE102" i="12"/>
  <c r="AG102" i="12"/>
  <c r="AH102" i="12"/>
  <c r="F101" i="12"/>
  <c r="H101" i="12"/>
  <c r="I101" i="12"/>
  <c r="K101" i="12"/>
  <c r="L101" i="12"/>
  <c r="M101" i="12"/>
  <c r="N101" i="12"/>
  <c r="P101" i="12"/>
  <c r="Q101" i="12"/>
  <c r="R101" i="12"/>
  <c r="S101" i="12"/>
  <c r="U101" i="12"/>
  <c r="V101" i="12"/>
  <c r="W101" i="12"/>
  <c r="X101" i="12"/>
  <c r="Z101" i="12"/>
  <c r="AA101" i="12"/>
  <c r="AB101" i="12"/>
  <c r="AC101" i="12"/>
  <c r="AD101" i="12"/>
  <c r="AE101" i="12"/>
  <c r="AG101" i="12"/>
  <c r="AH101" i="12"/>
  <c r="F100" i="12"/>
  <c r="H100" i="12"/>
  <c r="I100" i="12"/>
  <c r="K100" i="12"/>
  <c r="L100" i="12"/>
  <c r="M100" i="12"/>
  <c r="N100" i="12"/>
  <c r="P100" i="12"/>
  <c r="Q100" i="12"/>
  <c r="R100" i="12"/>
  <c r="S100" i="12"/>
  <c r="U100" i="12"/>
  <c r="V100" i="12"/>
  <c r="W100" i="12"/>
  <c r="X100" i="12"/>
  <c r="Z100" i="12"/>
  <c r="AA100" i="12"/>
  <c r="AB100" i="12"/>
  <c r="AC100" i="12"/>
  <c r="AD100" i="12"/>
  <c r="AE100" i="12"/>
  <c r="AG100" i="12"/>
  <c r="AH100" i="12"/>
  <c r="F99" i="12"/>
  <c r="H99" i="12"/>
  <c r="I99" i="12"/>
  <c r="K99" i="12"/>
  <c r="L99" i="12"/>
  <c r="M99" i="12"/>
  <c r="N99" i="12"/>
  <c r="P99" i="12"/>
  <c r="Q99" i="12"/>
  <c r="R99" i="12"/>
  <c r="S99" i="12"/>
  <c r="U99" i="12"/>
  <c r="V99" i="12"/>
  <c r="W99" i="12"/>
  <c r="X99" i="12"/>
  <c r="Z99" i="12"/>
  <c r="AA99" i="12"/>
  <c r="AB99" i="12"/>
  <c r="AC99" i="12"/>
  <c r="AD99" i="12"/>
  <c r="AE99" i="12"/>
  <c r="AG99" i="12"/>
  <c r="AH99" i="12"/>
  <c r="F98" i="12"/>
  <c r="H98" i="12"/>
  <c r="I98" i="12"/>
  <c r="K98" i="12"/>
  <c r="L98" i="12"/>
  <c r="M98" i="12"/>
  <c r="N98" i="12"/>
  <c r="P98" i="12"/>
  <c r="Q98" i="12"/>
  <c r="R98" i="12"/>
  <c r="S98" i="12"/>
  <c r="U98" i="12"/>
  <c r="V98" i="12"/>
  <c r="W98" i="12"/>
  <c r="X98" i="12"/>
  <c r="Z98" i="12"/>
  <c r="AA98" i="12"/>
  <c r="AB98" i="12"/>
  <c r="AC98" i="12"/>
  <c r="AD98" i="12"/>
  <c r="AE98" i="12"/>
  <c r="AG98" i="12"/>
  <c r="AH98" i="12"/>
  <c r="F96" i="12"/>
  <c r="H96" i="12"/>
  <c r="I96" i="12"/>
  <c r="K96" i="12"/>
  <c r="L96" i="12"/>
  <c r="M96" i="12"/>
  <c r="N96" i="12"/>
  <c r="P96" i="12"/>
  <c r="Q96" i="12"/>
  <c r="R96" i="12"/>
  <c r="S96" i="12"/>
  <c r="U96" i="12"/>
  <c r="V96" i="12"/>
  <c r="W96" i="12"/>
  <c r="X96" i="12"/>
  <c r="Z96" i="12"/>
  <c r="AA96" i="12"/>
  <c r="AB96" i="12"/>
  <c r="AC96" i="12"/>
  <c r="AD96" i="12"/>
  <c r="AE96" i="12"/>
  <c r="AG96" i="12"/>
  <c r="AH96" i="12"/>
  <c r="F95" i="12"/>
  <c r="G95" i="12"/>
  <c r="H95" i="12"/>
  <c r="I95" i="12"/>
  <c r="K95" i="12"/>
  <c r="L95" i="12"/>
  <c r="M95" i="12"/>
  <c r="N95" i="12"/>
  <c r="P95" i="12"/>
  <c r="Q95" i="12"/>
  <c r="R95" i="12"/>
  <c r="S95" i="12"/>
  <c r="U95" i="12"/>
  <c r="V95" i="12"/>
  <c r="W95" i="12"/>
  <c r="X95" i="12"/>
  <c r="Z95" i="12"/>
  <c r="AA95" i="12"/>
  <c r="AB95" i="12"/>
  <c r="AC95" i="12"/>
  <c r="AD95" i="12"/>
  <c r="AE95" i="12"/>
  <c r="AG95" i="12"/>
  <c r="AH95" i="12"/>
  <c r="F94" i="12"/>
  <c r="H94" i="12"/>
  <c r="I94" i="12"/>
  <c r="K94" i="12"/>
  <c r="L94" i="12"/>
  <c r="M94" i="12"/>
  <c r="N94" i="12"/>
  <c r="P94" i="12"/>
  <c r="Q94" i="12"/>
  <c r="R94" i="12"/>
  <c r="S94" i="12"/>
  <c r="U94" i="12"/>
  <c r="V94" i="12"/>
  <c r="W94" i="12"/>
  <c r="X94" i="12"/>
  <c r="Z94" i="12"/>
  <c r="AA94" i="12"/>
  <c r="AB94" i="12"/>
  <c r="AC94" i="12"/>
  <c r="AD94" i="12"/>
  <c r="AE94" i="12"/>
  <c r="AG94" i="12"/>
  <c r="AH94" i="12"/>
  <c r="F93" i="12"/>
  <c r="G93" i="12"/>
  <c r="H93" i="12"/>
  <c r="I93" i="12"/>
  <c r="K93" i="12"/>
  <c r="L93" i="12"/>
  <c r="M93" i="12"/>
  <c r="N93" i="12"/>
  <c r="P93" i="12"/>
  <c r="Q93" i="12"/>
  <c r="R93" i="12"/>
  <c r="S93" i="12"/>
  <c r="U93" i="12"/>
  <c r="V93" i="12"/>
  <c r="W93" i="12"/>
  <c r="X93" i="12"/>
  <c r="Z93" i="12"/>
  <c r="AA93" i="12"/>
  <c r="AB93" i="12"/>
  <c r="AC93" i="12"/>
  <c r="AD93" i="12"/>
  <c r="AE93" i="12"/>
  <c r="AG93" i="12"/>
  <c r="AH93" i="12"/>
  <c r="F91" i="12"/>
  <c r="G91" i="12"/>
  <c r="H91" i="12"/>
  <c r="I91" i="12"/>
  <c r="K91" i="12"/>
  <c r="L91" i="12"/>
  <c r="M91" i="12"/>
  <c r="N91" i="12"/>
  <c r="P91" i="12"/>
  <c r="Q91" i="12"/>
  <c r="R91" i="12"/>
  <c r="S91" i="12"/>
  <c r="U91" i="12"/>
  <c r="V91" i="12"/>
  <c r="W91" i="12"/>
  <c r="X91" i="12"/>
  <c r="Z91" i="12"/>
  <c r="AA91" i="12"/>
  <c r="AB91" i="12"/>
  <c r="AC91" i="12"/>
  <c r="AD91" i="12"/>
  <c r="AE91" i="12"/>
  <c r="AG91" i="12"/>
  <c r="AH91" i="12"/>
  <c r="F90" i="12"/>
  <c r="H90" i="12"/>
  <c r="I90" i="12"/>
  <c r="K90" i="12"/>
  <c r="L90" i="12"/>
  <c r="M90" i="12"/>
  <c r="N90" i="12"/>
  <c r="P90" i="12"/>
  <c r="Q90" i="12"/>
  <c r="R90" i="12"/>
  <c r="S90" i="12"/>
  <c r="U90" i="12"/>
  <c r="V90" i="12"/>
  <c r="W90" i="12"/>
  <c r="X90" i="12"/>
  <c r="Z90" i="12"/>
  <c r="AA90" i="12"/>
  <c r="AB90" i="12"/>
  <c r="AC90" i="12"/>
  <c r="AD90" i="12"/>
  <c r="AE90" i="12"/>
  <c r="AG90" i="12"/>
  <c r="AH90" i="12"/>
  <c r="F88" i="12"/>
  <c r="G88" i="12"/>
  <c r="H88" i="12"/>
  <c r="I88" i="12"/>
  <c r="K88" i="12"/>
  <c r="L88" i="12"/>
  <c r="M88" i="12"/>
  <c r="N88" i="12"/>
  <c r="P88" i="12"/>
  <c r="Q88" i="12"/>
  <c r="R88" i="12"/>
  <c r="S88" i="12"/>
  <c r="U88" i="12"/>
  <c r="V88" i="12"/>
  <c r="W88" i="12"/>
  <c r="X88" i="12"/>
  <c r="Z88" i="12"/>
  <c r="AA88" i="12"/>
  <c r="AB88" i="12"/>
  <c r="AC88" i="12"/>
  <c r="AD88" i="12"/>
  <c r="AE88" i="12"/>
  <c r="AG88" i="12"/>
  <c r="AH88" i="12"/>
  <c r="F87" i="12"/>
  <c r="H87" i="12"/>
  <c r="I87" i="12"/>
  <c r="K87" i="12"/>
  <c r="L87" i="12"/>
  <c r="M87" i="12"/>
  <c r="N87" i="12"/>
  <c r="P87" i="12"/>
  <c r="Q87" i="12"/>
  <c r="R87" i="12"/>
  <c r="S87" i="12"/>
  <c r="U87" i="12"/>
  <c r="V87" i="12"/>
  <c r="W87" i="12"/>
  <c r="X87" i="12"/>
  <c r="Z87" i="12"/>
  <c r="AA87" i="12"/>
  <c r="AB87" i="12"/>
  <c r="AC87" i="12"/>
  <c r="AD87" i="12"/>
  <c r="AE87" i="12"/>
  <c r="AG87" i="12"/>
  <c r="AH87" i="12"/>
  <c r="F86" i="12"/>
  <c r="H86" i="12"/>
  <c r="I86" i="12"/>
  <c r="K86" i="12"/>
  <c r="L86" i="12"/>
  <c r="M86" i="12"/>
  <c r="N86" i="12"/>
  <c r="P86" i="12"/>
  <c r="Q86" i="12"/>
  <c r="R86" i="12"/>
  <c r="S86" i="12"/>
  <c r="U86" i="12"/>
  <c r="V86" i="12"/>
  <c r="W86" i="12"/>
  <c r="X86" i="12"/>
  <c r="Z86" i="12"/>
  <c r="AA86" i="12"/>
  <c r="AB86" i="12"/>
  <c r="AC86" i="12"/>
  <c r="AD86" i="12"/>
  <c r="AE86" i="12"/>
  <c r="AG86" i="12"/>
  <c r="AH86" i="12"/>
  <c r="F85" i="12"/>
  <c r="G85" i="12"/>
  <c r="H85" i="12"/>
  <c r="I85" i="12"/>
  <c r="K85" i="12"/>
  <c r="L85" i="12"/>
  <c r="M85" i="12"/>
  <c r="N85" i="12"/>
  <c r="P85" i="12"/>
  <c r="Q85" i="12"/>
  <c r="R85" i="12"/>
  <c r="S85" i="12"/>
  <c r="U85" i="12"/>
  <c r="V85" i="12"/>
  <c r="W85" i="12"/>
  <c r="X85" i="12"/>
  <c r="Z85" i="12"/>
  <c r="AA85" i="12"/>
  <c r="AB85" i="12"/>
  <c r="AC85" i="12"/>
  <c r="AD85" i="12"/>
  <c r="AE85" i="12"/>
  <c r="AG85" i="12"/>
  <c r="AH85" i="12"/>
  <c r="F84" i="12"/>
  <c r="G84" i="12"/>
  <c r="H84" i="12"/>
  <c r="I84" i="12"/>
  <c r="K84" i="12"/>
  <c r="L84" i="12"/>
  <c r="M84" i="12"/>
  <c r="N84" i="12"/>
  <c r="P84" i="12"/>
  <c r="Q84" i="12"/>
  <c r="R84" i="12"/>
  <c r="S84" i="12"/>
  <c r="U84" i="12"/>
  <c r="V84" i="12"/>
  <c r="W84" i="12"/>
  <c r="X84" i="12"/>
  <c r="Z84" i="12"/>
  <c r="AA84" i="12"/>
  <c r="AB84" i="12"/>
  <c r="AC84" i="12"/>
  <c r="AD84" i="12"/>
  <c r="AE84" i="12"/>
  <c r="AG84" i="12"/>
  <c r="AH84" i="12"/>
  <c r="F83" i="12"/>
  <c r="G83" i="12"/>
  <c r="H83" i="12"/>
  <c r="I83" i="12"/>
  <c r="K83" i="12"/>
  <c r="L83" i="12"/>
  <c r="M83" i="12"/>
  <c r="N83" i="12"/>
  <c r="P83" i="12"/>
  <c r="Q83" i="12"/>
  <c r="R83" i="12"/>
  <c r="S83" i="12"/>
  <c r="U83" i="12"/>
  <c r="V83" i="12"/>
  <c r="W83" i="12"/>
  <c r="X83" i="12"/>
  <c r="Z83" i="12"/>
  <c r="AA83" i="12"/>
  <c r="AB83" i="12"/>
  <c r="AC83" i="12"/>
  <c r="AD83" i="12"/>
  <c r="AE83" i="12"/>
  <c r="AG83" i="12"/>
  <c r="AH83" i="12"/>
  <c r="F82" i="12"/>
  <c r="H82" i="12"/>
  <c r="I82" i="12"/>
  <c r="K82" i="12"/>
  <c r="L82" i="12"/>
  <c r="M82" i="12"/>
  <c r="N82" i="12"/>
  <c r="P82" i="12"/>
  <c r="Q82" i="12"/>
  <c r="R82" i="12"/>
  <c r="S82" i="12"/>
  <c r="U82" i="12"/>
  <c r="V82" i="12"/>
  <c r="W82" i="12"/>
  <c r="X82" i="12"/>
  <c r="Z82" i="12"/>
  <c r="AA82" i="12"/>
  <c r="AB82" i="12"/>
  <c r="AC82" i="12"/>
  <c r="AD82" i="12"/>
  <c r="AE82" i="12"/>
  <c r="AG82" i="12"/>
  <c r="AH82" i="12"/>
  <c r="F80" i="12"/>
  <c r="G80" i="12"/>
  <c r="H80" i="12"/>
  <c r="I80" i="12"/>
  <c r="K80" i="12"/>
  <c r="L80" i="12"/>
  <c r="M80" i="12"/>
  <c r="N80" i="12"/>
  <c r="P80" i="12"/>
  <c r="Q80" i="12"/>
  <c r="R80" i="12"/>
  <c r="S80" i="12"/>
  <c r="U80" i="12"/>
  <c r="V80" i="12"/>
  <c r="W80" i="12"/>
  <c r="X80" i="12"/>
  <c r="Z80" i="12"/>
  <c r="AA80" i="12"/>
  <c r="AB80" i="12"/>
  <c r="AC80" i="12"/>
  <c r="AD80" i="12"/>
  <c r="AE80" i="12"/>
  <c r="AG80" i="12"/>
  <c r="AH80" i="12"/>
  <c r="F79" i="12"/>
  <c r="G79" i="12"/>
  <c r="H79" i="12"/>
  <c r="I79" i="12"/>
  <c r="K79" i="12"/>
  <c r="L79" i="12"/>
  <c r="M79" i="12"/>
  <c r="N79" i="12"/>
  <c r="P79" i="12"/>
  <c r="Q79" i="12"/>
  <c r="R79" i="12"/>
  <c r="S79" i="12"/>
  <c r="U79" i="12"/>
  <c r="V79" i="12"/>
  <c r="W79" i="12"/>
  <c r="X79" i="12"/>
  <c r="Z79" i="12"/>
  <c r="AA79" i="12"/>
  <c r="AB79" i="12"/>
  <c r="AC79" i="12"/>
  <c r="AD79" i="12"/>
  <c r="AE79" i="12"/>
  <c r="AG79" i="12"/>
  <c r="AH79" i="12"/>
  <c r="F78" i="12"/>
  <c r="G78" i="12"/>
  <c r="H78" i="12"/>
  <c r="I78" i="12"/>
  <c r="K78" i="12"/>
  <c r="L78" i="12"/>
  <c r="M78" i="12"/>
  <c r="N78" i="12"/>
  <c r="P78" i="12"/>
  <c r="Q78" i="12"/>
  <c r="R78" i="12"/>
  <c r="S78" i="12"/>
  <c r="U78" i="12"/>
  <c r="V78" i="12"/>
  <c r="W78" i="12"/>
  <c r="X78" i="12"/>
  <c r="Z78" i="12"/>
  <c r="AA78" i="12"/>
  <c r="AB78" i="12"/>
  <c r="AC78" i="12"/>
  <c r="AD78" i="12"/>
  <c r="AE78" i="12"/>
  <c r="AG78" i="12"/>
  <c r="AH78" i="12"/>
  <c r="F77" i="12"/>
  <c r="G77" i="12"/>
  <c r="H77" i="12"/>
  <c r="I77" i="12"/>
  <c r="K77" i="12"/>
  <c r="L77" i="12"/>
  <c r="M77" i="12"/>
  <c r="N77" i="12"/>
  <c r="P77" i="12"/>
  <c r="Q77" i="12"/>
  <c r="R77" i="12"/>
  <c r="S77" i="12"/>
  <c r="U77" i="12"/>
  <c r="V77" i="12"/>
  <c r="W77" i="12"/>
  <c r="X77" i="12"/>
  <c r="Z77" i="12"/>
  <c r="AA77" i="12"/>
  <c r="AB77" i="12"/>
  <c r="AC77" i="12"/>
  <c r="AD77" i="12"/>
  <c r="AE77" i="12"/>
  <c r="AG77" i="12"/>
  <c r="AH77" i="12"/>
  <c r="F76" i="12"/>
  <c r="G76" i="12"/>
  <c r="H76" i="12"/>
  <c r="I76" i="12"/>
  <c r="K76" i="12"/>
  <c r="L76" i="12"/>
  <c r="M76" i="12"/>
  <c r="N76" i="12"/>
  <c r="P76" i="12"/>
  <c r="Q76" i="12"/>
  <c r="R76" i="12"/>
  <c r="S76" i="12"/>
  <c r="U76" i="12"/>
  <c r="V76" i="12"/>
  <c r="W76" i="12"/>
  <c r="X76" i="12"/>
  <c r="Z76" i="12"/>
  <c r="AA76" i="12"/>
  <c r="AB76" i="12"/>
  <c r="AC76" i="12"/>
  <c r="AD76" i="12"/>
  <c r="AE76" i="12"/>
  <c r="AG76" i="12"/>
  <c r="AH76" i="12"/>
  <c r="F75" i="12"/>
  <c r="G75" i="12"/>
  <c r="H75" i="12"/>
  <c r="I75" i="12"/>
  <c r="K75" i="12"/>
  <c r="L75" i="12"/>
  <c r="M75" i="12"/>
  <c r="N75" i="12"/>
  <c r="P75" i="12"/>
  <c r="Q75" i="12"/>
  <c r="R75" i="12"/>
  <c r="S75" i="12"/>
  <c r="U75" i="12"/>
  <c r="V75" i="12"/>
  <c r="W75" i="12"/>
  <c r="X75" i="12"/>
  <c r="Z75" i="12"/>
  <c r="AA75" i="12"/>
  <c r="AB75" i="12"/>
  <c r="AC75" i="12"/>
  <c r="AD75" i="12"/>
  <c r="AE75" i="12"/>
  <c r="AG75" i="12"/>
  <c r="AH75" i="12"/>
  <c r="F73" i="12"/>
  <c r="H73" i="12"/>
  <c r="I73" i="12"/>
  <c r="K73" i="12"/>
  <c r="L73" i="12"/>
  <c r="M73" i="12"/>
  <c r="N73" i="12"/>
  <c r="P73" i="12"/>
  <c r="Q73" i="12"/>
  <c r="R73" i="12"/>
  <c r="S73" i="12"/>
  <c r="U73" i="12"/>
  <c r="V73" i="12"/>
  <c r="W73" i="12"/>
  <c r="X73" i="12"/>
  <c r="Z73" i="12"/>
  <c r="AA73" i="12"/>
  <c r="AB73" i="12"/>
  <c r="AC73" i="12"/>
  <c r="AD73" i="12"/>
  <c r="AE73" i="12"/>
  <c r="AG73" i="12"/>
  <c r="AH73" i="12"/>
  <c r="F72" i="12"/>
  <c r="G72" i="12"/>
  <c r="H72" i="12"/>
  <c r="I72" i="12"/>
  <c r="K72" i="12"/>
  <c r="L72" i="12"/>
  <c r="M72" i="12"/>
  <c r="N72" i="12"/>
  <c r="P72" i="12"/>
  <c r="Q72" i="12"/>
  <c r="R72" i="12"/>
  <c r="S72" i="12"/>
  <c r="U72" i="12"/>
  <c r="V72" i="12"/>
  <c r="W72" i="12"/>
  <c r="X72" i="12"/>
  <c r="Z72" i="12"/>
  <c r="AA72" i="12"/>
  <c r="AB72" i="12"/>
  <c r="AC72" i="12"/>
  <c r="AD72" i="12"/>
  <c r="AE72" i="12"/>
  <c r="AG72" i="12"/>
  <c r="AH72" i="12"/>
  <c r="F71" i="12"/>
  <c r="H71" i="12"/>
  <c r="I71" i="12"/>
  <c r="K71" i="12"/>
  <c r="L71" i="12"/>
  <c r="M71" i="12"/>
  <c r="N71" i="12"/>
  <c r="P71" i="12"/>
  <c r="Q71" i="12"/>
  <c r="R71" i="12"/>
  <c r="S71" i="12"/>
  <c r="U71" i="12"/>
  <c r="V71" i="12"/>
  <c r="W71" i="12"/>
  <c r="X71" i="12"/>
  <c r="Z71" i="12"/>
  <c r="AA71" i="12"/>
  <c r="AB71" i="12"/>
  <c r="AC71" i="12"/>
  <c r="AD71" i="12"/>
  <c r="AE71" i="12"/>
  <c r="AG71" i="12"/>
  <c r="AH71" i="12"/>
  <c r="F70" i="12"/>
  <c r="H70" i="12"/>
  <c r="I70" i="12"/>
  <c r="K70" i="12"/>
  <c r="L70" i="12"/>
  <c r="M70" i="12"/>
  <c r="N70" i="12"/>
  <c r="P70" i="12"/>
  <c r="Q70" i="12"/>
  <c r="R70" i="12"/>
  <c r="S70" i="12"/>
  <c r="U70" i="12"/>
  <c r="V70" i="12"/>
  <c r="W70" i="12"/>
  <c r="X70" i="12"/>
  <c r="Z70" i="12"/>
  <c r="AA70" i="12"/>
  <c r="AB70" i="12"/>
  <c r="AC70" i="12"/>
  <c r="AD70" i="12"/>
  <c r="AE70" i="12"/>
  <c r="AG70" i="12"/>
  <c r="AH70" i="12"/>
  <c r="F69" i="12"/>
  <c r="H69" i="12"/>
  <c r="I69" i="12"/>
  <c r="K69" i="12"/>
  <c r="L69" i="12"/>
  <c r="M69" i="12"/>
  <c r="N69" i="12"/>
  <c r="P69" i="12"/>
  <c r="Q69" i="12"/>
  <c r="R69" i="12"/>
  <c r="S69" i="12"/>
  <c r="U69" i="12"/>
  <c r="V69" i="12"/>
  <c r="W69" i="12"/>
  <c r="X69" i="12"/>
  <c r="Z69" i="12"/>
  <c r="AA69" i="12"/>
  <c r="AB69" i="12"/>
  <c r="AC69" i="12"/>
  <c r="AD69" i="12"/>
  <c r="AE69" i="12"/>
  <c r="AG69" i="12"/>
  <c r="AH69" i="12"/>
  <c r="F68" i="12"/>
  <c r="H68" i="12"/>
  <c r="I68" i="12"/>
  <c r="K68" i="12"/>
  <c r="L68" i="12"/>
  <c r="M68" i="12"/>
  <c r="N68" i="12"/>
  <c r="P68" i="12"/>
  <c r="Q68" i="12"/>
  <c r="R68" i="12"/>
  <c r="S68" i="12"/>
  <c r="U68" i="12"/>
  <c r="V68" i="12"/>
  <c r="W68" i="12"/>
  <c r="X68" i="12"/>
  <c r="Z68" i="12"/>
  <c r="AA68" i="12"/>
  <c r="AB68" i="12"/>
  <c r="AC68" i="12"/>
  <c r="AD68" i="12"/>
  <c r="AE68" i="12"/>
  <c r="AG68" i="12"/>
  <c r="AH68" i="12"/>
  <c r="F67" i="12"/>
  <c r="H67" i="12"/>
  <c r="I67" i="12"/>
  <c r="K67" i="12"/>
  <c r="L67" i="12"/>
  <c r="M67" i="12"/>
  <c r="N67" i="12"/>
  <c r="P67" i="12"/>
  <c r="Q67" i="12"/>
  <c r="R67" i="12"/>
  <c r="S67" i="12"/>
  <c r="U67" i="12"/>
  <c r="V67" i="12"/>
  <c r="W67" i="12"/>
  <c r="X67" i="12"/>
  <c r="Z67" i="12"/>
  <c r="AA67" i="12"/>
  <c r="AB67" i="12"/>
  <c r="AC67" i="12"/>
  <c r="AD67" i="12"/>
  <c r="AE67" i="12"/>
  <c r="AG67" i="12"/>
  <c r="AH67" i="12"/>
  <c r="F66" i="12"/>
  <c r="G66" i="12"/>
  <c r="H66" i="12"/>
  <c r="I66" i="12"/>
  <c r="K66" i="12"/>
  <c r="L66" i="12"/>
  <c r="M66" i="12"/>
  <c r="N66" i="12"/>
  <c r="P66" i="12"/>
  <c r="Q66" i="12"/>
  <c r="R66" i="12"/>
  <c r="S66" i="12"/>
  <c r="U66" i="12"/>
  <c r="V66" i="12"/>
  <c r="W66" i="12"/>
  <c r="X66" i="12"/>
  <c r="Z66" i="12"/>
  <c r="AA66" i="12"/>
  <c r="AB66" i="12"/>
  <c r="AC66" i="12"/>
  <c r="AD66" i="12"/>
  <c r="AE66" i="12"/>
  <c r="AG66" i="12"/>
  <c r="AH66" i="12"/>
  <c r="F65" i="12"/>
  <c r="G65" i="12"/>
  <c r="H65" i="12"/>
  <c r="I65" i="12"/>
  <c r="K65" i="12"/>
  <c r="L65" i="12"/>
  <c r="M65" i="12"/>
  <c r="N65" i="12"/>
  <c r="P65" i="12"/>
  <c r="Q65" i="12"/>
  <c r="R65" i="12"/>
  <c r="S65" i="12"/>
  <c r="U65" i="12"/>
  <c r="V65" i="12"/>
  <c r="W65" i="12"/>
  <c r="X65" i="12"/>
  <c r="Z65" i="12"/>
  <c r="AA65" i="12"/>
  <c r="AB65" i="12"/>
  <c r="AC65" i="12"/>
  <c r="AD65" i="12"/>
  <c r="AE65" i="12"/>
  <c r="AG65" i="12"/>
  <c r="AH65" i="12"/>
  <c r="F64" i="12"/>
  <c r="G64" i="12"/>
  <c r="H64" i="12"/>
  <c r="I64" i="12"/>
  <c r="K64" i="12"/>
  <c r="L64" i="12"/>
  <c r="M64" i="12"/>
  <c r="N64" i="12"/>
  <c r="P64" i="12"/>
  <c r="Q64" i="12"/>
  <c r="R64" i="12"/>
  <c r="S64" i="12"/>
  <c r="U64" i="12"/>
  <c r="V64" i="12"/>
  <c r="W64" i="12"/>
  <c r="X64" i="12"/>
  <c r="Z64" i="12"/>
  <c r="AA64" i="12"/>
  <c r="AB64" i="12"/>
  <c r="AC64" i="12"/>
  <c r="AD64" i="12"/>
  <c r="AE64" i="12"/>
  <c r="AG64" i="12"/>
  <c r="AH64" i="12"/>
  <c r="F63" i="12"/>
  <c r="G63" i="12"/>
  <c r="H63" i="12"/>
  <c r="I63" i="12"/>
  <c r="K63" i="12"/>
  <c r="L63" i="12"/>
  <c r="M63" i="12"/>
  <c r="N63" i="12"/>
  <c r="P63" i="12"/>
  <c r="Q63" i="12"/>
  <c r="R63" i="12"/>
  <c r="S63" i="12"/>
  <c r="U63" i="12"/>
  <c r="V63" i="12"/>
  <c r="W63" i="12"/>
  <c r="X63" i="12"/>
  <c r="Z63" i="12"/>
  <c r="AA63" i="12"/>
  <c r="AB63" i="12"/>
  <c r="AC63" i="12"/>
  <c r="AD63" i="12"/>
  <c r="AE63" i="12"/>
  <c r="AG63" i="12"/>
  <c r="AH63" i="12"/>
  <c r="F62" i="12"/>
  <c r="H62" i="12"/>
  <c r="I62" i="12"/>
  <c r="K62" i="12"/>
  <c r="L62" i="12"/>
  <c r="M62" i="12"/>
  <c r="N62" i="12"/>
  <c r="P62" i="12"/>
  <c r="Q62" i="12"/>
  <c r="R62" i="12"/>
  <c r="S62" i="12"/>
  <c r="U62" i="12"/>
  <c r="V62" i="12"/>
  <c r="W62" i="12"/>
  <c r="X62" i="12"/>
  <c r="Z62" i="12"/>
  <c r="AA62" i="12"/>
  <c r="AB62" i="12"/>
  <c r="AC62" i="12"/>
  <c r="AD62" i="12"/>
  <c r="AE62" i="12"/>
  <c r="AG62" i="12"/>
  <c r="AH62" i="12"/>
  <c r="F61" i="12"/>
  <c r="H61" i="12"/>
  <c r="I61" i="12"/>
  <c r="K61" i="12"/>
  <c r="L61" i="12"/>
  <c r="M61" i="12"/>
  <c r="N61" i="12"/>
  <c r="P61" i="12"/>
  <c r="Q61" i="12"/>
  <c r="R61" i="12"/>
  <c r="S61" i="12"/>
  <c r="U61" i="12"/>
  <c r="V61" i="12"/>
  <c r="W61" i="12"/>
  <c r="X61" i="12"/>
  <c r="Z61" i="12"/>
  <c r="AA61" i="12"/>
  <c r="AB61" i="12"/>
  <c r="AC61" i="12"/>
  <c r="AD61" i="12"/>
  <c r="AE61" i="12"/>
  <c r="AG61" i="12"/>
  <c r="AH61" i="12"/>
  <c r="F59" i="12"/>
  <c r="H59" i="12"/>
  <c r="I59" i="12"/>
  <c r="K59" i="12"/>
  <c r="L59" i="12"/>
  <c r="M59" i="12"/>
  <c r="N59" i="12"/>
  <c r="P59" i="12"/>
  <c r="Q59" i="12"/>
  <c r="R59" i="12"/>
  <c r="S59" i="12"/>
  <c r="U59" i="12"/>
  <c r="V59" i="12"/>
  <c r="W59" i="12"/>
  <c r="X59" i="12"/>
  <c r="Z59" i="12"/>
  <c r="AA59" i="12"/>
  <c r="AB59" i="12"/>
  <c r="AC59" i="12"/>
  <c r="AD59" i="12"/>
  <c r="AE59" i="12"/>
  <c r="AG59" i="12"/>
  <c r="AH59" i="12"/>
  <c r="H58" i="12"/>
  <c r="I58" i="12"/>
  <c r="K58" i="12"/>
  <c r="L58" i="12"/>
  <c r="M58" i="12"/>
  <c r="N58" i="12"/>
  <c r="P58" i="12"/>
  <c r="Q58" i="12"/>
  <c r="R58" i="12"/>
  <c r="S58" i="12"/>
  <c r="U58" i="12"/>
  <c r="V58" i="12"/>
  <c r="W58" i="12"/>
  <c r="X58" i="12"/>
  <c r="Z58" i="12"/>
  <c r="AA58" i="12"/>
  <c r="AB58" i="12"/>
  <c r="AC58" i="12"/>
  <c r="AD58" i="12"/>
  <c r="AE58" i="12"/>
  <c r="AG58" i="12"/>
  <c r="AH58" i="12"/>
  <c r="H57" i="12"/>
  <c r="I57" i="12"/>
  <c r="K57" i="12"/>
  <c r="L57" i="12"/>
  <c r="M57" i="12"/>
  <c r="N57" i="12"/>
  <c r="P57" i="12"/>
  <c r="Q57" i="12"/>
  <c r="R57" i="12"/>
  <c r="S57" i="12"/>
  <c r="U57" i="12"/>
  <c r="V57" i="12"/>
  <c r="W57" i="12"/>
  <c r="X57" i="12"/>
  <c r="Z57" i="12"/>
  <c r="AA57" i="12"/>
  <c r="AB57" i="12"/>
  <c r="AC57" i="12"/>
  <c r="AD57" i="12"/>
  <c r="AE57" i="12"/>
  <c r="AG57" i="12"/>
  <c r="AH57" i="12"/>
  <c r="H56" i="12"/>
  <c r="I56" i="12"/>
  <c r="K56" i="12"/>
  <c r="L56" i="12"/>
  <c r="M56" i="12"/>
  <c r="N56" i="12"/>
  <c r="P56" i="12"/>
  <c r="Q56" i="12"/>
  <c r="R56" i="12"/>
  <c r="S56" i="12"/>
  <c r="U56" i="12"/>
  <c r="V56" i="12"/>
  <c r="W56" i="12"/>
  <c r="X56" i="12"/>
  <c r="Z56" i="12"/>
  <c r="AA56" i="12"/>
  <c r="AB56" i="12"/>
  <c r="AC56" i="12"/>
  <c r="AD56" i="12"/>
  <c r="AE56" i="12"/>
  <c r="AG56" i="12"/>
  <c r="AH56" i="12"/>
  <c r="H55" i="12"/>
  <c r="I55" i="12"/>
  <c r="K55" i="12"/>
  <c r="L55" i="12"/>
  <c r="M55" i="12"/>
  <c r="N55" i="12"/>
  <c r="P55" i="12"/>
  <c r="Q55" i="12"/>
  <c r="R55" i="12"/>
  <c r="S55" i="12"/>
  <c r="U55" i="12"/>
  <c r="V55" i="12"/>
  <c r="W55" i="12"/>
  <c r="X55" i="12"/>
  <c r="Z55" i="12"/>
  <c r="AA55" i="12"/>
  <c r="AB55" i="12"/>
  <c r="AC55" i="12"/>
  <c r="AD55" i="12"/>
  <c r="AE55" i="12"/>
  <c r="AG55" i="12"/>
  <c r="AH55" i="12"/>
  <c r="H54" i="12"/>
  <c r="I54" i="12"/>
  <c r="K54" i="12"/>
  <c r="L54" i="12"/>
  <c r="M54" i="12"/>
  <c r="N54" i="12"/>
  <c r="P54" i="12"/>
  <c r="Q54" i="12"/>
  <c r="R54" i="12"/>
  <c r="S54" i="12"/>
  <c r="U54" i="12"/>
  <c r="V54" i="12"/>
  <c r="W54" i="12"/>
  <c r="X54" i="12"/>
  <c r="Z54" i="12"/>
  <c r="AA54" i="12"/>
  <c r="AB54" i="12"/>
  <c r="AC54" i="12"/>
  <c r="AD54" i="12"/>
  <c r="AE54" i="12"/>
  <c r="AG54" i="12"/>
  <c r="AH54" i="12"/>
  <c r="H53" i="12"/>
  <c r="I53" i="12"/>
  <c r="K53" i="12"/>
  <c r="L53" i="12"/>
  <c r="M53" i="12"/>
  <c r="N53" i="12"/>
  <c r="P53" i="12"/>
  <c r="Q53" i="12"/>
  <c r="R53" i="12"/>
  <c r="S53" i="12"/>
  <c r="U53" i="12"/>
  <c r="V53" i="12"/>
  <c r="W53" i="12"/>
  <c r="X53" i="12"/>
  <c r="Z53" i="12"/>
  <c r="AA53" i="12"/>
  <c r="AB53" i="12"/>
  <c r="AC53" i="12"/>
  <c r="AD53" i="12"/>
  <c r="AE53" i="12"/>
  <c r="AG53" i="12"/>
  <c r="AH53" i="12"/>
  <c r="H51" i="12"/>
  <c r="I51" i="12"/>
  <c r="K51" i="12"/>
  <c r="L51" i="12"/>
  <c r="M51" i="12"/>
  <c r="N51" i="12"/>
  <c r="P51" i="12"/>
  <c r="Q51" i="12"/>
  <c r="R51" i="12"/>
  <c r="S51" i="12"/>
  <c r="U51" i="12"/>
  <c r="V51" i="12"/>
  <c r="W51" i="12"/>
  <c r="X51" i="12"/>
  <c r="Z51" i="12"/>
  <c r="AA51" i="12"/>
  <c r="AB51" i="12"/>
  <c r="AC51" i="12"/>
  <c r="AD51" i="12"/>
  <c r="AE51" i="12"/>
  <c r="AG51" i="12"/>
  <c r="AH51" i="12"/>
  <c r="H50" i="12"/>
  <c r="I50" i="12"/>
  <c r="K50" i="12"/>
  <c r="L50" i="12"/>
  <c r="M50" i="12"/>
  <c r="N50" i="12"/>
  <c r="P50" i="12"/>
  <c r="Q50" i="12"/>
  <c r="R50" i="12"/>
  <c r="S50" i="12"/>
  <c r="U50" i="12"/>
  <c r="V50" i="12"/>
  <c r="W50" i="12"/>
  <c r="X50" i="12"/>
  <c r="Z50" i="12"/>
  <c r="AA50" i="12"/>
  <c r="AB50" i="12"/>
  <c r="AC50" i="12"/>
  <c r="AD50" i="12"/>
  <c r="AE50" i="12"/>
  <c r="AG50" i="12"/>
  <c r="AH50" i="12"/>
  <c r="H49" i="12"/>
  <c r="I49" i="12"/>
  <c r="K49" i="12"/>
  <c r="L49" i="12"/>
  <c r="M49" i="12"/>
  <c r="N49" i="12"/>
  <c r="P49" i="12"/>
  <c r="Q49" i="12"/>
  <c r="R49" i="12"/>
  <c r="S49" i="12"/>
  <c r="U49" i="12"/>
  <c r="V49" i="12"/>
  <c r="W49" i="12"/>
  <c r="X49" i="12"/>
  <c r="Z49" i="12"/>
  <c r="AA49" i="12"/>
  <c r="AB49" i="12"/>
  <c r="AC49" i="12"/>
  <c r="AD49" i="12"/>
  <c r="AE49" i="12"/>
  <c r="AG49" i="12"/>
  <c r="AH49" i="12"/>
  <c r="H48" i="12"/>
  <c r="I48" i="12"/>
  <c r="K48" i="12"/>
  <c r="L48" i="12"/>
  <c r="M48" i="12"/>
  <c r="N48" i="12"/>
  <c r="P48" i="12"/>
  <c r="Q48" i="12"/>
  <c r="R48" i="12"/>
  <c r="S48" i="12"/>
  <c r="U48" i="12"/>
  <c r="V48" i="12"/>
  <c r="W48" i="12"/>
  <c r="X48" i="12"/>
  <c r="Z48" i="12"/>
  <c r="AA48" i="12"/>
  <c r="AB48" i="12"/>
  <c r="AC48" i="12"/>
  <c r="AD48" i="12"/>
  <c r="AE48" i="12"/>
  <c r="AG48" i="12"/>
  <c r="AH48" i="12"/>
  <c r="H47" i="12"/>
  <c r="I47" i="12"/>
  <c r="K47" i="12"/>
  <c r="L47" i="12"/>
  <c r="M47" i="12"/>
  <c r="N47" i="12"/>
  <c r="P47" i="12"/>
  <c r="Q47" i="12"/>
  <c r="R47" i="12"/>
  <c r="S47" i="12"/>
  <c r="U47" i="12"/>
  <c r="V47" i="12"/>
  <c r="W47" i="12"/>
  <c r="X47" i="12"/>
  <c r="Z47" i="12"/>
  <c r="AA47" i="12"/>
  <c r="AB47" i="12"/>
  <c r="AC47" i="12"/>
  <c r="AD47" i="12"/>
  <c r="AE47" i="12"/>
  <c r="AG47" i="12"/>
  <c r="AH47" i="12"/>
  <c r="H46" i="12"/>
  <c r="I46" i="12"/>
  <c r="K46" i="12"/>
  <c r="L46" i="12"/>
  <c r="M46" i="12"/>
  <c r="N46" i="12"/>
  <c r="P46" i="12"/>
  <c r="Q46" i="12"/>
  <c r="R46" i="12"/>
  <c r="S46" i="12"/>
  <c r="U46" i="12"/>
  <c r="V46" i="12"/>
  <c r="W46" i="12"/>
  <c r="X46" i="12"/>
  <c r="Z46" i="12"/>
  <c r="AA46" i="12"/>
  <c r="AB46" i="12"/>
  <c r="AC46" i="12"/>
  <c r="AD46" i="12"/>
  <c r="AE46" i="12"/>
  <c r="AG46" i="12"/>
  <c r="AH46" i="12"/>
  <c r="H45" i="12"/>
  <c r="I45" i="12"/>
  <c r="K45" i="12"/>
  <c r="L45" i="12"/>
  <c r="M45" i="12"/>
  <c r="N45" i="12"/>
  <c r="P45" i="12"/>
  <c r="Q45" i="12"/>
  <c r="R45" i="12"/>
  <c r="S45" i="12"/>
  <c r="U45" i="12"/>
  <c r="V45" i="12"/>
  <c r="W45" i="12"/>
  <c r="X45" i="12"/>
  <c r="Z45" i="12"/>
  <c r="AA45" i="12"/>
  <c r="AB45" i="12"/>
  <c r="AC45" i="12"/>
  <c r="AD45" i="12"/>
  <c r="AE45" i="12"/>
  <c r="AG45" i="12"/>
  <c r="AH45" i="12"/>
  <c r="H44" i="12"/>
  <c r="I44" i="12"/>
  <c r="K44" i="12"/>
  <c r="L44" i="12"/>
  <c r="M44" i="12"/>
  <c r="N44" i="12"/>
  <c r="P44" i="12"/>
  <c r="Q44" i="12"/>
  <c r="R44" i="12"/>
  <c r="S44" i="12"/>
  <c r="U44" i="12"/>
  <c r="V44" i="12"/>
  <c r="W44" i="12"/>
  <c r="X44" i="12"/>
  <c r="Z44" i="12"/>
  <c r="AA44" i="12"/>
  <c r="AB44" i="12"/>
  <c r="AC44" i="12"/>
  <c r="AD44" i="12"/>
  <c r="AE44" i="12"/>
  <c r="AG44" i="12"/>
  <c r="AH44" i="12"/>
  <c r="H43" i="12"/>
  <c r="I43" i="12"/>
  <c r="K43" i="12"/>
  <c r="L43" i="12"/>
  <c r="M43" i="12"/>
  <c r="N43" i="12"/>
  <c r="P43" i="12"/>
  <c r="Q43" i="12"/>
  <c r="R43" i="12"/>
  <c r="S43" i="12"/>
  <c r="U43" i="12"/>
  <c r="V43" i="12"/>
  <c r="W43" i="12"/>
  <c r="X43" i="12"/>
  <c r="Z43" i="12"/>
  <c r="AA43" i="12"/>
  <c r="AB43" i="12"/>
  <c r="AC43" i="12"/>
  <c r="AD43" i="12"/>
  <c r="AE43" i="12"/>
  <c r="AG43" i="12"/>
  <c r="AH43" i="12"/>
  <c r="H42" i="12"/>
  <c r="I42" i="12"/>
  <c r="K42" i="12"/>
  <c r="L42" i="12"/>
  <c r="M42" i="12"/>
  <c r="N42" i="12"/>
  <c r="P42" i="12"/>
  <c r="Q42" i="12"/>
  <c r="R42" i="12"/>
  <c r="S42" i="12"/>
  <c r="U42" i="12"/>
  <c r="V42" i="12"/>
  <c r="W42" i="12"/>
  <c r="X42" i="12"/>
  <c r="Z42" i="12"/>
  <c r="AA42" i="12"/>
  <c r="AB42" i="12"/>
  <c r="AC42" i="12"/>
  <c r="AD42" i="12"/>
  <c r="AE42" i="12"/>
  <c r="AG42" i="12"/>
  <c r="AH42" i="12"/>
  <c r="H41" i="12"/>
  <c r="I41" i="12"/>
  <c r="K41" i="12"/>
  <c r="L41" i="12"/>
  <c r="M41" i="12"/>
  <c r="N41" i="12"/>
  <c r="P41" i="12"/>
  <c r="Q41" i="12"/>
  <c r="R41" i="12"/>
  <c r="S41" i="12"/>
  <c r="U41" i="12"/>
  <c r="V41" i="12"/>
  <c r="W41" i="12"/>
  <c r="X41" i="12"/>
  <c r="Z41" i="12"/>
  <c r="AA41" i="12"/>
  <c r="AB41" i="12"/>
  <c r="AC41" i="12"/>
  <c r="AD41" i="12"/>
  <c r="AE41" i="12"/>
  <c r="AG41" i="12"/>
  <c r="AH41" i="12"/>
  <c r="F39" i="12"/>
  <c r="G39" i="12"/>
  <c r="H39" i="12"/>
  <c r="I39" i="12"/>
  <c r="K39" i="12"/>
  <c r="L39" i="12"/>
  <c r="M39" i="12"/>
  <c r="N39" i="12"/>
  <c r="P39" i="12"/>
  <c r="Q39" i="12"/>
  <c r="R39" i="12"/>
  <c r="S39" i="12"/>
  <c r="U39" i="12"/>
  <c r="V39" i="12"/>
  <c r="W39" i="12"/>
  <c r="X39" i="12"/>
  <c r="Z39" i="12"/>
  <c r="AA39" i="12"/>
  <c r="AB39" i="12"/>
  <c r="AC39" i="12"/>
  <c r="AD39" i="12"/>
  <c r="AE39" i="12"/>
  <c r="AG39" i="12"/>
  <c r="AH39" i="12"/>
  <c r="F38" i="12"/>
  <c r="G38" i="12"/>
  <c r="H38" i="12"/>
  <c r="I38" i="12"/>
  <c r="K38" i="12"/>
  <c r="L38" i="12"/>
  <c r="M38" i="12"/>
  <c r="N38" i="12"/>
  <c r="P38" i="12"/>
  <c r="Q38" i="12"/>
  <c r="R38" i="12"/>
  <c r="S38" i="12"/>
  <c r="U38" i="12"/>
  <c r="V38" i="12"/>
  <c r="W38" i="12"/>
  <c r="X38" i="12"/>
  <c r="Z38" i="12"/>
  <c r="AA38" i="12"/>
  <c r="AB38" i="12"/>
  <c r="AC38" i="12"/>
  <c r="AD38" i="12"/>
  <c r="AE38" i="12"/>
  <c r="AG38" i="12"/>
  <c r="AH38" i="12"/>
  <c r="F37" i="12"/>
  <c r="H37" i="12"/>
  <c r="I37" i="12"/>
  <c r="K37" i="12"/>
  <c r="L37" i="12"/>
  <c r="M37" i="12"/>
  <c r="N37" i="12"/>
  <c r="P37" i="12"/>
  <c r="Q37" i="12"/>
  <c r="R37" i="12"/>
  <c r="S37" i="12"/>
  <c r="U37" i="12"/>
  <c r="V37" i="12"/>
  <c r="W37" i="12"/>
  <c r="X37" i="12"/>
  <c r="Z37" i="12"/>
  <c r="AA37" i="12"/>
  <c r="AB37" i="12"/>
  <c r="AC37" i="12"/>
  <c r="AD37" i="12"/>
  <c r="AE37" i="12"/>
  <c r="AG37" i="12"/>
  <c r="AH37" i="12"/>
  <c r="F36" i="12"/>
  <c r="H36" i="12"/>
  <c r="I36" i="12"/>
  <c r="K36" i="12"/>
  <c r="L36" i="12"/>
  <c r="M36" i="12"/>
  <c r="N36" i="12"/>
  <c r="P36" i="12"/>
  <c r="Q36" i="12"/>
  <c r="R36" i="12"/>
  <c r="S36" i="12"/>
  <c r="U36" i="12"/>
  <c r="V36" i="12"/>
  <c r="W36" i="12"/>
  <c r="X36" i="12"/>
  <c r="Z36" i="12"/>
  <c r="AA36" i="12"/>
  <c r="AB36" i="12"/>
  <c r="AC36" i="12"/>
  <c r="AD36" i="12"/>
  <c r="AE36" i="12"/>
  <c r="AG36" i="12"/>
  <c r="AH36" i="12"/>
  <c r="F35" i="12"/>
  <c r="H35" i="12"/>
  <c r="I35" i="12"/>
  <c r="K35" i="12"/>
  <c r="L35" i="12"/>
  <c r="M35" i="12"/>
  <c r="N35" i="12"/>
  <c r="P35" i="12"/>
  <c r="Q35" i="12"/>
  <c r="R35" i="12"/>
  <c r="S35" i="12"/>
  <c r="U35" i="12"/>
  <c r="V35" i="12"/>
  <c r="W35" i="12"/>
  <c r="X35" i="12"/>
  <c r="Z35" i="12"/>
  <c r="AA35" i="12"/>
  <c r="AB35" i="12"/>
  <c r="AC35" i="12"/>
  <c r="AD35" i="12"/>
  <c r="AE35" i="12"/>
  <c r="AG35" i="12"/>
  <c r="AH35" i="12"/>
  <c r="F34" i="12"/>
  <c r="H34" i="12"/>
  <c r="I34" i="12"/>
  <c r="K34" i="12"/>
  <c r="L34" i="12"/>
  <c r="M34" i="12"/>
  <c r="N34" i="12"/>
  <c r="P34" i="12"/>
  <c r="Q34" i="12"/>
  <c r="R34" i="12"/>
  <c r="S34" i="12"/>
  <c r="U34" i="12"/>
  <c r="V34" i="12"/>
  <c r="W34" i="12"/>
  <c r="X34" i="12"/>
  <c r="Z34" i="12"/>
  <c r="AA34" i="12"/>
  <c r="AB34" i="12"/>
  <c r="AC34" i="12"/>
  <c r="AD34" i="12"/>
  <c r="AE34" i="12"/>
  <c r="AG34" i="12"/>
  <c r="AH34" i="12"/>
  <c r="F33" i="12"/>
  <c r="H33" i="12"/>
  <c r="I33" i="12"/>
  <c r="K33" i="12"/>
  <c r="L33" i="12"/>
  <c r="M33" i="12"/>
  <c r="N33" i="12"/>
  <c r="P33" i="12"/>
  <c r="Q33" i="12"/>
  <c r="R33" i="12"/>
  <c r="S33" i="12"/>
  <c r="U33" i="12"/>
  <c r="V33" i="12"/>
  <c r="W33" i="12"/>
  <c r="X33" i="12"/>
  <c r="Z33" i="12"/>
  <c r="AA33" i="12"/>
  <c r="AB33" i="12"/>
  <c r="AC33" i="12"/>
  <c r="AD33" i="12"/>
  <c r="AE33" i="12"/>
  <c r="AG33" i="12"/>
  <c r="AH33" i="12"/>
  <c r="F32" i="12"/>
  <c r="G32" i="12"/>
  <c r="H32" i="12"/>
  <c r="I32" i="12"/>
  <c r="K32" i="12"/>
  <c r="L32" i="12"/>
  <c r="M32" i="12"/>
  <c r="N32" i="12"/>
  <c r="P32" i="12"/>
  <c r="Q32" i="12"/>
  <c r="R32" i="12"/>
  <c r="S32" i="12"/>
  <c r="U32" i="12"/>
  <c r="V32" i="12"/>
  <c r="W32" i="12"/>
  <c r="X32" i="12"/>
  <c r="Z32" i="12"/>
  <c r="AA32" i="12"/>
  <c r="AB32" i="12"/>
  <c r="AC32" i="12"/>
  <c r="AD32" i="12"/>
  <c r="AE32" i="12"/>
  <c r="AG32" i="12"/>
  <c r="AH32" i="12"/>
  <c r="F31" i="12"/>
  <c r="H31" i="12"/>
  <c r="I31" i="12"/>
  <c r="K31" i="12"/>
  <c r="L31" i="12"/>
  <c r="M31" i="12"/>
  <c r="N31" i="12"/>
  <c r="P31" i="12"/>
  <c r="Q31" i="12"/>
  <c r="R31" i="12"/>
  <c r="S31" i="12"/>
  <c r="U31" i="12"/>
  <c r="V31" i="12"/>
  <c r="W31" i="12"/>
  <c r="X31" i="12"/>
  <c r="Z31" i="12"/>
  <c r="AA31" i="12"/>
  <c r="AB31" i="12"/>
  <c r="AC31" i="12"/>
  <c r="AD31" i="12"/>
  <c r="AE31" i="12"/>
  <c r="AG31" i="12"/>
  <c r="AH31" i="12"/>
  <c r="F30" i="12"/>
  <c r="H30" i="12"/>
  <c r="I30" i="12"/>
  <c r="K30" i="12"/>
  <c r="L30" i="12"/>
  <c r="M30" i="12"/>
  <c r="N30" i="12"/>
  <c r="P30" i="12"/>
  <c r="Q30" i="12"/>
  <c r="R30" i="12"/>
  <c r="S30" i="12"/>
  <c r="U30" i="12"/>
  <c r="V30" i="12"/>
  <c r="W30" i="12"/>
  <c r="X30" i="12"/>
  <c r="Z30" i="12"/>
  <c r="AA30" i="12"/>
  <c r="AB30" i="12"/>
  <c r="AC30" i="12"/>
  <c r="AD30" i="12"/>
  <c r="AE30" i="12"/>
  <c r="AG30" i="12"/>
  <c r="AH30" i="12"/>
  <c r="F29" i="12"/>
  <c r="H29" i="12"/>
  <c r="I29" i="12"/>
  <c r="K29" i="12"/>
  <c r="L29" i="12"/>
  <c r="M29" i="12"/>
  <c r="N29" i="12"/>
  <c r="P29" i="12"/>
  <c r="Q29" i="12"/>
  <c r="R29" i="12"/>
  <c r="S29" i="12"/>
  <c r="U29" i="12"/>
  <c r="V29" i="12"/>
  <c r="W29" i="12"/>
  <c r="X29" i="12"/>
  <c r="Z29" i="12"/>
  <c r="AA29" i="12"/>
  <c r="AB29" i="12"/>
  <c r="AC29" i="12"/>
  <c r="AD29" i="12"/>
  <c r="AE29" i="12"/>
  <c r="AG29" i="12"/>
  <c r="AH29" i="12"/>
  <c r="F28" i="12"/>
  <c r="G28" i="12"/>
  <c r="H28" i="12"/>
  <c r="I28" i="12"/>
  <c r="K28" i="12"/>
  <c r="L28" i="12"/>
  <c r="M28" i="12"/>
  <c r="N28" i="12"/>
  <c r="P28" i="12"/>
  <c r="Q28" i="12"/>
  <c r="R28" i="12"/>
  <c r="S28" i="12"/>
  <c r="U28" i="12"/>
  <c r="V28" i="12"/>
  <c r="W28" i="12"/>
  <c r="X28" i="12"/>
  <c r="Z28" i="12"/>
  <c r="AA28" i="12"/>
  <c r="AB28" i="12"/>
  <c r="AC28" i="12"/>
  <c r="AD28" i="12"/>
  <c r="AE28" i="12"/>
  <c r="AG28" i="12"/>
  <c r="AH28" i="12"/>
  <c r="F23" i="12"/>
  <c r="H23" i="12"/>
  <c r="I23" i="12"/>
  <c r="K23" i="12"/>
  <c r="L23" i="12"/>
  <c r="M23" i="12"/>
  <c r="N23" i="12"/>
  <c r="P23" i="12"/>
  <c r="Q23" i="12"/>
  <c r="R23" i="12"/>
  <c r="S23" i="12"/>
  <c r="U23" i="12"/>
  <c r="V23" i="12"/>
  <c r="W23" i="12"/>
  <c r="X23" i="12"/>
  <c r="Z23" i="12"/>
  <c r="AA23" i="12"/>
  <c r="AB23" i="12"/>
  <c r="AC23" i="12"/>
  <c r="AD23" i="12"/>
  <c r="AE23" i="12"/>
  <c r="AG23" i="12"/>
  <c r="AH23" i="12"/>
  <c r="F24" i="12"/>
  <c r="H24" i="12"/>
  <c r="I24" i="12"/>
  <c r="K24" i="12"/>
  <c r="L24" i="12"/>
  <c r="M24" i="12"/>
  <c r="N24" i="12"/>
  <c r="P24" i="12"/>
  <c r="Q24" i="12"/>
  <c r="R24" i="12"/>
  <c r="S24" i="12"/>
  <c r="U24" i="12"/>
  <c r="V24" i="12"/>
  <c r="W24" i="12"/>
  <c r="X24" i="12"/>
  <c r="Z24" i="12"/>
  <c r="AA24" i="12"/>
  <c r="AB24" i="12"/>
  <c r="AC24" i="12"/>
  <c r="AD24" i="12"/>
  <c r="AE24" i="12"/>
  <c r="AG24" i="12"/>
  <c r="AH24" i="12"/>
  <c r="F25" i="12"/>
  <c r="G25" i="12"/>
  <c r="H25" i="12"/>
  <c r="I25" i="12"/>
  <c r="K25" i="12"/>
  <c r="L25" i="12"/>
  <c r="M25" i="12"/>
  <c r="N25" i="12"/>
  <c r="P25" i="12"/>
  <c r="Q25" i="12"/>
  <c r="R25" i="12"/>
  <c r="S25" i="12"/>
  <c r="U25" i="12"/>
  <c r="V25" i="12"/>
  <c r="W25" i="12"/>
  <c r="X25" i="12"/>
  <c r="Z25" i="12"/>
  <c r="AA25" i="12"/>
  <c r="AB25" i="12"/>
  <c r="AC25" i="12"/>
  <c r="AD25" i="12"/>
  <c r="AE25" i="12"/>
  <c r="AG25" i="12"/>
  <c r="AH25" i="12"/>
  <c r="F26" i="12"/>
  <c r="G26" i="12"/>
  <c r="H26" i="12"/>
  <c r="I26" i="12"/>
  <c r="K26" i="12"/>
  <c r="L26" i="12"/>
  <c r="M26" i="12"/>
  <c r="N26" i="12"/>
  <c r="P26" i="12"/>
  <c r="Q26" i="12"/>
  <c r="R26" i="12"/>
  <c r="S26" i="12"/>
  <c r="U26" i="12"/>
  <c r="V26" i="12"/>
  <c r="W26" i="12"/>
  <c r="X26" i="12"/>
  <c r="Z26" i="12"/>
  <c r="AA26" i="12"/>
  <c r="AB26" i="12"/>
  <c r="AC26" i="12"/>
  <c r="AD26" i="12"/>
  <c r="AE26" i="12"/>
  <c r="AG26" i="12"/>
  <c r="AH26" i="12"/>
  <c r="F27" i="12"/>
  <c r="G27" i="12"/>
  <c r="H27" i="12"/>
  <c r="I27" i="12"/>
  <c r="K27" i="12"/>
  <c r="L27" i="12"/>
  <c r="M27" i="12"/>
  <c r="N27" i="12"/>
  <c r="P27" i="12"/>
  <c r="Q27" i="12"/>
  <c r="R27" i="12"/>
  <c r="S27" i="12"/>
  <c r="U27" i="12"/>
  <c r="V27" i="12"/>
  <c r="W27" i="12"/>
  <c r="X27" i="12"/>
  <c r="Z27" i="12"/>
  <c r="AA27" i="12"/>
  <c r="AB27" i="12"/>
  <c r="AC27" i="12"/>
  <c r="AD27" i="12"/>
  <c r="AE27" i="12"/>
  <c r="AG27" i="12"/>
  <c r="AH27" i="12"/>
  <c r="F22" i="12"/>
  <c r="H22" i="12"/>
  <c r="I22" i="12"/>
  <c r="K22" i="12"/>
  <c r="L22" i="12"/>
  <c r="M22" i="12"/>
  <c r="N22" i="12"/>
  <c r="P22" i="12"/>
  <c r="Q22" i="12"/>
  <c r="R22" i="12"/>
  <c r="S22" i="12"/>
  <c r="U22" i="12"/>
  <c r="V22" i="12"/>
  <c r="W22" i="12"/>
  <c r="X22" i="12"/>
  <c r="Z22" i="12"/>
  <c r="AA22" i="12"/>
  <c r="AB22" i="12"/>
  <c r="AC22" i="12"/>
  <c r="AD22" i="12"/>
  <c r="AE22" i="12"/>
  <c r="AG22" i="12"/>
  <c r="AH22" i="12"/>
  <c r="F21" i="12"/>
  <c r="H21" i="12"/>
  <c r="I21" i="12"/>
  <c r="K21" i="12"/>
  <c r="L21" i="12"/>
  <c r="M21" i="12"/>
  <c r="N21" i="12"/>
  <c r="P21" i="12"/>
  <c r="Q21" i="12"/>
  <c r="R21" i="12"/>
  <c r="S21" i="12"/>
  <c r="U21" i="12"/>
  <c r="V21" i="12"/>
  <c r="W21" i="12"/>
  <c r="X21" i="12"/>
  <c r="Z21" i="12"/>
  <c r="AA21" i="12"/>
  <c r="AB21" i="12"/>
  <c r="AC21" i="12"/>
  <c r="AD21" i="12"/>
  <c r="AE21" i="12"/>
  <c r="AG21" i="12"/>
  <c r="AH21" i="12"/>
  <c r="F20" i="12"/>
  <c r="H20" i="12"/>
  <c r="I20" i="12"/>
  <c r="K20" i="12"/>
  <c r="L20" i="12"/>
  <c r="M20" i="12"/>
  <c r="N20" i="12"/>
  <c r="P20" i="12"/>
  <c r="Q20" i="12"/>
  <c r="R20" i="12"/>
  <c r="S20" i="12"/>
  <c r="U20" i="12"/>
  <c r="V20" i="12"/>
  <c r="W20" i="12"/>
  <c r="X20" i="12"/>
  <c r="Z20" i="12"/>
  <c r="AA20" i="12"/>
  <c r="AB20" i="12"/>
  <c r="AC20" i="12"/>
  <c r="AD20" i="12"/>
  <c r="AE20" i="12"/>
  <c r="AG20" i="12"/>
  <c r="AH20" i="12"/>
  <c r="M97" i="12"/>
  <c r="N97" i="12"/>
  <c r="AI133" i="13" l="1"/>
  <c r="AH133" i="13"/>
  <c r="AG133" i="13"/>
  <c r="AF133" i="13"/>
  <c r="AE133" i="13"/>
  <c r="AD133" i="13"/>
  <c r="AC133" i="13"/>
  <c r="AB133" i="13"/>
  <c r="AA133" i="13"/>
  <c r="Z133" i="13"/>
  <c r="Y133" i="13"/>
  <c r="X133" i="13"/>
  <c r="W133" i="13"/>
  <c r="V133" i="13"/>
  <c r="U133" i="13"/>
  <c r="T133" i="13"/>
  <c r="S133" i="13"/>
  <c r="R133" i="13"/>
  <c r="Q133" i="13"/>
  <c r="P133" i="13"/>
  <c r="O133" i="13"/>
  <c r="N133" i="13"/>
  <c r="M133" i="13"/>
  <c r="L133" i="13"/>
  <c r="K133" i="13"/>
  <c r="J133" i="13"/>
  <c r="I133" i="13"/>
  <c r="H133" i="13"/>
  <c r="G133" i="13"/>
  <c r="F133" i="13"/>
  <c r="E133" i="13"/>
  <c r="AI128" i="13"/>
  <c r="AH128" i="13"/>
  <c r="AG128" i="13"/>
  <c r="AF128" i="13"/>
  <c r="AE128" i="13"/>
  <c r="AD128" i="13"/>
  <c r="AC128" i="13"/>
  <c r="AB128" i="13"/>
  <c r="AA128" i="13"/>
  <c r="Z128" i="13"/>
  <c r="Y128" i="13"/>
  <c r="X128" i="13"/>
  <c r="W128" i="13"/>
  <c r="V128" i="13"/>
  <c r="U128" i="13"/>
  <c r="T128" i="13"/>
  <c r="S128" i="13"/>
  <c r="R128" i="13"/>
  <c r="Q128" i="13"/>
  <c r="P128" i="13"/>
  <c r="O128" i="13"/>
  <c r="N128" i="13"/>
  <c r="M128" i="13"/>
  <c r="L128" i="13"/>
  <c r="K128" i="13"/>
  <c r="J128" i="13"/>
  <c r="I128" i="13"/>
  <c r="H128" i="13"/>
  <c r="G128" i="13"/>
  <c r="F128" i="13"/>
  <c r="E128" i="13"/>
  <c r="AI119" i="13"/>
  <c r="AH119" i="13"/>
  <c r="AG119" i="13"/>
  <c r="AF119" i="13"/>
  <c r="AE119" i="13"/>
  <c r="AD119" i="13"/>
  <c r="AC119" i="13"/>
  <c r="AB119" i="13"/>
  <c r="AA119" i="13"/>
  <c r="Z119" i="13"/>
  <c r="Y119" i="13"/>
  <c r="X119" i="13"/>
  <c r="W119" i="13"/>
  <c r="V119" i="13"/>
  <c r="U119" i="13"/>
  <c r="T119" i="13"/>
  <c r="S119" i="13"/>
  <c r="R119" i="13"/>
  <c r="Q119" i="13"/>
  <c r="P119" i="13"/>
  <c r="O119" i="13"/>
  <c r="N119" i="13"/>
  <c r="M119" i="13"/>
  <c r="L119" i="13"/>
  <c r="K119" i="13"/>
  <c r="J119" i="13"/>
  <c r="I119" i="13"/>
  <c r="H119" i="13"/>
  <c r="G119" i="13"/>
  <c r="F119" i="13"/>
  <c r="E119" i="13"/>
  <c r="AI114" i="13"/>
  <c r="AH114" i="13"/>
  <c r="AG114" i="13"/>
  <c r="AF114" i="13"/>
  <c r="AE114" i="13"/>
  <c r="AD114" i="13"/>
  <c r="AC114" i="13"/>
  <c r="AB114" i="13"/>
  <c r="AA114" i="13"/>
  <c r="Z114" i="13"/>
  <c r="Y114" i="13"/>
  <c r="X114" i="13"/>
  <c r="W114" i="13"/>
  <c r="V114" i="13"/>
  <c r="U114" i="13"/>
  <c r="T114" i="13"/>
  <c r="S114" i="13"/>
  <c r="R114" i="13"/>
  <c r="Q114" i="13"/>
  <c r="P114" i="13"/>
  <c r="O114" i="13"/>
  <c r="N114" i="13"/>
  <c r="M114" i="13"/>
  <c r="L114" i="13"/>
  <c r="K114" i="13"/>
  <c r="J114" i="13"/>
  <c r="I114" i="13"/>
  <c r="H114" i="13"/>
  <c r="G114" i="13"/>
  <c r="F114" i="13"/>
  <c r="E114" i="13"/>
  <c r="AI92" i="13"/>
  <c r="AH92" i="13"/>
  <c r="AG92" i="13"/>
  <c r="AF92" i="13"/>
  <c r="AE92" i="13"/>
  <c r="AD92" i="13"/>
  <c r="AC92" i="13"/>
  <c r="AB92" i="13"/>
  <c r="AA92" i="13"/>
  <c r="Z92" i="13"/>
  <c r="Y92" i="13"/>
  <c r="X92" i="13"/>
  <c r="W92" i="13"/>
  <c r="V92" i="13"/>
  <c r="U92" i="13"/>
  <c r="T92" i="13"/>
  <c r="S92" i="13"/>
  <c r="R92" i="13"/>
  <c r="Q92" i="13"/>
  <c r="P92" i="13"/>
  <c r="O92" i="13"/>
  <c r="N92" i="13"/>
  <c r="M92" i="13"/>
  <c r="L92" i="13"/>
  <c r="K92" i="13"/>
  <c r="J92" i="13"/>
  <c r="I92" i="13"/>
  <c r="H92" i="13"/>
  <c r="G92" i="13"/>
  <c r="F92" i="13"/>
  <c r="E92" i="13"/>
  <c r="AI89" i="13"/>
  <c r="AH89" i="13"/>
  <c r="AG89" i="13"/>
  <c r="AF89" i="13"/>
  <c r="AE89" i="13"/>
  <c r="AD89" i="13"/>
  <c r="AC89" i="13"/>
  <c r="AB89" i="13"/>
  <c r="AA89" i="13"/>
  <c r="Z89" i="13"/>
  <c r="Y89" i="13"/>
  <c r="X89" i="13"/>
  <c r="W89" i="13"/>
  <c r="V89" i="13"/>
  <c r="U89" i="13"/>
  <c r="T89" i="13"/>
  <c r="S89" i="13"/>
  <c r="R89" i="13"/>
  <c r="Q89" i="13"/>
  <c r="P89" i="13"/>
  <c r="O89" i="13"/>
  <c r="N89" i="13"/>
  <c r="M89" i="13"/>
  <c r="L89" i="13"/>
  <c r="K89" i="13"/>
  <c r="J89" i="13"/>
  <c r="I89" i="13"/>
  <c r="H89" i="13"/>
  <c r="G89" i="13"/>
  <c r="F89" i="13"/>
  <c r="E89" i="13"/>
  <c r="AI81" i="13"/>
  <c r="AH81" i="13"/>
  <c r="AG81" i="13"/>
  <c r="AF81" i="13"/>
  <c r="AE81" i="13"/>
  <c r="AD81" i="13"/>
  <c r="AC81" i="13"/>
  <c r="AB81" i="13"/>
  <c r="AA81" i="13"/>
  <c r="Z81" i="13"/>
  <c r="Y81" i="13"/>
  <c r="X81" i="13"/>
  <c r="W81" i="13"/>
  <c r="V81" i="13"/>
  <c r="U81" i="13"/>
  <c r="T81" i="13"/>
  <c r="S81" i="13"/>
  <c r="R81" i="13"/>
  <c r="Q81" i="13"/>
  <c r="P81" i="13"/>
  <c r="O81" i="13"/>
  <c r="N81" i="13"/>
  <c r="M81" i="13"/>
  <c r="L81" i="13"/>
  <c r="K81" i="13"/>
  <c r="J81" i="13"/>
  <c r="I81" i="13"/>
  <c r="H81" i="13"/>
  <c r="G81" i="13"/>
  <c r="F81" i="13"/>
  <c r="E81" i="13"/>
  <c r="AI74" i="13"/>
  <c r="AH74" i="13"/>
  <c r="AG74" i="13"/>
  <c r="AF74" i="13"/>
  <c r="AE74" i="13"/>
  <c r="AD74" i="13"/>
  <c r="AC74" i="13"/>
  <c r="AB74" i="13"/>
  <c r="AA74" i="13"/>
  <c r="Z74" i="13"/>
  <c r="Y74" i="13"/>
  <c r="X74" i="13"/>
  <c r="W74" i="13"/>
  <c r="V74" i="13"/>
  <c r="U74" i="13"/>
  <c r="T74" i="13"/>
  <c r="S74" i="13"/>
  <c r="R74" i="13"/>
  <c r="Q74" i="13"/>
  <c r="P74" i="13"/>
  <c r="O74" i="13"/>
  <c r="N74" i="13"/>
  <c r="M74" i="13"/>
  <c r="L74" i="13"/>
  <c r="K74" i="13"/>
  <c r="J74" i="13"/>
  <c r="I74" i="13"/>
  <c r="H74" i="13"/>
  <c r="G74" i="13"/>
  <c r="F74" i="13"/>
  <c r="E74" i="13"/>
  <c r="AI60" i="13"/>
  <c r="AH60" i="13"/>
  <c r="AG60" i="13"/>
  <c r="AF60" i="13"/>
  <c r="AE60" i="13"/>
  <c r="AD60" i="13"/>
  <c r="AC60" i="13"/>
  <c r="AB60" i="13"/>
  <c r="AA60" i="13"/>
  <c r="Z60" i="13"/>
  <c r="Y60" i="13"/>
  <c r="X60" i="13"/>
  <c r="W60" i="13"/>
  <c r="V60" i="13"/>
  <c r="U60" i="13"/>
  <c r="T60" i="13"/>
  <c r="S60" i="13"/>
  <c r="R60" i="13"/>
  <c r="Q60" i="13"/>
  <c r="P60" i="13"/>
  <c r="O60" i="13"/>
  <c r="N60" i="13"/>
  <c r="M60" i="13"/>
  <c r="L60" i="13"/>
  <c r="K60" i="13"/>
  <c r="J60" i="13"/>
  <c r="I60" i="13"/>
  <c r="H60" i="13"/>
  <c r="G60" i="13"/>
  <c r="F60" i="13"/>
  <c r="E60" i="13"/>
  <c r="AI52" i="13"/>
  <c r="AH52" i="13"/>
  <c r="AG52" i="13"/>
  <c r="AF52" i="13"/>
  <c r="AE52" i="13"/>
  <c r="AD52" i="13"/>
  <c r="AC52" i="13"/>
  <c r="AB52" i="13"/>
  <c r="AA52" i="13"/>
  <c r="Z52" i="13"/>
  <c r="Y52" i="13"/>
  <c r="X52" i="13"/>
  <c r="W52" i="13"/>
  <c r="V52" i="13"/>
  <c r="U52" i="13"/>
  <c r="T52" i="13"/>
  <c r="S52" i="13"/>
  <c r="R52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AI40" i="13"/>
  <c r="AH40" i="13"/>
  <c r="AG40" i="13"/>
  <c r="AF40" i="13"/>
  <c r="AE40" i="13"/>
  <c r="AD40" i="13"/>
  <c r="AC40" i="13"/>
  <c r="AB40" i="13"/>
  <c r="AA40" i="13"/>
  <c r="Z40" i="13"/>
  <c r="Y40" i="13"/>
  <c r="X40" i="13"/>
  <c r="W40" i="13"/>
  <c r="V40" i="13"/>
  <c r="U40" i="13"/>
  <c r="T40" i="13"/>
  <c r="S40" i="13"/>
  <c r="R40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AI19" i="13"/>
  <c r="AH19" i="13"/>
  <c r="AG19" i="13"/>
  <c r="AF19" i="13"/>
  <c r="AE19" i="13"/>
  <c r="AD19" i="13"/>
  <c r="AC19" i="13"/>
  <c r="AB19" i="13"/>
  <c r="AA19" i="13"/>
  <c r="Z19" i="13"/>
  <c r="Y19" i="13"/>
  <c r="X19" i="13"/>
  <c r="W19" i="13"/>
  <c r="V19" i="13"/>
  <c r="U19" i="13"/>
  <c r="T19" i="13"/>
  <c r="S19" i="13"/>
  <c r="R19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N138" i="13" l="1"/>
  <c r="Z138" i="13"/>
  <c r="O138" i="13"/>
  <c r="AA138" i="13"/>
  <c r="P138" i="13"/>
  <c r="AB138" i="13"/>
  <c r="J138" i="13"/>
  <c r="V138" i="13"/>
  <c r="AH138" i="13"/>
  <c r="T138" i="13"/>
  <c r="H138" i="13"/>
  <c r="AF138" i="13"/>
  <c r="W138" i="13"/>
  <c r="AI138" i="13"/>
  <c r="L138" i="13"/>
  <c r="X138" i="13"/>
  <c r="K138" i="13"/>
  <c r="M138" i="13"/>
  <c r="Y138" i="13"/>
  <c r="E138" i="13"/>
  <c r="Q138" i="13"/>
  <c r="AC138" i="13"/>
  <c r="R138" i="13"/>
  <c r="AD138" i="13"/>
  <c r="F138" i="13"/>
  <c r="G138" i="13"/>
  <c r="S138" i="13"/>
  <c r="AE138" i="13"/>
  <c r="I138" i="13"/>
  <c r="U138" i="13"/>
  <c r="AG138" i="13"/>
  <c r="F41" i="12"/>
  <c r="F42" i="12"/>
  <c r="G42" i="12"/>
  <c r="F43" i="12"/>
  <c r="F44" i="12"/>
  <c r="F45" i="12"/>
  <c r="G45" i="12"/>
  <c r="F46" i="12"/>
  <c r="F47" i="12"/>
  <c r="F48" i="12"/>
  <c r="G48" i="12"/>
  <c r="F49" i="12"/>
  <c r="F50" i="12"/>
  <c r="G50" i="12"/>
  <c r="F51" i="12"/>
  <c r="F53" i="12"/>
  <c r="G53" i="12"/>
  <c r="F54" i="12"/>
  <c r="G54" i="12"/>
  <c r="F55" i="12"/>
  <c r="G55" i="12"/>
  <c r="F56" i="12"/>
  <c r="G56" i="12"/>
  <c r="F57" i="12"/>
  <c r="F58" i="12"/>
  <c r="F97" i="12"/>
  <c r="H97" i="12"/>
  <c r="I97" i="12"/>
  <c r="K97" i="12"/>
  <c r="L97" i="12"/>
  <c r="O97" i="12"/>
  <c r="Q97" i="12"/>
  <c r="R97" i="12"/>
  <c r="S97" i="12"/>
  <c r="T97" i="12"/>
  <c r="V97" i="12"/>
  <c r="W97" i="12"/>
  <c r="X97" i="12"/>
  <c r="Y97" i="12"/>
  <c r="AA97" i="12"/>
  <c r="AB97" i="12"/>
  <c r="AC97" i="12"/>
  <c r="AD97" i="12"/>
  <c r="AE97" i="12"/>
  <c r="AF97" i="12"/>
  <c r="AH97" i="12"/>
  <c r="AI97" i="12"/>
  <c r="AI133" i="4" l="1"/>
  <c r="AH133" i="4"/>
  <c r="AG133" i="4"/>
  <c r="AF133" i="4"/>
  <c r="AE133" i="4"/>
  <c r="AD133" i="4"/>
  <c r="AC133" i="4"/>
  <c r="AB133" i="4"/>
  <c r="AA133" i="4"/>
  <c r="Z133" i="4"/>
  <c r="Y133" i="4"/>
  <c r="X133" i="4"/>
  <c r="W133" i="4"/>
  <c r="V133" i="4"/>
  <c r="U133" i="4"/>
  <c r="T133" i="4"/>
  <c r="S133" i="4"/>
  <c r="R133" i="4"/>
  <c r="Q133" i="4"/>
  <c r="P133" i="4"/>
  <c r="O133" i="4"/>
  <c r="N133" i="4"/>
  <c r="M133" i="4"/>
  <c r="L133" i="4"/>
  <c r="K133" i="4"/>
  <c r="J133" i="4"/>
  <c r="I133" i="4"/>
  <c r="H133" i="4"/>
  <c r="G133" i="4"/>
  <c r="F133" i="4"/>
  <c r="E133" i="4"/>
  <c r="AI128" i="4"/>
  <c r="AH128" i="4"/>
  <c r="AG128" i="4"/>
  <c r="AF128" i="4"/>
  <c r="AE128" i="4"/>
  <c r="AD128" i="4"/>
  <c r="AC128" i="4"/>
  <c r="AB128" i="4"/>
  <c r="AA128" i="4"/>
  <c r="Z128" i="4"/>
  <c r="Y128" i="4"/>
  <c r="X128" i="4"/>
  <c r="W128" i="4"/>
  <c r="V128" i="4"/>
  <c r="U128" i="4"/>
  <c r="T128" i="4"/>
  <c r="S128" i="4"/>
  <c r="R128" i="4"/>
  <c r="Q128" i="4"/>
  <c r="P128" i="4"/>
  <c r="O128" i="4"/>
  <c r="N128" i="4"/>
  <c r="M128" i="4"/>
  <c r="L128" i="4"/>
  <c r="K128" i="4"/>
  <c r="J128" i="4"/>
  <c r="I128" i="4"/>
  <c r="H128" i="4"/>
  <c r="G128" i="4"/>
  <c r="F128" i="4"/>
  <c r="E128" i="4"/>
  <c r="AI119" i="4"/>
  <c r="AH119" i="4"/>
  <c r="AG119" i="4"/>
  <c r="AF119" i="4"/>
  <c r="AE119" i="4"/>
  <c r="AD119" i="4"/>
  <c r="AC119" i="4"/>
  <c r="AB119" i="4"/>
  <c r="AA119" i="4"/>
  <c r="Z119" i="4"/>
  <c r="Y119" i="4"/>
  <c r="X119" i="4"/>
  <c r="W119" i="4"/>
  <c r="V119" i="4"/>
  <c r="U119" i="4"/>
  <c r="T119" i="4"/>
  <c r="S119" i="4"/>
  <c r="R119" i="4"/>
  <c r="Q119" i="4"/>
  <c r="P119" i="4"/>
  <c r="O119" i="4"/>
  <c r="N119" i="4"/>
  <c r="M119" i="4"/>
  <c r="L119" i="4"/>
  <c r="K119" i="4"/>
  <c r="J119" i="4"/>
  <c r="I119" i="4"/>
  <c r="H119" i="4"/>
  <c r="G119" i="4"/>
  <c r="F119" i="4"/>
  <c r="E119" i="4"/>
  <c r="AI114" i="4"/>
  <c r="AH114" i="4"/>
  <c r="AG114" i="4"/>
  <c r="AF114" i="4"/>
  <c r="AE114" i="4"/>
  <c r="AD114" i="4"/>
  <c r="AC114" i="4"/>
  <c r="AB114" i="4"/>
  <c r="AA114" i="4"/>
  <c r="Z114" i="4"/>
  <c r="Y114" i="4"/>
  <c r="X114" i="4"/>
  <c r="W114" i="4"/>
  <c r="V114" i="4"/>
  <c r="U114" i="4"/>
  <c r="T114" i="4"/>
  <c r="S114" i="4"/>
  <c r="R114" i="4"/>
  <c r="Q114" i="4"/>
  <c r="P114" i="4"/>
  <c r="O114" i="4"/>
  <c r="N114" i="4"/>
  <c r="M114" i="4"/>
  <c r="L114" i="4"/>
  <c r="K114" i="4"/>
  <c r="J114" i="4"/>
  <c r="I114" i="4"/>
  <c r="H114" i="4"/>
  <c r="G114" i="4"/>
  <c r="F114" i="4"/>
  <c r="E114" i="4"/>
  <c r="AI92" i="4"/>
  <c r="AH92" i="4"/>
  <c r="AG92" i="4"/>
  <c r="AF92" i="4"/>
  <c r="AE92" i="4"/>
  <c r="AD92" i="4"/>
  <c r="AC92" i="4"/>
  <c r="AB92" i="4"/>
  <c r="AA92" i="4"/>
  <c r="Z92" i="4"/>
  <c r="Y92" i="4"/>
  <c r="X92" i="4"/>
  <c r="W92" i="4"/>
  <c r="V92" i="4"/>
  <c r="U92" i="4"/>
  <c r="T92" i="4"/>
  <c r="S92" i="4"/>
  <c r="R92" i="4"/>
  <c r="Q92" i="4"/>
  <c r="P92" i="4"/>
  <c r="O92" i="4"/>
  <c r="N92" i="4"/>
  <c r="M92" i="4"/>
  <c r="L92" i="4"/>
  <c r="K92" i="4"/>
  <c r="J92" i="4"/>
  <c r="I92" i="4"/>
  <c r="H92" i="4"/>
  <c r="G92" i="4"/>
  <c r="F92" i="4"/>
  <c r="E92" i="4"/>
  <c r="AI89" i="4"/>
  <c r="AH89" i="4"/>
  <c r="AG89" i="4"/>
  <c r="AF89" i="4"/>
  <c r="AE89" i="4"/>
  <c r="AD89" i="4"/>
  <c r="AC89" i="4"/>
  <c r="AB89" i="4"/>
  <c r="AA89" i="4"/>
  <c r="Z89" i="4"/>
  <c r="Y89" i="4"/>
  <c r="X89" i="4"/>
  <c r="W89" i="4"/>
  <c r="V89" i="4"/>
  <c r="U89" i="4"/>
  <c r="T89" i="4"/>
  <c r="S89" i="4"/>
  <c r="R89" i="4"/>
  <c r="Q89" i="4"/>
  <c r="P89" i="4"/>
  <c r="O89" i="4"/>
  <c r="N89" i="4"/>
  <c r="M89" i="4"/>
  <c r="L89" i="4"/>
  <c r="K89" i="4"/>
  <c r="J89" i="4"/>
  <c r="I89" i="4"/>
  <c r="H89" i="4"/>
  <c r="G89" i="4"/>
  <c r="F89" i="4"/>
  <c r="E89" i="4"/>
  <c r="AI81" i="4"/>
  <c r="AH81" i="4"/>
  <c r="AG81" i="4"/>
  <c r="AF81" i="4"/>
  <c r="AE81" i="4"/>
  <c r="AD81" i="4"/>
  <c r="AC81" i="4"/>
  <c r="AB81" i="4"/>
  <c r="AA81" i="4"/>
  <c r="Z81" i="4"/>
  <c r="Y81" i="4"/>
  <c r="X81" i="4"/>
  <c r="W81" i="4"/>
  <c r="V81" i="4"/>
  <c r="U81" i="4"/>
  <c r="T81" i="4"/>
  <c r="S81" i="4"/>
  <c r="R81" i="4"/>
  <c r="Q81" i="4"/>
  <c r="P81" i="4"/>
  <c r="O81" i="4"/>
  <c r="N81" i="4"/>
  <c r="M81" i="4"/>
  <c r="L81" i="4"/>
  <c r="K81" i="4"/>
  <c r="J81" i="4"/>
  <c r="I81" i="4"/>
  <c r="H81" i="4"/>
  <c r="G81" i="4"/>
  <c r="F81" i="4"/>
  <c r="E81" i="4"/>
  <c r="AI74" i="4"/>
  <c r="AH74" i="4"/>
  <c r="AG74" i="4"/>
  <c r="AF74" i="4"/>
  <c r="AE74" i="4"/>
  <c r="AD74" i="4"/>
  <c r="AC74" i="4"/>
  <c r="AB74" i="4"/>
  <c r="AA74" i="4"/>
  <c r="Z74" i="4"/>
  <c r="Y74" i="4"/>
  <c r="X74" i="4"/>
  <c r="W74" i="4"/>
  <c r="V74" i="4"/>
  <c r="U74" i="4"/>
  <c r="T74" i="4"/>
  <c r="S74" i="4"/>
  <c r="R74" i="4"/>
  <c r="Q74" i="4"/>
  <c r="P74" i="4"/>
  <c r="O74" i="4"/>
  <c r="N74" i="4"/>
  <c r="M74" i="4"/>
  <c r="L74" i="4"/>
  <c r="K74" i="4"/>
  <c r="J74" i="4"/>
  <c r="I74" i="4"/>
  <c r="H74" i="4"/>
  <c r="G74" i="4"/>
  <c r="F74" i="4"/>
  <c r="E74" i="4"/>
  <c r="AI60" i="4"/>
  <c r="AH60" i="4"/>
  <c r="AG60" i="4"/>
  <c r="AF60" i="4"/>
  <c r="AE60" i="4"/>
  <c r="AD60" i="4"/>
  <c r="AC60" i="4"/>
  <c r="AB60" i="4"/>
  <c r="AA60" i="4"/>
  <c r="Z60" i="4"/>
  <c r="Y60" i="4"/>
  <c r="X60" i="4"/>
  <c r="W60" i="4"/>
  <c r="V60" i="4"/>
  <c r="U60" i="4"/>
  <c r="T60" i="4"/>
  <c r="S60" i="4"/>
  <c r="R60" i="4"/>
  <c r="Q60" i="4"/>
  <c r="P60" i="4"/>
  <c r="O60" i="4"/>
  <c r="N60" i="4"/>
  <c r="M60" i="4"/>
  <c r="L60" i="4"/>
  <c r="K60" i="4"/>
  <c r="J60" i="4"/>
  <c r="I60" i="4"/>
  <c r="H60" i="4"/>
  <c r="G60" i="4"/>
  <c r="F60" i="4"/>
  <c r="E60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Y138" i="4" l="1"/>
  <c r="M138" i="4"/>
  <c r="N138" i="4"/>
  <c r="Z138" i="4"/>
  <c r="AA138" i="4"/>
  <c r="O138" i="4"/>
  <c r="E138" i="4"/>
  <c r="Q138" i="4"/>
  <c r="AC138" i="4"/>
  <c r="F138" i="4"/>
  <c r="R138" i="4"/>
  <c r="AD138" i="4"/>
  <c r="G138" i="4"/>
  <c r="S138" i="4"/>
  <c r="AE138" i="4"/>
  <c r="H138" i="4"/>
  <c r="T138" i="4"/>
  <c r="AF138" i="4"/>
  <c r="P138" i="4"/>
  <c r="AB138" i="4"/>
  <c r="I138" i="4"/>
  <c r="U138" i="4"/>
  <c r="AG138" i="4"/>
  <c r="J138" i="4"/>
  <c r="V138" i="4"/>
  <c r="AH138" i="4"/>
  <c r="K138" i="4"/>
  <c r="W138" i="4"/>
  <c r="AI138" i="4"/>
  <c r="L138" i="4"/>
  <c r="X138" i="4"/>
  <c r="G137" i="12"/>
  <c r="G133" i="6"/>
  <c r="AH133" i="6"/>
  <c r="AG133" i="6"/>
  <c r="AF133" i="6"/>
  <c r="AE133" i="6"/>
  <c r="AD133" i="6"/>
  <c r="AC133" i="6"/>
  <c r="AB133" i="6"/>
  <c r="AA133" i="6"/>
  <c r="Z133" i="6"/>
  <c r="X133" i="6"/>
  <c r="W133" i="6"/>
  <c r="V133" i="6"/>
  <c r="U133" i="6"/>
  <c r="T133" i="6"/>
  <c r="S133" i="6"/>
  <c r="R133" i="6"/>
  <c r="Q133" i="6"/>
  <c r="P133" i="6"/>
  <c r="N133" i="6"/>
  <c r="M133" i="6"/>
  <c r="L133" i="6"/>
  <c r="K133" i="6"/>
  <c r="I133" i="6"/>
  <c r="H133" i="6"/>
  <c r="F133" i="6"/>
  <c r="E133" i="6"/>
  <c r="G131" i="12"/>
  <c r="G129" i="12"/>
  <c r="G127" i="12"/>
  <c r="G125" i="12"/>
  <c r="G124" i="12"/>
  <c r="G123" i="12"/>
  <c r="G122" i="12"/>
  <c r="G120" i="12"/>
  <c r="AH119" i="6"/>
  <c r="AG119" i="6"/>
  <c r="AE119" i="6"/>
  <c r="AD119" i="6"/>
  <c r="AC119" i="6"/>
  <c r="AB119" i="6"/>
  <c r="AA119" i="6"/>
  <c r="Z119" i="6"/>
  <c r="X119" i="6"/>
  <c r="W119" i="6"/>
  <c r="V119" i="6"/>
  <c r="U119" i="6"/>
  <c r="S119" i="6"/>
  <c r="R119" i="6"/>
  <c r="Q119" i="6"/>
  <c r="P119" i="6"/>
  <c r="N119" i="6"/>
  <c r="M119" i="6"/>
  <c r="L119" i="6"/>
  <c r="K119" i="6"/>
  <c r="I119" i="6"/>
  <c r="H119" i="6"/>
  <c r="F119" i="6"/>
  <c r="E119" i="6"/>
  <c r="AI114" i="6"/>
  <c r="AH114" i="6"/>
  <c r="AG114" i="6"/>
  <c r="AE114" i="6"/>
  <c r="AD114" i="6"/>
  <c r="AC114" i="6"/>
  <c r="AB114" i="6"/>
  <c r="AA114" i="6"/>
  <c r="Z114" i="6"/>
  <c r="X114" i="6"/>
  <c r="W114" i="6"/>
  <c r="V114" i="6"/>
  <c r="U114" i="6"/>
  <c r="S114" i="6"/>
  <c r="R114" i="6"/>
  <c r="Q114" i="6"/>
  <c r="P114" i="6"/>
  <c r="N114" i="6"/>
  <c r="M114" i="6"/>
  <c r="L114" i="6"/>
  <c r="K114" i="6"/>
  <c r="J114" i="6"/>
  <c r="I114" i="6"/>
  <c r="H114" i="6"/>
  <c r="F114" i="6"/>
  <c r="E114" i="6"/>
  <c r="G111" i="12"/>
  <c r="G108" i="12"/>
  <c r="G106" i="12"/>
  <c r="G105" i="12"/>
  <c r="G103" i="12"/>
  <c r="G102" i="12"/>
  <c r="G101" i="12"/>
  <c r="G100" i="12"/>
  <c r="G99" i="12"/>
  <c r="G98" i="12"/>
  <c r="G97" i="12"/>
  <c r="G96" i="12"/>
  <c r="G94" i="12"/>
  <c r="AH92" i="6"/>
  <c r="AG92" i="6"/>
  <c r="AE92" i="6"/>
  <c r="AD92" i="6"/>
  <c r="AC92" i="6"/>
  <c r="AB92" i="6"/>
  <c r="AA92" i="6"/>
  <c r="Z92" i="6"/>
  <c r="X92" i="6"/>
  <c r="W92" i="6"/>
  <c r="V92" i="6"/>
  <c r="U92" i="6"/>
  <c r="S92" i="6"/>
  <c r="R92" i="6"/>
  <c r="Q92" i="6"/>
  <c r="P92" i="6"/>
  <c r="N92" i="6"/>
  <c r="M92" i="6"/>
  <c r="L92" i="6"/>
  <c r="K92" i="6"/>
  <c r="I92" i="6"/>
  <c r="H92" i="6"/>
  <c r="F92" i="6"/>
  <c r="E92" i="6"/>
  <c r="AI89" i="6"/>
  <c r="AH89" i="6"/>
  <c r="AG89" i="6"/>
  <c r="AE89" i="6"/>
  <c r="AD89" i="6"/>
  <c r="AC89" i="6"/>
  <c r="AB89" i="6"/>
  <c r="AA89" i="6"/>
  <c r="Z89" i="6"/>
  <c r="X89" i="6"/>
  <c r="W89" i="6"/>
  <c r="V89" i="6"/>
  <c r="U89" i="6"/>
  <c r="T89" i="6"/>
  <c r="S89" i="6"/>
  <c r="R89" i="6"/>
  <c r="Q89" i="6"/>
  <c r="P89" i="6"/>
  <c r="N89" i="6"/>
  <c r="M89" i="6"/>
  <c r="L89" i="6"/>
  <c r="K89" i="6"/>
  <c r="I89" i="6"/>
  <c r="H89" i="6"/>
  <c r="F89" i="6"/>
  <c r="E89" i="6"/>
  <c r="G87" i="12"/>
  <c r="G86" i="12"/>
  <c r="G82" i="12"/>
  <c r="AH81" i="6"/>
  <c r="AG81" i="6"/>
  <c r="AE81" i="6"/>
  <c r="AD81" i="6"/>
  <c r="AC81" i="6"/>
  <c r="AB81" i="6"/>
  <c r="AA81" i="6"/>
  <c r="Z81" i="6"/>
  <c r="X81" i="6"/>
  <c r="W81" i="6"/>
  <c r="V81" i="6"/>
  <c r="U81" i="6"/>
  <c r="S81" i="6"/>
  <c r="R81" i="6"/>
  <c r="Q81" i="6"/>
  <c r="P81" i="6"/>
  <c r="N81" i="6"/>
  <c r="M81" i="6"/>
  <c r="L81" i="6"/>
  <c r="K81" i="6"/>
  <c r="I81" i="6"/>
  <c r="H81" i="6"/>
  <c r="F81" i="6"/>
  <c r="E81" i="6"/>
  <c r="AI74" i="6"/>
  <c r="AH74" i="6"/>
  <c r="AG74" i="6"/>
  <c r="AE74" i="6"/>
  <c r="AD74" i="6"/>
  <c r="AC74" i="6"/>
  <c r="AB74" i="6"/>
  <c r="AA74" i="6"/>
  <c r="Z74" i="6"/>
  <c r="S74" i="6"/>
  <c r="R74" i="6"/>
  <c r="Q74" i="6"/>
  <c r="P74" i="6"/>
  <c r="N74" i="6"/>
  <c r="M74" i="6"/>
  <c r="L74" i="6"/>
  <c r="K74" i="6"/>
  <c r="I74" i="6"/>
  <c r="H74" i="6"/>
  <c r="F74" i="6"/>
  <c r="E74" i="6"/>
  <c r="G73" i="12"/>
  <c r="G71" i="12"/>
  <c r="G70" i="12"/>
  <c r="G69" i="12"/>
  <c r="G68" i="12"/>
  <c r="G67" i="12"/>
  <c r="G62" i="12"/>
  <c r="G61" i="12"/>
  <c r="AH60" i="6"/>
  <c r="AG60" i="6"/>
  <c r="AE60" i="6"/>
  <c r="AD60" i="6"/>
  <c r="AC60" i="6"/>
  <c r="AB60" i="6"/>
  <c r="AA60" i="6"/>
  <c r="Z60" i="6"/>
  <c r="X60" i="6"/>
  <c r="W60" i="6"/>
  <c r="V60" i="6"/>
  <c r="U60" i="6"/>
  <c r="S60" i="6"/>
  <c r="R60" i="6"/>
  <c r="Q60" i="6"/>
  <c r="P60" i="6"/>
  <c r="N60" i="6"/>
  <c r="M60" i="6"/>
  <c r="L60" i="6"/>
  <c r="K60" i="6"/>
  <c r="I60" i="6"/>
  <c r="H60" i="6"/>
  <c r="F60" i="6"/>
  <c r="E60" i="6"/>
  <c r="G59" i="12"/>
  <c r="G58" i="12"/>
  <c r="G57" i="12"/>
  <c r="AI52" i="6"/>
  <c r="AH52" i="6"/>
  <c r="AG52" i="6"/>
  <c r="AE52" i="6"/>
  <c r="AD52" i="6"/>
  <c r="AC52" i="6"/>
  <c r="AB52" i="6"/>
  <c r="AA52" i="6"/>
  <c r="Z52" i="6"/>
  <c r="X52" i="6"/>
  <c r="W52" i="6"/>
  <c r="V52" i="6"/>
  <c r="U52" i="6"/>
  <c r="S52" i="6"/>
  <c r="R52" i="6"/>
  <c r="Q52" i="6"/>
  <c r="P52" i="6"/>
  <c r="N52" i="6"/>
  <c r="M52" i="6"/>
  <c r="L52" i="6"/>
  <c r="K52" i="6"/>
  <c r="I52" i="6"/>
  <c r="H52" i="6"/>
  <c r="F52" i="6"/>
  <c r="E52" i="6"/>
  <c r="G51" i="12"/>
  <c r="G49" i="12"/>
  <c r="G47" i="12"/>
  <c r="G46" i="12"/>
  <c r="G44" i="12"/>
  <c r="G43" i="12"/>
  <c r="G41" i="12"/>
  <c r="AH40" i="6"/>
  <c r="AG40" i="6"/>
  <c r="AE40" i="6"/>
  <c r="AD40" i="6"/>
  <c r="AC40" i="6"/>
  <c r="AB40" i="6"/>
  <c r="AA40" i="6"/>
  <c r="Z40" i="6"/>
  <c r="X40" i="6"/>
  <c r="W40" i="6"/>
  <c r="V40" i="6"/>
  <c r="U40" i="6"/>
  <c r="S40" i="6"/>
  <c r="R40" i="6"/>
  <c r="Q40" i="6"/>
  <c r="P40" i="6"/>
  <c r="N40" i="6"/>
  <c r="M40" i="6"/>
  <c r="L40" i="6"/>
  <c r="K40" i="6"/>
  <c r="I40" i="6"/>
  <c r="H40" i="6"/>
  <c r="F40" i="6"/>
  <c r="E40" i="6"/>
  <c r="G37" i="12"/>
  <c r="G36" i="12"/>
  <c r="G35" i="12"/>
  <c r="G34" i="12"/>
  <c r="G33" i="12"/>
  <c r="G31" i="12"/>
  <c r="G30" i="12"/>
  <c r="G29" i="12"/>
  <c r="G24" i="12"/>
  <c r="G23" i="12"/>
  <c r="G22" i="12"/>
  <c r="G21" i="12"/>
  <c r="G20" i="12"/>
  <c r="G89" i="6" l="1"/>
  <c r="G90" i="12"/>
  <c r="AF74" i="6"/>
  <c r="AC138" i="6"/>
  <c r="T92" i="6"/>
  <c r="AG138" i="6"/>
  <c r="J52" i="6"/>
  <c r="H138" i="6"/>
  <c r="K138" i="6"/>
  <c r="Z138" i="6"/>
  <c r="Y23" i="12"/>
  <c r="AA138" i="6"/>
  <c r="AF119" i="6"/>
  <c r="M138" i="6"/>
  <c r="G74" i="6"/>
  <c r="N138" i="6"/>
  <c r="Q138" i="6"/>
  <c r="J74" i="6"/>
  <c r="S138" i="6"/>
  <c r="AH138" i="6"/>
  <c r="AI40" i="6"/>
  <c r="G52" i="6"/>
  <c r="G81" i="6"/>
  <c r="E138" i="6"/>
  <c r="U138" i="6"/>
  <c r="T119" i="6"/>
  <c r="V138" i="6"/>
  <c r="W138" i="6"/>
  <c r="T60" i="6"/>
  <c r="T81" i="6"/>
  <c r="I138" i="6"/>
  <c r="AF81" i="6"/>
  <c r="AI133" i="6"/>
  <c r="J40" i="6"/>
  <c r="AI92" i="6"/>
  <c r="G40" i="6"/>
  <c r="AE138" i="6"/>
  <c r="T40" i="6"/>
  <c r="AF40" i="6"/>
  <c r="T52" i="6"/>
  <c r="AF52" i="6"/>
  <c r="L138" i="6"/>
  <c r="X138" i="6"/>
  <c r="P138" i="6"/>
  <c r="AF60" i="6"/>
  <c r="O89" i="6"/>
  <c r="AB138" i="6"/>
  <c r="G60" i="6"/>
  <c r="F138" i="6"/>
  <c r="R138" i="6"/>
  <c r="AD138" i="6"/>
  <c r="G92" i="6"/>
  <c r="J81" i="6"/>
  <c r="AF92" i="6"/>
  <c r="AI119" i="6"/>
  <c r="AI60" i="6"/>
  <c r="J60" i="6"/>
  <c r="T74" i="6"/>
  <c r="AI81" i="6"/>
  <c r="AF114" i="6"/>
  <c r="O74" i="6"/>
  <c r="J92" i="6"/>
  <c r="O114" i="6"/>
  <c r="T114" i="6"/>
  <c r="AF89" i="6"/>
  <c r="J89" i="6"/>
  <c r="G119" i="6"/>
  <c r="J119" i="6"/>
  <c r="G114" i="6"/>
  <c r="O133" i="6"/>
  <c r="J133" i="6"/>
  <c r="O40" i="6" l="1"/>
  <c r="J138" i="6"/>
  <c r="O119" i="6"/>
  <c r="Y89" i="6"/>
  <c r="G138" i="6"/>
  <c r="O60" i="6"/>
  <c r="T138" i="6"/>
  <c r="AF138" i="6"/>
  <c r="O92" i="6"/>
  <c r="Y133" i="6"/>
  <c r="Y74" i="6"/>
  <c r="O81" i="6"/>
  <c r="Y114" i="6"/>
  <c r="AI138" i="6"/>
  <c r="O52" i="6"/>
  <c r="Y92" i="6" l="1"/>
  <c r="Y60" i="6"/>
  <c r="Y40" i="6"/>
  <c r="Y119" i="6"/>
  <c r="Y52" i="6"/>
  <c r="O138" i="6"/>
  <c r="Y81" i="6"/>
  <c r="Y138" i="6" l="1"/>
  <c r="AI137" i="12" l="1"/>
  <c r="AF137" i="12"/>
  <c r="T137" i="12"/>
  <c r="J137" i="12"/>
  <c r="E137" i="12"/>
  <c r="AI136" i="12"/>
  <c r="AF136" i="12"/>
  <c r="T136" i="12"/>
  <c r="J136" i="12"/>
  <c r="E136" i="12"/>
  <c r="AI135" i="12"/>
  <c r="AF135" i="12"/>
  <c r="T135" i="12"/>
  <c r="J135" i="12"/>
  <c r="E135" i="12"/>
  <c r="AF134" i="12"/>
  <c r="T134" i="12"/>
  <c r="J134" i="12"/>
  <c r="E134" i="12"/>
  <c r="AH133" i="8"/>
  <c r="AG133" i="8"/>
  <c r="AE133" i="8"/>
  <c r="AD133" i="8"/>
  <c r="AC133" i="8"/>
  <c r="AB133" i="8"/>
  <c r="AA133" i="8"/>
  <c r="Z133" i="8"/>
  <c r="X133" i="8"/>
  <c r="W133" i="8"/>
  <c r="V133" i="8"/>
  <c r="U133" i="8"/>
  <c r="S133" i="8"/>
  <c r="R133" i="8"/>
  <c r="Q133" i="8"/>
  <c r="P133" i="8"/>
  <c r="N133" i="8"/>
  <c r="M133" i="8"/>
  <c r="L133" i="8"/>
  <c r="K133" i="8"/>
  <c r="I133" i="8"/>
  <c r="H133" i="8"/>
  <c r="G133" i="8"/>
  <c r="F133" i="8"/>
  <c r="AI132" i="12"/>
  <c r="AF132" i="12"/>
  <c r="T132" i="12"/>
  <c r="J132" i="12"/>
  <c r="E132" i="12"/>
  <c r="AI131" i="12"/>
  <c r="AF131" i="12"/>
  <c r="T131" i="12"/>
  <c r="J131" i="12"/>
  <c r="E131" i="12"/>
  <c r="AI130" i="12"/>
  <c r="AF130" i="12"/>
  <c r="T130" i="12"/>
  <c r="J130" i="12"/>
  <c r="E130" i="12"/>
  <c r="AI129" i="12"/>
  <c r="AF129" i="12"/>
  <c r="T129" i="12"/>
  <c r="J129" i="12"/>
  <c r="E129" i="12"/>
  <c r="AH128" i="8"/>
  <c r="AG128" i="8"/>
  <c r="AE128" i="8"/>
  <c r="AD128" i="8"/>
  <c r="AC128" i="8"/>
  <c r="AB128" i="8"/>
  <c r="AA128" i="8"/>
  <c r="Z128" i="8"/>
  <c r="X128" i="8"/>
  <c r="W128" i="8"/>
  <c r="V128" i="8"/>
  <c r="U128" i="8"/>
  <c r="S128" i="8"/>
  <c r="R128" i="8"/>
  <c r="Q128" i="8"/>
  <c r="P128" i="8"/>
  <c r="N128" i="8"/>
  <c r="M128" i="8"/>
  <c r="L128" i="8"/>
  <c r="K128" i="8"/>
  <c r="I128" i="8"/>
  <c r="H128" i="8"/>
  <c r="G128" i="8"/>
  <c r="F128" i="8"/>
  <c r="AI127" i="12"/>
  <c r="AF127" i="12"/>
  <c r="T127" i="12"/>
  <c r="J127" i="12"/>
  <c r="E127" i="12"/>
  <c r="AI126" i="12"/>
  <c r="AF126" i="12"/>
  <c r="T126" i="12"/>
  <c r="J126" i="12"/>
  <c r="E126" i="12"/>
  <c r="AI125" i="12"/>
  <c r="AF125" i="12"/>
  <c r="T125" i="12"/>
  <c r="J125" i="12"/>
  <c r="E125" i="12"/>
  <c r="AI124" i="12"/>
  <c r="AF124" i="12"/>
  <c r="T124" i="12"/>
  <c r="J124" i="12"/>
  <c r="E124" i="12"/>
  <c r="AI123" i="12"/>
  <c r="AF123" i="12"/>
  <c r="T123" i="12"/>
  <c r="J123" i="12"/>
  <c r="E123" i="12"/>
  <c r="AI122" i="12"/>
  <c r="AF122" i="12"/>
  <c r="T122" i="12"/>
  <c r="J122" i="12"/>
  <c r="E122" i="12"/>
  <c r="AI121" i="12"/>
  <c r="AF121" i="12"/>
  <c r="J121" i="12"/>
  <c r="E121" i="12"/>
  <c r="AI120" i="12"/>
  <c r="AF120" i="12"/>
  <c r="T120" i="12"/>
  <c r="J120" i="12"/>
  <c r="E120" i="12"/>
  <c r="AH119" i="8"/>
  <c r="AG119" i="8"/>
  <c r="AE119" i="8"/>
  <c r="AD119" i="8"/>
  <c r="AC119" i="8"/>
  <c r="AB119" i="8"/>
  <c r="AA119" i="8"/>
  <c r="Z119" i="8"/>
  <c r="X119" i="8"/>
  <c r="W119" i="8"/>
  <c r="V119" i="8"/>
  <c r="U119" i="8"/>
  <c r="S119" i="8"/>
  <c r="R119" i="8"/>
  <c r="Q119" i="8"/>
  <c r="P119" i="8"/>
  <c r="N119" i="8"/>
  <c r="M119" i="8"/>
  <c r="L119" i="8"/>
  <c r="K119" i="8"/>
  <c r="I119" i="8"/>
  <c r="H119" i="8"/>
  <c r="G119" i="8"/>
  <c r="F119" i="8"/>
  <c r="AI118" i="12"/>
  <c r="AF118" i="12"/>
  <c r="T118" i="12"/>
  <c r="J118" i="12"/>
  <c r="E118" i="12"/>
  <c r="AI117" i="12"/>
  <c r="AF117" i="12"/>
  <c r="T117" i="12"/>
  <c r="J117" i="12"/>
  <c r="E117" i="12"/>
  <c r="AI116" i="12"/>
  <c r="AF116" i="12"/>
  <c r="T116" i="12"/>
  <c r="J116" i="12"/>
  <c r="E116" i="12"/>
  <c r="AI115" i="12"/>
  <c r="AF115" i="12"/>
  <c r="T115" i="12"/>
  <c r="J115" i="12"/>
  <c r="E115" i="12"/>
  <c r="AH114" i="8"/>
  <c r="AG114" i="8"/>
  <c r="AE114" i="8"/>
  <c r="AD114" i="8"/>
  <c r="AC114" i="8"/>
  <c r="AB114" i="8"/>
  <c r="AA114" i="8"/>
  <c r="Z114" i="8"/>
  <c r="X114" i="8"/>
  <c r="W114" i="8"/>
  <c r="V114" i="8"/>
  <c r="U114" i="8"/>
  <c r="S114" i="8"/>
  <c r="R114" i="8"/>
  <c r="Q114" i="8"/>
  <c r="P114" i="8"/>
  <c r="N114" i="8"/>
  <c r="M114" i="8"/>
  <c r="L114" i="8"/>
  <c r="K114" i="8"/>
  <c r="I114" i="8"/>
  <c r="H114" i="8"/>
  <c r="G114" i="8"/>
  <c r="F114" i="8"/>
  <c r="AI113" i="12"/>
  <c r="AF113" i="12"/>
  <c r="T113" i="12"/>
  <c r="J113" i="12"/>
  <c r="E113" i="12"/>
  <c r="AI112" i="12"/>
  <c r="AF112" i="12"/>
  <c r="T112" i="12"/>
  <c r="J112" i="12"/>
  <c r="E112" i="12"/>
  <c r="AI111" i="12"/>
  <c r="AF111" i="12"/>
  <c r="T111" i="12"/>
  <c r="J111" i="12"/>
  <c r="E111" i="12"/>
  <c r="AI110" i="12"/>
  <c r="AF110" i="12"/>
  <c r="T110" i="12"/>
  <c r="J110" i="12"/>
  <c r="E110" i="12"/>
  <c r="AI109" i="12"/>
  <c r="AF109" i="12"/>
  <c r="J109" i="12"/>
  <c r="E109" i="12"/>
  <c r="AI108" i="12"/>
  <c r="AF108" i="12"/>
  <c r="T108" i="12"/>
  <c r="J108" i="12"/>
  <c r="E108" i="12"/>
  <c r="AI107" i="12"/>
  <c r="AF107" i="12"/>
  <c r="T107" i="12"/>
  <c r="J107" i="12"/>
  <c r="E107" i="12"/>
  <c r="AI106" i="12"/>
  <c r="AF106" i="12"/>
  <c r="T106" i="12"/>
  <c r="J106" i="12"/>
  <c r="E106" i="12"/>
  <c r="AI105" i="12"/>
  <c r="AF105" i="12"/>
  <c r="T105" i="12"/>
  <c r="J105" i="12"/>
  <c r="E105" i="12"/>
  <c r="AI104" i="12"/>
  <c r="AF104" i="12"/>
  <c r="T104" i="12"/>
  <c r="J104" i="12"/>
  <c r="E104" i="12"/>
  <c r="AI103" i="12"/>
  <c r="AF103" i="12"/>
  <c r="T103" i="12"/>
  <c r="J103" i="12"/>
  <c r="E103" i="12"/>
  <c r="AI102" i="12"/>
  <c r="AF102" i="12"/>
  <c r="T102" i="12"/>
  <c r="J102" i="12"/>
  <c r="E102" i="12"/>
  <c r="AI101" i="12"/>
  <c r="AF101" i="12"/>
  <c r="T101" i="12"/>
  <c r="J101" i="12"/>
  <c r="E101" i="12"/>
  <c r="AI100" i="12"/>
  <c r="AF100" i="12"/>
  <c r="T100" i="12"/>
  <c r="J100" i="12"/>
  <c r="E100" i="12"/>
  <c r="AI99" i="12"/>
  <c r="AF99" i="12"/>
  <c r="T99" i="12"/>
  <c r="J99" i="12"/>
  <c r="E99" i="12"/>
  <c r="AI98" i="12"/>
  <c r="AF98" i="12"/>
  <c r="T98" i="12"/>
  <c r="J98" i="12"/>
  <c r="E98" i="12"/>
  <c r="AG97" i="12"/>
  <c r="U97" i="12"/>
  <c r="J97" i="12"/>
  <c r="E97" i="12"/>
  <c r="AI96" i="12"/>
  <c r="AF96" i="12"/>
  <c r="T96" i="12"/>
  <c r="J96" i="12"/>
  <c r="E96" i="12"/>
  <c r="AI95" i="12"/>
  <c r="AF95" i="12"/>
  <c r="T95" i="12"/>
  <c r="J95" i="12"/>
  <c r="E95" i="12"/>
  <c r="AI94" i="12"/>
  <c r="AF94" i="12"/>
  <c r="T94" i="12"/>
  <c r="J94" i="12"/>
  <c r="E94" i="12"/>
  <c r="AI93" i="12"/>
  <c r="AF93" i="12"/>
  <c r="T93" i="12"/>
  <c r="J93" i="12"/>
  <c r="E93" i="12"/>
  <c r="AH92" i="8"/>
  <c r="AG92" i="8"/>
  <c r="AE92" i="8"/>
  <c r="AD92" i="8"/>
  <c r="AC92" i="8"/>
  <c r="AB92" i="8"/>
  <c r="AA92" i="8"/>
  <c r="Z92" i="8"/>
  <c r="X92" i="8"/>
  <c r="W92" i="8"/>
  <c r="V92" i="8"/>
  <c r="U92" i="8"/>
  <c r="S92" i="8"/>
  <c r="R92" i="8"/>
  <c r="Q92" i="8"/>
  <c r="P92" i="8"/>
  <c r="N92" i="8"/>
  <c r="M92" i="8"/>
  <c r="L92" i="8"/>
  <c r="K92" i="8"/>
  <c r="I92" i="8"/>
  <c r="H92" i="8"/>
  <c r="G92" i="8"/>
  <c r="F92" i="8"/>
  <c r="AF91" i="12"/>
  <c r="E91" i="12"/>
  <c r="AI90" i="12"/>
  <c r="AF90" i="12"/>
  <c r="Y90" i="12"/>
  <c r="T90" i="12"/>
  <c r="O90" i="12"/>
  <c r="J90" i="12"/>
  <c r="E90" i="12"/>
  <c r="AH89" i="8"/>
  <c r="AG89" i="8"/>
  <c r="AE89" i="8"/>
  <c r="AD89" i="8"/>
  <c r="AC89" i="8"/>
  <c r="AB89" i="8"/>
  <c r="AA89" i="8"/>
  <c r="Z89" i="8"/>
  <c r="X89" i="8"/>
  <c r="W89" i="8"/>
  <c r="V89" i="8"/>
  <c r="U89" i="8"/>
  <c r="T89" i="8"/>
  <c r="S89" i="8"/>
  <c r="R89" i="8"/>
  <c r="Q89" i="8"/>
  <c r="P89" i="8"/>
  <c r="N89" i="8"/>
  <c r="M89" i="8"/>
  <c r="L89" i="8"/>
  <c r="K89" i="8"/>
  <c r="I89" i="8"/>
  <c r="H89" i="8"/>
  <c r="G89" i="8"/>
  <c r="F89" i="8"/>
  <c r="AI88" i="12"/>
  <c r="AF88" i="12"/>
  <c r="T88" i="12"/>
  <c r="J88" i="12"/>
  <c r="E88" i="12"/>
  <c r="AI87" i="12"/>
  <c r="AF87" i="12"/>
  <c r="T87" i="12"/>
  <c r="J87" i="12"/>
  <c r="E87" i="12"/>
  <c r="AI86" i="12"/>
  <c r="AF86" i="12"/>
  <c r="T86" i="12"/>
  <c r="J86" i="12"/>
  <c r="E86" i="12"/>
  <c r="AI85" i="12"/>
  <c r="AF85" i="12"/>
  <c r="T85" i="12"/>
  <c r="J85" i="12"/>
  <c r="E85" i="12"/>
  <c r="AI84" i="12"/>
  <c r="AF84" i="12"/>
  <c r="T84" i="12"/>
  <c r="J84" i="12"/>
  <c r="E84" i="12"/>
  <c r="AI83" i="12"/>
  <c r="AF83" i="12"/>
  <c r="T83" i="12"/>
  <c r="J83" i="12"/>
  <c r="E83" i="12"/>
  <c r="AI82" i="12"/>
  <c r="AF82" i="12"/>
  <c r="T82" i="12"/>
  <c r="O82" i="12"/>
  <c r="J82" i="12"/>
  <c r="E82" i="12"/>
  <c r="AH81" i="8"/>
  <c r="AG81" i="8"/>
  <c r="AE81" i="8"/>
  <c r="AD81" i="8"/>
  <c r="AC81" i="8"/>
  <c r="AB81" i="8"/>
  <c r="AA81" i="8"/>
  <c r="Z81" i="8"/>
  <c r="X81" i="8"/>
  <c r="W81" i="8"/>
  <c r="V81" i="8"/>
  <c r="U81" i="8"/>
  <c r="S81" i="8"/>
  <c r="R81" i="8"/>
  <c r="Q81" i="8"/>
  <c r="P81" i="8"/>
  <c r="N81" i="8"/>
  <c r="M81" i="8"/>
  <c r="L81" i="8"/>
  <c r="K81" i="8"/>
  <c r="I81" i="8"/>
  <c r="H81" i="8"/>
  <c r="G81" i="8"/>
  <c r="F81" i="8"/>
  <c r="AI80" i="12"/>
  <c r="AF80" i="12"/>
  <c r="T80" i="12"/>
  <c r="J80" i="12"/>
  <c r="E80" i="12"/>
  <c r="AI79" i="12"/>
  <c r="AF79" i="12"/>
  <c r="T79" i="12"/>
  <c r="J79" i="12"/>
  <c r="E79" i="12"/>
  <c r="AI78" i="12"/>
  <c r="AF78" i="12"/>
  <c r="T78" i="12"/>
  <c r="J78" i="12"/>
  <c r="E78" i="12"/>
  <c r="AI77" i="12"/>
  <c r="AF77" i="12"/>
  <c r="T77" i="12"/>
  <c r="J77" i="12"/>
  <c r="E77" i="12"/>
  <c r="AI76" i="12"/>
  <c r="AF76" i="12"/>
  <c r="T76" i="12"/>
  <c r="O76" i="12"/>
  <c r="J76" i="12"/>
  <c r="E76" i="12"/>
  <c r="AI75" i="12"/>
  <c r="AF75" i="12"/>
  <c r="T75" i="12"/>
  <c r="J75" i="12"/>
  <c r="E75" i="12"/>
  <c r="AH74" i="8"/>
  <c r="AG74" i="8"/>
  <c r="AE74" i="8"/>
  <c r="AD74" i="8"/>
  <c r="AC74" i="8"/>
  <c r="AB74" i="8"/>
  <c r="AA74" i="8"/>
  <c r="Z74" i="8"/>
  <c r="X74" i="8"/>
  <c r="W74" i="8"/>
  <c r="V74" i="8"/>
  <c r="U74" i="8"/>
  <c r="S74" i="8"/>
  <c r="R74" i="8"/>
  <c r="Q74" i="8"/>
  <c r="P74" i="8"/>
  <c r="N74" i="8"/>
  <c r="M74" i="8"/>
  <c r="L74" i="8"/>
  <c r="K74" i="8"/>
  <c r="I74" i="8"/>
  <c r="H74" i="8"/>
  <c r="G74" i="8"/>
  <c r="F74" i="8"/>
  <c r="AI73" i="12"/>
  <c r="AF73" i="12"/>
  <c r="J73" i="12"/>
  <c r="E73" i="12"/>
  <c r="AI72" i="12"/>
  <c r="AF72" i="12"/>
  <c r="T72" i="12"/>
  <c r="J72" i="12"/>
  <c r="E72" i="12"/>
  <c r="AI71" i="12"/>
  <c r="AF71" i="12"/>
  <c r="T71" i="12"/>
  <c r="J71" i="12"/>
  <c r="E71" i="12"/>
  <c r="AI70" i="12"/>
  <c r="AF70" i="12"/>
  <c r="T70" i="12"/>
  <c r="J70" i="12"/>
  <c r="E70" i="12"/>
  <c r="AI69" i="12"/>
  <c r="AF69" i="12"/>
  <c r="T69" i="12"/>
  <c r="J69" i="12"/>
  <c r="E69" i="12"/>
  <c r="AI68" i="12"/>
  <c r="AF68" i="12"/>
  <c r="J68" i="12"/>
  <c r="E68" i="12"/>
  <c r="AI67" i="12"/>
  <c r="AF67" i="12"/>
  <c r="T67" i="12"/>
  <c r="J67" i="12"/>
  <c r="E67" i="12"/>
  <c r="AI66" i="12"/>
  <c r="AF66" i="12"/>
  <c r="T66" i="12"/>
  <c r="J66" i="12"/>
  <c r="E66" i="12"/>
  <c r="AI65" i="12"/>
  <c r="AF65" i="12"/>
  <c r="T65" i="12"/>
  <c r="J65" i="12"/>
  <c r="E65" i="12"/>
  <c r="AI64" i="12"/>
  <c r="AF64" i="12"/>
  <c r="T64" i="12"/>
  <c r="J64" i="12"/>
  <c r="E64" i="12"/>
  <c r="AI63" i="12"/>
  <c r="AF63" i="12"/>
  <c r="T63" i="12"/>
  <c r="J63" i="12"/>
  <c r="E63" i="12"/>
  <c r="AI62" i="12"/>
  <c r="AF62" i="12"/>
  <c r="T62" i="12"/>
  <c r="J62" i="12"/>
  <c r="E62" i="12"/>
  <c r="AI61" i="12"/>
  <c r="AF61" i="12"/>
  <c r="T61" i="12"/>
  <c r="J61" i="12"/>
  <c r="E61" i="12"/>
  <c r="AH60" i="8"/>
  <c r="AG60" i="8"/>
  <c r="AE60" i="8"/>
  <c r="AD60" i="8"/>
  <c r="AC60" i="8"/>
  <c r="AB60" i="8"/>
  <c r="AA60" i="8"/>
  <c r="Z60" i="8"/>
  <c r="X60" i="8"/>
  <c r="W60" i="8"/>
  <c r="V60" i="8"/>
  <c r="U60" i="8"/>
  <c r="S60" i="8"/>
  <c r="R60" i="8"/>
  <c r="Q60" i="8"/>
  <c r="P60" i="8"/>
  <c r="N60" i="8"/>
  <c r="M60" i="8"/>
  <c r="L60" i="8"/>
  <c r="K60" i="8"/>
  <c r="I60" i="8"/>
  <c r="H60" i="8"/>
  <c r="G60" i="8"/>
  <c r="F60" i="8"/>
  <c r="AI59" i="12"/>
  <c r="AF59" i="12"/>
  <c r="T59" i="12"/>
  <c r="J59" i="12"/>
  <c r="E59" i="12"/>
  <c r="AI58" i="12"/>
  <c r="AF58" i="12"/>
  <c r="T58" i="12"/>
  <c r="J58" i="12"/>
  <c r="E58" i="12"/>
  <c r="AI57" i="12"/>
  <c r="AF57" i="12"/>
  <c r="T57" i="12"/>
  <c r="O57" i="12"/>
  <c r="J57" i="12"/>
  <c r="E57" i="12"/>
  <c r="AI56" i="12"/>
  <c r="AF56" i="12"/>
  <c r="T56" i="12"/>
  <c r="J56" i="12"/>
  <c r="E56" i="12"/>
  <c r="AI55" i="12"/>
  <c r="AF55" i="12"/>
  <c r="T55" i="12"/>
  <c r="J55" i="12"/>
  <c r="E55" i="12"/>
  <c r="AI54" i="12"/>
  <c r="AF54" i="12"/>
  <c r="T54" i="12"/>
  <c r="J54" i="12"/>
  <c r="E54" i="12"/>
  <c r="AI53" i="12"/>
  <c r="AF53" i="12"/>
  <c r="T53" i="12"/>
  <c r="J53" i="12"/>
  <c r="E53" i="12"/>
  <c r="AH52" i="8"/>
  <c r="AG52" i="8"/>
  <c r="AE52" i="8"/>
  <c r="AD52" i="8"/>
  <c r="AC52" i="8"/>
  <c r="AB52" i="8"/>
  <c r="AA52" i="8"/>
  <c r="Z52" i="8"/>
  <c r="X52" i="8"/>
  <c r="W52" i="8"/>
  <c r="V52" i="8"/>
  <c r="U52" i="8"/>
  <c r="S52" i="8"/>
  <c r="R52" i="8"/>
  <c r="Q52" i="8"/>
  <c r="P52" i="8"/>
  <c r="N52" i="8"/>
  <c r="M52" i="8"/>
  <c r="L52" i="8"/>
  <c r="K52" i="8"/>
  <c r="I52" i="8"/>
  <c r="H52" i="8"/>
  <c r="G52" i="8"/>
  <c r="F52" i="8"/>
  <c r="AI51" i="12"/>
  <c r="AF51" i="12"/>
  <c r="T51" i="12"/>
  <c r="J51" i="12"/>
  <c r="E51" i="12"/>
  <c r="AI50" i="12"/>
  <c r="AF50" i="12"/>
  <c r="T50" i="12"/>
  <c r="J50" i="12"/>
  <c r="E50" i="12"/>
  <c r="AI49" i="12"/>
  <c r="AF49" i="12"/>
  <c r="T49" i="12"/>
  <c r="J49" i="12"/>
  <c r="E49" i="12"/>
  <c r="AI48" i="12"/>
  <c r="AF48" i="12"/>
  <c r="T48" i="12"/>
  <c r="J48" i="12"/>
  <c r="E48" i="12"/>
  <c r="AI47" i="12"/>
  <c r="AF47" i="12"/>
  <c r="T47" i="12"/>
  <c r="J47" i="12"/>
  <c r="E47" i="12"/>
  <c r="AI46" i="12"/>
  <c r="AF46" i="12"/>
  <c r="T46" i="12"/>
  <c r="J46" i="12"/>
  <c r="E46" i="12"/>
  <c r="AI45" i="12"/>
  <c r="AF45" i="12"/>
  <c r="T45" i="12"/>
  <c r="J45" i="12"/>
  <c r="E45" i="12"/>
  <c r="AI44" i="12"/>
  <c r="AF44" i="12"/>
  <c r="T44" i="12"/>
  <c r="J44" i="12"/>
  <c r="E44" i="12"/>
  <c r="AI43" i="12"/>
  <c r="AF43" i="12"/>
  <c r="T43" i="12"/>
  <c r="J43" i="12"/>
  <c r="E43" i="12"/>
  <c r="AI42" i="12"/>
  <c r="AF42" i="12"/>
  <c r="T42" i="12"/>
  <c r="J42" i="12"/>
  <c r="E42" i="12"/>
  <c r="AI41" i="12"/>
  <c r="AF41" i="12"/>
  <c r="T41" i="12"/>
  <c r="J41" i="12"/>
  <c r="E41" i="12"/>
  <c r="AH40" i="8"/>
  <c r="AG40" i="8"/>
  <c r="AE40" i="8"/>
  <c r="AD40" i="8"/>
  <c r="AC40" i="8"/>
  <c r="AB40" i="8"/>
  <c r="AA40" i="8"/>
  <c r="Z40" i="8"/>
  <c r="X40" i="8"/>
  <c r="W40" i="8"/>
  <c r="V40" i="8"/>
  <c r="U40" i="8"/>
  <c r="S40" i="8"/>
  <c r="R40" i="8"/>
  <c r="Q40" i="8"/>
  <c r="P40" i="8"/>
  <c r="N40" i="8"/>
  <c r="M40" i="8"/>
  <c r="L40" i="8"/>
  <c r="K40" i="8"/>
  <c r="I40" i="8"/>
  <c r="H40" i="8"/>
  <c r="G40" i="8"/>
  <c r="F40" i="8"/>
  <c r="AI39" i="12"/>
  <c r="AF39" i="12"/>
  <c r="T39" i="12"/>
  <c r="J39" i="12"/>
  <c r="E39" i="12"/>
  <c r="AI38" i="12"/>
  <c r="AF38" i="12"/>
  <c r="T38" i="12"/>
  <c r="J38" i="12"/>
  <c r="E38" i="12"/>
  <c r="AI37" i="12"/>
  <c r="AF37" i="12"/>
  <c r="T37" i="12"/>
  <c r="J37" i="12"/>
  <c r="E37" i="12"/>
  <c r="AI36" i="12"/>
  <c r="AF36" i="12"/>
  <c r="T36" i="12"/>
  <c r="J36" i="12"/>
  <c r="E36" i="12"/>
  <c r="AI35" i="12"/>
  <c r="AF35" i="12"/>
  <c r="T35" i="12"/>
  <c r="J35" i="12"/>
  <c r="E35" i="12"/>
  <c r="AI34" i="12"/>
  <c r="AF34" i="12"/>
  <c r="T34" i="12"/>
  <c r="J34" i="12"/>
  <c r="E34" i="12"/>
  <c r="AI33" i="12"/>
  <c r="AF33" i="12"/>
  <c r="T33" i="12"/>
  <c r="J33" i="12"/>
  <c r="E33" i="12"/>
  <c r="AI32" i="12"/>
  <c r="AF32" i="12"/>
  <c r="T32" i="12"/>
  <c r="J32" i="12"/>
  <c r="E32" i="12"/>
  <c r="AI31" i="12"/>
  <c r="AF31" i="12"/>
  <c r="T31" i="12"/>
  <c r="J31" i="12"/>
  <c r="E31" i="12"/>
  <c r="AI30" i="12"/>
  <c r="AF30" i="12"/>
  <c r="T30" i="12"/>
  <c r="J30" i="12"/>
  <c r="E30" i="12"/>
  <c r="AI29" i="12"/>
  <c r="AF29" i="12"/>
  <c r="T29" i="12"/>
  <c r="J29" i="12"/>
  <c r="E29" i="12"/>
  <c r="AI28" i="12"/>
  <c r="AF28" i="12"/>
  <c r="T28" i="12"/>
  <c r="J28" i="12"/>
  <c r="E28" i="12"/>
  <c r="AI27" i="12"/>
  <c r="AF27" i="12"/>
  <c r="T27" i="12"/>
  <c r="J27" i="12"/>
  <c r="E27" i="12"/>
  <c r="AI26" i="12"/>
  <c r="AF26" i="12"/>
  <c r="T26" i="12"/>
  <c r="J26" i="12"/>
  <c r="E26" i="12"/>
  <c r="AI25" i="12"/>
  <c r="AF25" i="12"/>
  <c r="T25" i="12"/>
  <c r="J25" i="12"/>
  <c r="E25" i="12"/>
  <c r="AI24" i="12"/>
  <c r="AF24" i="12"/>
  <c r="T24" i="12"/>
  <c r="J24" i="12"/>
  <c r="E24" i="12"/>
  <c r="AI23" i="12"/>
  <c r="AF23" i="12"/>
  <c r="T23" i="12"/>
  <c r="J23" i="12"/>
  <c r="E23" i="12"/>
  <c r="AI22" i="12"/>
  <c r="AF22" i="12"/>
  <c r="T22" i="12"/>
  <c r="O22" i="12"/>
  <c r="J22" i="12"/>
  <c r="E22" i="12"/>
  <c r="AI21" i="12"/>
  <c r="AF21" i="12"/>
  <c r="T21" i="12"/>
  <c r="J21" i="12"/>
  <c r="E21" i="12"/>
  <c r="AI20" i="12"/>
  <c r="AF20" i="12"/>
  <c r="T20" i="12"/>
  <c r="J20" i="12"/>
  <c r="E20" i="12"/>
  <c r="AH19" i="8"/>
  <c r="AG19" i="8"/>
  <c r="AE19" i="8"/>
  <c r="AD19" i="8"/>
  <c r="AC19" i="8"/>
  <c r="AB19" i="8"/>
  <c r="AA19" i="8"/>
  <c r="Z19" i="8"/>
  <c r="X19" i="8"/>
  <c r="W19" i="8"/>
  <c r="V19" i="8"/>
  <c r="U19" i="8"/>
  <c r="S19" i="8"/>
  <c r="R19" i="8"/>
  <c r="Q19" i="8"/>
  <c r="P19" i="8"/>
  <c r="N19" i="8"/>
  <c r="M19" i="8"/>
  <c r="L19" i="8"/>
  <c r="K19" i="8"/>
  <c r="I19" i="8"/>
  <c r="H19" i="8"/>
  <c r="G19" i="8"/>
  <c r="F19" i="8"/>
  <c r="O59" i="12" l="1"/>
  <c r="AF133" i="8"/>
  <c r="J89" i="8"/>
  <c r="J91" i="12"/>
  <c r="AF89" i="8"/>
  <c r="O91" i="12"/>
  <c r="T91" i="12"/>
  <c r="O109" i="12"/>
  <c r="T109" i="12"/>
  <c r="O45" i="12"/>
  <c r="O68" i="12"/>
  <c r="T68" i="12"/>
  <c r="AI89" i="8"/>
  <c r="AI91" i="12"/>
  <c r="O73" i="12"/>
  <c r="T73" i="12"/>
  <c r="O121" i="12"/>
  <c r="T121" i="12"/>
  <c r="AI133" i="8"/>
  <c r="AI134" i="12"/>
  <c r="Y118" i="12"/>
  <c r="O118" i="12"/>
  <c r="Y130" i="12"/>
  <c r="O130" i="12"/>
  <c r="O132" i="12"/>
  <c r="T40" i="8"/>
  <c r="O78" i="12"/>
  <c r="O105" i="12"/>
  <c r="O111" i="12"/>
  <c r="O21" i="12"/>
  <c r="AI52" i="8"/>
  <c r="O87" i="12"/>
  <c r="O99" i="12"/>
  <c r="J133" i="8"/>
  <c r="O33" i="12"/>
  <c r="E119" i="8"/>
  <c r="AB138" i="8"/>
  <c r="M138" i="8"/>
  <c r="AD138" i="8"/>
  <c r="AG138" i="8"/>
  <c r="R138" i="8"/>
  <c r="AI128" i="8"/>
  <c r="S138" i="8"/>
  <c r="O42" i="12"/>
  <c r="T52" i="8"/>
  <c r="O65" i="12"/>
  <c r="O70" i="12"/>
  <c r="O94" i="12"/>
  <c r="O124" i="12"/>
  <c r="T133" i="8"/>
  <c r="F138" i="8"/>
  <c r="U138" i="8"/>
  <c r="O54" i="12"/>
  <c r="O88" i="12"/>
  <c r="O106" i="12"/>
  <c r="O129" i="12"/>
  <c r="H138" i="8"/>
  <c r="O30" i="12"/>
  <c r="T60" i="8"/>
  <c r="O72" i="12"/>
  <c r="O96" i="12"/>
  <c r="O102" i="12"/>
  <c r="AF128" i="8"/>
  <c r="I138" i="8"/>
  <c r="X138" i="8"/>
  <c r="T19" i="8"/>
  <c r="O38" i="12"/>
  <c r="J60" i="8"/>
  <c r="O62" i="12"/>
  <c r="O75" i="12"/>
  <c r="P97" i="12"/>
  <c r="O26" i="12"/>
  <c r="O32" i="12"/>
  <c r="O84" i="12"/>
  <c r="O108" i="12"/>
  <c r="O120" i="12"/>
  <c r="O126" i="12"/>
  <c r="G138" i="8"/>
  <c r="L138" i="8"/>
  <c r="AI40" i="8"/>
  <c r="O66" i="12"/>
  <c r="T114" i="8"/>
  <c r="J114" i="8"/>
  <c r="AA138" i="8"/>
  <c r="O39" i="12"/>
  <c r="O93" i="12"/>
  <c r="Y111" i="12"/>
  <c r="O136" i="12"/>
  <c r="P138" i="8"/>
  <c r="AE138" i="8"/>
  <c r="O51" i="12"/>
  <c r="O100" i="12"/>
  <c r="AI114" i="8"/>
  <c r="Y73" i="12"/>
  <c r="Y109" i="12"/>
  <c r="Y121" i="12"/>
  <c r="E19" i="8"/>
  <c r="Q138" i="8"/>
  <c r="AC138" i="8"/>
  <c r="O44" i="12"/>
  <c r="O56" i="12"/>
  <c r="AI60" i="8"/>
  <c r="AF81" i="8"/>
  <c r="O85" i="12"/>
  <c r="AF92" i="8"/>
  <c r="O122" i="12"/>
  <c r="O20" i="12"/>
  <c r="Y22" i="12"/>
  <c r="O31" i="12"/>
  <c r="Y33" i="12"/>
  <c r="O43" i="12"/>
  <c r="Y45" i="12"/>
  <c r="O55" i="12"/>
  <c r="Y57" i="12"/>
  <c r="O67" i="12"/>
  <c r="E81" i="8"/>
  <c r="E92" i="8"/>
  <c r="Y94" i="12"/>
  <c r="E128" i="8"/>
  <c r="E52" i="8"/>
  <c r="AF19" i="8"/>
  <c r="O29" i="12"/>
  <c r="O41" i="12"/>
  <c r="O53" i="12"/>
  <c r="J74" i="8"/>
  <c r="O77" i="12"/>
  <c r="Y82" i="12"/>
  <c r="AI81" i="8"/>
  <c r="O86" i="12"/>
  <c r="O98" i="12"/>
  <c r="Y108" i="12"/>
  <c r="Y42" i="12"/>
  <c r="Y54" i="12"/>
  <c r="O64" i="12"/>
  <c r="Y66" i="12"/>
  <c r="Y72" i="12"/>
  <c r="T81" i="8"/>
  <c r="E114" i="8"/>
  <c r="E40" i="8"/>
  <c r="V138" i="8"/>
  <c r="AH138" i="8"/>
  <c r="O27" i="12"/>
  <c r="AF40" i="8"/>
  <c r="AF52" i="8"/>
  <c r="O63" i="12"/>
  <c r="O83" i="12"/>
  <c r="O89" i="8"/>
  <c r="J119" i="8"/>
  <c r="AF119" i="8"/>
  <c r="K138" i="8"/>
  <c r="W138" i="8"/>
  <c r="O50" i="12"/>
  <c r="E60" i="8"/>
  <c r="E74" i="8"/>
  <c r="AF74" i="8"/>
  <c r="AI92" i="8"/>
  <c r="J19" i="8"/>
  <c r="O25" i="12"/>
  <c r="O37" i="12"/>
  <c r="Y39" i="12"/>
  <c r="J40" i="8"/>
  <c r="O49" i="12"/>
  <c r="Y51" i="12"/>
  <c r="J52" i="8"/>
  <c r="O61" i="12"/>
  <c r="T74" i="8"/>
  <c r="O134" i="12"/>
  <c r="Z97" i="12"/>
  <c r="Y70" i="12"/>
  <c r="O110" i="12"/>
  <c r="N138" i="8"/>
  <c r="Z138" i="8"/>
  <c r="O35" i="12"/>
  <c r="O47" i="12"/>
  <c r="AF60" i="8"/>
  <c r="AI74" i="8"/>
  <c r="J92" i="8"/>
  <c r="O107" i="12"/>
  <c r="Y132" i="12"/>
  <c r="O23" i="12"/>
  <c r="O34" i="12"/>
  <c r="O46" i="12"/>
  <c r="O58" i="12"/>
  <c r="O71" i="12"/>
  <c r="Y76" i="12"/>
  <c r="T119" i="8"/>
  <c r="O79" i="12"/>
  <c r="E89" i="8"/>
  <c r="T92" i="8"/>
  <c r="Y93" i="12"/>
  <c r="O103" i="12"/>
  <c r="Y105" i="12"/>
  <c r="O115" i="12"/>
  <c r="AI119" i="8"/>
  <c r="O127" i="12"/>
  <c r="T128" i="8"/>
  <c r="Y129" i="12"/>
  <c r="J81" i="8"/>
  <c r="O101" i="12"/>
  <c r="O113" i="12"/>
  <c r="AF114" i="8"/>
  <c r="O125" i="12"/>
  <c r="J128" i="8"/>
  <c r="O137" i="12"/>
  <c r="O123" i="12"/>
  <c r="E133" i="8"/>
  <c r="O135" i="12"/>
  <c r="O131" i="12"/>
  <c r="O69" i="12"/>
  <c r="O104" i="12"/>
  <c r="O116" i="12"/>
  <c r="Y96" i="12" l="1"/>
  <c r="Y59" i="12"/>
  <c r="Y80" i="12"/>
  <c r="O80" i="12"/>
  <c r="Y68" i="12"/>
  <c r="Y48" i="12"/>
  <c r="O48" i="12"/>
  <c r="Y117" i="12"/>
  <c r="O117" i="12"/>
  <c r="O92" i="8"/>
  <c r="O95" i="12"/>
  <c r="Y28" i="12"/>
  <c r="O28" i="12"/>
  <c r="Y24" i="12"/>
  <c r="O24" i="12"/>
  <c r="Y120" i="12"/>
  <c r="Y89" i="8"/>
  <c r="Y91" i="12"/>
  <c r="Y106" i="12"/>
  <c r="Y112" i="12"/>
  <c r="O112" i="12"/>
  <c r="Y36" i="12"/>
  <c r="O36" i="12"/>
  <c r="Y87" i="12"/>
  <c r="Y88" i="12"/>
  <c r="Y21" i="12"/>
  <c r="T138" i="8"/>
  <c r="Y99" i="12"/>
  <c r="Y78" i="12"/>
  <c r="Y30" i="12"/>
  <c r="Y100" i="12"/>
  <c r="Y75" i="12"/>
  <c r="Y62" i="12"/>
  <c r="AI138" i="8"/>
  <c r="Y65" i="12"/>
  <c r="Y136" i="12"/>
  <c r="Y126" i="12"/>
  <c r="Y32" i="12"/>
  <c r="Y102" i="12"/>
  <c r="Y26" i="12"/>
  <c r="Y38" i="12"/>
  <c r="Y124" i="12"/>
  <c r="Y84" i="12"/>
  <c r="E138" i="8"/>
  <c r="Y69" i="12"/>
  <c r="Y123" i="12"/>
  <c r="Y34" i="12"/>
  <c r="O133" i="8"/>
  <c r="Y134" i="12"/>
  <c r="J138" i="8"/>
  <c r="Y122" i="12"/>
  <c r="Y56" i="12"/>
  <c r="Y41" i="12"/>
  <c r="O40" i="8"/>
  <c r="Y131" i="12"/>
  <c r="O128" i="8"/>
  <c r="Y49" i="12"/>
  <c r="O119" i="8"/>
  <c r="Y64" i="12"/>
  <c r="Y79" i="12"/>
  <c r="O74" i="8"/>
  <c r="Y63" i="12"/>
  <c r="Y31" i="12"/>
  <c r="Y44" i="12"/>
  <c r="Y46" i="12"/>
  <c r="Y113" i="12"/>
  <c r="Y98" i="12"/>
  <c r="Y77" i="12"/>
  <c r="Y67" i="12"/>
  <c r="Y29" i="12"/>
  <c r="O114" i="8"/>
  <c r="Y115" i="12"/>
  <c r="Y137" i="12"/>
  <c r="Y103" i="12"/>
  <c r="Y107" i="12"/>
  <c r="Y47" i="12"/>
  <c r="Y85" i="12"/>
  <c r="Y43" i="12"/>
  <c r="Y37" i="12"/>
  <c r="Y95" i="12"/>
  <c r="Y55" i="12"/>
  <c r="O19" i="8"/>
  <c r="Y20" i="12"/>
  <c r="Y110" i="12"/>
  <c r="Y101" i="12"/>
  <c r="Y116" i="12"/>
  <c r="Y135" i="12"/>
  <c r="Y127" i="12"/>
  <c r="Y71" i="12"/>
  <c r="Y35" i="12"/>
  <c r="Y50" i="12"/>
  <c r="Y27" i="12"/>
  <c r="Y104" i="12"/>
  <c r="Y86" i="12"/>
  <c r="AF138" i="8"/>
  <c r="Y83" i="12"/>
  <c r="O81" i="8"/>
  <c r="Y125" i="12"/>
  <c r="Y58" i="12"/>
  <c r="Y61" i="12"/>
  <c r="O60" i="8"/>
  <c r="Y25" i="12"/>
  <c r="Y53" i="12"/>
  <c r="O52" i="8"/>
  <c r="Y74" i="8" l="1"/>
  <c r="Y119" i="8"/>
  <c r="Y114" i="8"/>
  <c r="Y133" i="8"/>
  <c r="Y52" i="8"/>
  <c r="Y60" i="8"/>
  <c r="Y81" i="8"/>
  <c r="Y128" i="8"/>
  <c r="Y19" i="8"/>
  <c r="Y40" i="8"/>
  <c r="Y92" i="8"/>
  <c r="O138" i="8"/>
  <c r="Y138" i="8" l="1"/>
  <c r="AI133" i="7" l="1"/>
  <c r="AH133" i="7"/>
  <c r="AG133" i="7"/>
  <c r="AF133" i="7"/>
  <c r="AE133" i="7"/>
  <c r="AD133" i="7"/>
  <c r="AC133" i="7"/>
  <c r="AB133" i="7"/>
  <c r="AA133" i="7"/>
  <c r="Z133" i="7"/>
  <c r="Y133" i="7"/>
  <c r="X133" i="7"/>
  <c r="W133" i="7"/>
  <c r="V133" i="7"/>
  <c r="U133" i="7"/>
  <c r="T133" i="7"/>
  <c r="S133" i="7"/>
  <c r="R133" i="7"/>
  <c r="Q133" i="7"/>
  <c r="P133" i="7"/>
  <c r="O133" i="7"/>
  <c r="N133" i="7"/>
  <c r="M133" i="7"/>
  <c r="L133" i="7"/>
  <c r="K133" i="7"/>
  <c r="J133" i="7"/>
  <c r="I133" i="7"/>
  <c r="H133" i="7"/>
  <c r="G133" i="7"/>
  <c r="F133" i="7"/>
  <c r="E133" i="7"/>
  <c r="AI119" i="7"/>
  <c r="AH119" i="7"/>
  <c r="AG119" i="7"/>
  <c r="AF119" i="7"/>
  <c r="AE119" i="7"/>
  <c r="AD119" i="7"/>
  <c r="AC119" i="7"/>
  <c r="AB119" i="7"/>
  <c r="AA119" i="7"/>
  <c r="Z119" i="7"/>
  <c r="Y119" i="7"/>
  <c r="X119" i="7"/>
  <c r="W119" i="7"/>
  <c r="V119" i="7"/>
  <c r="U119" i="7"/>
  <c r="T119" i="7"/>
  <c r="S119" i="7"/>
  <c r="R119" i="7"/>
  <c r="Q119" i="7"/>
  <c r="P119" i="7"/>
  <c r="O119" i="7"/>
  <c r="N119" i="7"/>
  <c r="M119" i="7"/>
  <c r="L119" i="7"/>
  <c r="K119" i="7"/>
  <c r="J119" i="7"/>
  <c r="I119" i="7"/>
  <c r="H119" i="7"/>
  <c r="G119" i="7"/>
  <c r="F119" i="7"/>
  <c r="E119" i="7"/>
  <c r="AI114" i="7"/>
  <c r="AH114" i="7"/>
  <c r="AG114" i="7"/>
  <c r="AF114" i="7"/>
  <c r="AE114" i="7"/>
  <c r="AD114" i="7"/>
  <c r="AC114" i="7"/>
  <c r="AB114" i="7"/>
  <c r="AA114" i="7"/>
  <c r="Z114" i="7"/>
  <c r="Y114" i="7"/>
  <c r="X114" i="7"/>
  <c r="W114" i="7"/>
  <c r="V114" i="7"/>
  <c r="U114" i="7"/>
  <c r="T114" i="7"/>
  <c r="S114" i="7"/>
  <c r="R114" i="7"/>
  <c r="Q114" i="7"/>
  <c r="P114" i="7"/>
  <c r="O114" i="7"/>
  <c r="N114" i="7"/>
  <c r="M114" i="7"/>
  <c r="L114" i="7"/>
  <c r="K114" i="7"/>
  <c r="J114" i="7"/>
  <c r="I114" i="7"/>
  <c r="H114" i="7"/>
  <c r="G114" i="7"/>
  <c r="F114" i="7"/>
  <c r="E114" i="7"/>
  <c r="AI92" i="7"/>
  <c r="AH92" i="7"/>
  <c r="AG92" i="7"/>
  <c r="AF92" i="7"/>
  <c r="AE92" i="7"/>
  <c r="AD92" i="7"/>
  <c r="AC92" i="7"/>
  <c r="AB92" i="7"/>
  <c r="AA92" i="7"/>
  <c r="Z92" i="7"/>
  <c r="Y92" i="7"/>
  <c r="X92" i="7"/>
  <c r="W92" i="7"/>
  <c r="V92" i="7"/>
  <c r="U92" i="7"/>
  <c r="T92" i="7"/>
  <c r="S92" i="7"/>
  <c r="R92" i="7"/>
  <c r="Q92" i="7"/>
  <c r="P92" i="7"/>
  <c r="O92" i="7"/>
  <c r="N92" i="7"/>
  <c r="M92" i="7"/>
  <c r="L92" i="7"/>
  <c r="K92" i="7"/>
  <c r="J92" i="7"/>
  <c r="I92" i="7"/>
  <c r="H92" i="7"/>
  <c r="G92" i="7"/>
  <c r="F92" i="7"/>
  <c r="E92" i="7"/>
  <c r="AI89" i="7"/>
  <c r="AH89" i="7"/>
  <c r="AG89" i="7"/>
  <c r="AF89" i="7"/>
  <c r="AE89" i="7"/>
  <c r="AD89" i="7"/>
  <c r="AC89" i="7"/>
  <c r="AB89" i="7"/>
  <c r="AA89" i="7"/>
  <c r="Z89" i="7"/>
  <c r="Y89" i="7"/>
  <c r="X89" i="7"/>
  <c r="W89" i="7"/>
  <c r="V89" i="7"/>
  <c r="U89" i="7"/>
  <c r="T89" i="7"/>
  <c r="S89" i="7"/>
  <c r="R89" i="7"/>
  <c r="Q89" i="7"/>
  <c r="P89" i="7"/>
  <c r="O89" i="7"/>
  <c r="N89" i="7"/>
  <c r="M89" i="7"/>
  <c r="L89" i="7"/>
  <c r="K89" i="7"/>
  <c r="J89" i="7"/>
  <c r="I89" i="7"/>
  <c r="H89" i="7"/>
  <c r="G89" i="7"/>
  <c r="F89" i="7"/>
  <c r="E89" i="7"/>
  <c r="AI81" i="7"/>
  <c r="AH81" i="7"/>
  <c r="AG81" i="7"/>
  <c r="AF81" i="7"/>
  <c r="AE81" i="7"/>
  <c r="AD81" i="7"/>
  <c r="AC81" i="7"/>
  <c r="AB81" i="7"/>
  <c r="AA81" i="7"/>
  <c r="Z81" i="7"/>
  <c r="Y81" i="7"/>
  <c r="X81" i="7"/>
  <c r="W81" i="7"/>
  <c r="V81" i="7"/>
  <c r="U81" i="7"/>
  <c r="T81" i="7"/>
  <c r="S81" i="7"/>
  <c r="R81" i="7"/>
  <c r="Q81" i="7"/>
  <c r="P81" i="7"/>
  <c r="O81" i="7"/>
  <c r="N81" i="7"/>
  <c r="M81" i="7"/>
  <c r="L81" i="7"/>
  <c r="K81" i="7"/>
  <c r="J81" i="7"/>
  <c r="I81" i="7"/>
  <c r="H81" i="7"/>
  <c r="G81" i="7"/>
  <c r="F81" i="7"/>
  <c r="E81" i="7"/>
  <c r="AI74" i="7"/>
  <c r="AH74" i="7"/>
  <c r="AG74" i="7"/>
  <c r="AF74" i="7"/>
  <c r="AE74" i="7"/>
  <c r="AD74" i="7"/>
  <c r="AC74" i="7"/>
  <c r="AB74" i="7"/>
  <c r="AA74" i="7"/>
  <c r="Z74" i="7"/>
  <c r="Y74" i="7"/>
  <c r="X74" i="7"/>
  <c r="W74" i="7"/>
  <c r="V74" i="7"/>
  <c r="U74" i="7"/>
  <c r="T74" i="7"/>
  <c r="S74" i="7"/>
  <c r="R74" i="7"/>
  <c r="Q74" i="7"/>
  <c r="P74" i="7"/>
  <c r="O74" i="7"/>
  <c r="N74" i="7"/>
  <c r="M74" i="7"/>
  <c r="L74" i="7"/>
  <c r="K74" i="7"/>
  <c r="J74" i="7"/>
  <c r="I74" i="7"/>
  <c r="H74" i="7"/>
  <c r="G74" i="7"/>
  <c r="F74" i="7"/>
  <c r="E74" i="7"/>
  <c r="AI60" i="7"/>
  <c r="AH60" i="7"/>
  <c r="AG60" i="7"/>
  <c r="AF60" i="7"/>
  <c r="AE60" i="7"/>
  <c r="AD60" i="7"/>
  <c r="AC60" i="7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J60" i="7"/>
  <c r="I60" i="7"/>
  <c r="H60" i="7"/>
  <c r="G60" i="7"/>
  <c r="F60" i="7"/>
  <c r="E60" i="7"/>
  <c r="AI52" i="7"/>
  <c r="AH52" i="7"/>
  <c r="AG52" i="7"/>
  <c r="AF52" i="7"/>
  <c r="AE52" i="7"/>
  <c r="AD52" i="7"/>
  <c r="AC52" i="7"/>
  <c r="AB52" i="7"/>
  <c r="AA52" i="7"/>
  <c r="Z52" i="7"/>
  <c r="Y52" i="7"/>
  <c r="X52" i="7"/>
  <c r="W52" i="7"/>
  <c r="V52" i="7"/>
  <c r="U52" i="7"/>
  <c r="T52" i="7"/>
  <c r="S52" i="7"/>
  <c r="R52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AI40" i="7"/>
  <c r="AH40" i="7"/>
  <c r="AG40" i="7"/>
  <c r="AF40" i="7"/>
  <c r="AE40" i="7"/>
  <c r="AD40" i="7"/>
  <c r="AC40" i="7"/>
  <c r="AB40" i="7"/>
  <c r="AA40" i="7"/>
  <c r="Z40" i="7"/>
  <c r="Y40" i="7"/>
  <c r="X40" i="7"/>
  <c r="W40" i="7"/>
  <c r="V40" i="7"/>
  <c r="U40" i="7"/>
  <c r="T40" i="7"/>
  <c r="S40" i="7"/>
  <c r="R40" i="7"/>
  <c r="Q40" i="7"/>
  <c r="P40" i="7"/>
  <c r="O40" i="7"/>
  <c r="N40" i="7"/>
  <c r="M40" i="7"/>
  <c r="L40" i="7"/>
  <c r="K40" i="7"/>
  <c r="J40" i="7"/>
  <c r="I40" i="7"/>
  <c r="H40" i="7"/>
  <c r="G40" i="7"/>
  <c r="F40" i="7"/>
  <c r="E40" i="7"/>
  <c r="AI19" i="7"/>
  <c r="AI138" i="7" s="1"/>
  <c r="AH19" i="7"/>
  <c r="AH138" i="7" s="1"/>
  <c r="AG19" i="7"/>
  <c r="AF19" i="7"/>
  <c r="AE19" i="7"/>
  <c r="AD19" i="7"/>
  <c r="AC19" i="7"/>
  <c r="AB19" i="7"/>
  <c r="AA19" i="7"/>
  <c r="Z19" i="7"/>
  <c r="Y19" i="7"/>
  <c r="X19" i="7"/>
  <c r="X138" i="7" s="1"/>
  <c r="W19" i="7"/>
  <c r="W138" i="7" s="1"/>
  <c r="V19" i="7"/>
  <c r="V138" i="7" s="1"/>
  <c r="U19" i="7"/>
  <c r="T19" i="7"/>
  <c r="S19" i="7"/>
  <c r="R19" i="7"/>
  <c r="Q19" i="7"/>
  <c r="P19" i="7"/>
  <c r="O19" i="7"/>
  <c r="N19" i="7"/>
  <c r="M19" i="7"/>
  <c r="L19" i="7"/>
  <c r="L138" i="7" s="1"/>
  <c r="K19" i="7"/>
  <c r="K138" i="7" s="1"/>
  <c r="J19" i="7"/>
  <c r="J138" i="7" s="1"/>
  <c r="I19" i="7"/>
  <c r="H19" i="7"/>
  <c r="G19" i="7"/>
  <c r="F19" i="7"/>
  <c r="E19" i="7"/>
  <c r="Z138" i="7" l="1"/>
  <c r="M138" i="7"/>
  <c r="P138" i="7"/>
  <c r="Q138" i="7"/>
  <c r="AC138" i="7"/>
  <c r="O138" i="7"/>
  <c r="AB138" i="7"/>
  <c r="F138" i="7"/>
  <c r="R138" i="7"/>
  <c r="AD138" i="7"/>
  <c r="G138" i="7"/>
  <c r="S138" i="7"/>
  <c r="AE138" i="7"/>
  <c r="Y138" i="7"/>
  <c r="AA138" i="7"/>
  <c r="H138" i="7"/>
  <c r="T138" i="7"/>
  <c r="AF138" i="7"/>
  <c r="N138" i="7"/>
  <c r="I138" i="7"/>
  <c r="U138" i="7"/>
  <c r="AG138" i="7"/>
  <c r="E138" i="7"/>
  <c r="AI133" i="1"/>
  <c r="AH133" i="1"/>
  <c r="AG133" i="1"/>
  <c r="AF133" i="1"/>
  <c r="AE133" i="1"/>
  <c r="AD133" i="1"/>
  <c r="AC133" i="1"/>
  <c r="AB133" i="1"/>
  <c r="AA133" i="1"/>
  <c r="Z133" i="1"/>
  <c r="Y133" i="1"/>
  <c r="X133" i="1"/>
  <c r="W133" i="1"/>
  <c r="V133" i="1"/>
  <c r="U133" i="1"/>
  <c r="T133" i="1"/>
  <c r="S133" i="1"/>
  <c r="R133" i="1"/>
  <c r="Q133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AI128" i="1"/>
  <c r="AH128" i="1"/>
  <c r="AG128" i="1"/>
  <c r="AF128" i="1"/>
  <c r="AE128" i="1"/>
  <c r="AD128" i="1"/>
  <c r="AC128" i="1"/>
  <c r="AB128" i="1"/>
  <c r="AA128" i="1"/>
  <c r="Z128" i="1"/>
  <c r="Y128" i="1"/>
  <c r="X128" i="1"/>
  <c r="W128" i="1"/>
  <c r="V128" i="1"/>
  <c r="U128" i="1"/>
  <c r="T128" i="1"/>
  <c r="S128" i="1"/>
  <c r="R128" i="1"/>
  <c r="Q128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AI119" i="1"/>
  <c r="AH119" i="1"/>
  <c r="AG119" i="1"/>
  <c r="AF119" i="1"/>
  <c r="AE119" i="1"/>
  <c r="AD119" i="1"/>
  <c r="AC119" i="1"/>
  <c r="AB119" i="1"/>
  <c r="AA119" i="1"/>
  <c r="Z119" i="1"/>
  <c r="Y119" i="1"/>
  <c r="X119" i="1"/>
  <c r="W119" i="1"/>
  <c r="V119" i="1"/>
  <c r="U119" i="1"/>
  <c r="T119" i="1"/>
  <c r="S119" i="1"/>
  <c r="R119" i="1"/>
  <c r="Q119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AI114" i="1"/>
  <c r="AH114" i="1"/>
  <c r="AG114" i="1"/>
  <c r="AF114" i="1"/>
  <c r="AE114" i="1"/>
  <c r="AD114" i="1"/>
  <c r="AC114" i="1"/>
  <c r="AB114" i="1"/>
  <c r="AA114" i="1"/>
  <c r="Z114" i="1"/>
  <c r="Y114" i="1"/>
  <c r="X114" i="1"/>
  <c r="W114" i="1"/>
  <c r="V114" i="1"/>
  <c r="U114" i="1"/>
  <c r="T114" i="1"/>
  <c r="S114" i="1"/>
  <c r="R114" i="1"/>
  <c r="Q114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AI92" i="1"/>
  <c r="AH92" i="1"/>
  <c r="AG92" i="1"/>
  <c r="AF92" i="1"/>
  <c r="AE92" i="1"/>
  <c r="AD92" i="1"/>
  <c r="AC92" i="1"/>
  <c r="AB92" i="1"/>
  <c r="AA92" i="1"/>
  <c r="Z92" i="1"/>
  <c r="Y92" i="1"/>
  <c r="X92" i="1"/>
  <c r="W92" i="1"/>
  <c r="V92" i="1"/>
  <c r="U92" i="1"/>
  <c r="T92" i="1"/>
  <c r="S92" i="1"/>
  <c r="R92" i="1"/>
  <c r="Q92" i="1"/>
  <c r="P92" i="1"/>
  <c r="O92" i="1"/>
  <c r="N92" i="1"/>
  <c r="M92" i="1"/>
  <c r="L92" i="1"/>
  <c r="K92" i="1"/>
  <c r="J92" i="1"/>
  <c r="I92" i="1"/>
  <c r="H92" i="1"/>
  <c r="G92" i="1"/>
  <c r="F92" i="1"/>
  <c r="E92" i="1"/>
  <c r="AI89" i="1"/>
  <c r="AH89" i="1"/>
  <c r="AG89" i="1"/>
  <c r="AF89" i="1"/>
  <c r="AE89" i="1"/>
  <c r="AD89" i="1"/>
  <c r="AC89" i="1"/>
  <c r="AB89" i="1"/>
  <c r="AA89" i="1"/>
  <c r="Z89" i="1"/>
  <c r="Y89" i="1"/>
  <c r="X89" i="1"/>
  <c r="W89" i="1"/>
  <c r="V89" i="1"/>
  <c r="U89" i="1"/>
  <c r="T89" i="1"/>
  <c r="S89" i="1"/>
  <c r="R89" i="1"/>
  <c r="Q89" i="1"/>
  <c r="P89" i="1"/>
  <c r="O89" i="1"/>
  <c r="N89" i="1"/>
  <c r="M89" i="1"/>
  <c r="L89" i="1"/>
  <c r="K89" i="1"/>
  <c r="J89" i="1"/>
  <c r="I89" i="1"/>
  <c r="H89" i="1"/>
  <c r="G89" i="1"/>
  <c r="F89" i="1"/>
  <c r="E89" i="1"/>
  <c r="AI81" i="1"/>
  <c r="AH81" i="1"/>
  <c r="AG81" i="1"/>
  <c r="AF81" i="1"/>
  <c r="AE81" i="1"/>
  <c r="AD81" i="1"/>
  <c r="AC81" i="1"/>
  <c r="AB81" i="1"/>
  <c r="AA81" i="1"/>
  <c r="Z81" i="1"/>
  <c r="Y81" i="1"/>
  <c r="X81" i="1"/>
  <c r="W81" i="1"/>
  <c r="V81" i="1"/>
  <c r="U81" i="1"/>
  <c r="T81" i="1"/>
  <c r="S81" i="1"/>
  <c r="R81" i="1"/>
  <c r="Q81" i="1"/>
  <c r="P81" i="1"/>
  <c r="O81" i="1"/>
  <c r="N81" i="1"/>
  <c r="M81" i="1"/>
  <c r="L81" i="1"/>
  <c r="K81" i="1"/>
  <c r="J81" i="1"/>
  <c r="I81" i="1"/>
  <c r="H81" i="1"/>
  <c r="G81" i="1"/>
  <c r="F81" i="1"/>
  <c r="E81" i="1"/>
  <c r="AI74" i="1"/>
  <c r="AH74" i="1"/>
  <c r="AG74" i="1"/>
  <c r="AF74" i="1"/>
  <c r="AE74" i="1"/>
  <c r="AD74" i="1"/>
  <c r="AC74" i="1"/>
  <c r="AB74" i="1"/>
  <c r="AA74" i="1"/>
  <c r="Z74" i="1"/>
  <c r="Y74" i="1"/>
  <c r="X74" i="1"/>
  <c r="W74" i="1"/>
  <c r="V74" i="1"/>
  <c r="U74" i="1"/>
  <c r="T74" i="1"/>
  <c r="S74" i="1"/>
  <c r="R74" i="1"/>
  <c r="Q74" i="1"/>
  <c r="P74" i="1"/>
  <c r="O74" i="1"/>
  <c r="N74" i="1"/>
  <c r="M74" i="1"/>
  <c r="L74" i="1"/>
  <c r="K74" i="1"/>
  <c r="J74" i="1"/>
  <c r="I74" i="1"/>
  <c r="H74" i="1"/>
  <c r="G74" i="1"/>
  <c r="F74" i="1"/>
  <c r="E74" i="1"/>
  <c r="AI60" i="1"/>
  <c r="AH60" i="1"/>
  <c r="AG60" i="1"/>
  <c r="AF60" i="1"/>
  <c r="AE60" i="1"/>
  <c r="AD60" i="1"/>
  <c r="AC60" i="1"/>
  <c r="AB60" i="1"/>
  <c r="AA60" i="1"/>
  <c r="Z60" i="1"/>
  <c r="Y60" i="1"/>
  <c r="X60" i="1"/>
  <c r="W60" i="1"/>
  <c r="V60" i="1"/>
  <c r="U60" i="1"/>
  <c r="T60" i="1"/>
  <c r="S60" i="1"/>
  <c r="R60" i="1"/>
  <c r="Q60" i="1"/>
  <c r="P60" i="1"/>
  <c r="O60" i="1"/>
  <c r="N60" i="1"/>
  <c r="M60" i="1"/>
  <c r="L60" i="1"/>
  <c r="K60" i="1"/>
  <c r="J60" i="1"/>
  <c r="I60" i="1"/>
  <c r="H60" i="1"/>
  <c r="G60" i="1"/>
  <c r="F60" i="1"/>
  <c r="E60" i="1"/>
  <c r="AI52" i="1"/>
  <c r="AH52" i="1"/>
  <c r="AG52" i="1"/>
  <c r="AF52" i="1"/>
  <c r="AE52" i="1"/>
  <c r="AD52" i="1"/>
  <c r="AC52" i="1"/>
  <c r="AB52" i="1"/>
  <c r="AA52" i="1"/>
  <c r="Z52" i="1"/>
  <c r="Y52" i="1"/>
  <c r="X52" i="1"/>
  <c r="W52" i="1"/>
  <c r="V52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AI40" i="1"/>
  <c r="AH40" i="1"/>
  <c r="AG40" i="1"/>
  <c r="AF40" i="1"/>
  <c r="AE40" i="1"/>
  <c r="AD40" i="1"/>
  <c r="AC40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AI19" i="1"/>
  <c r="AH19" i="1"/>
  <c r="AG19" i="1"/>
  <c r="AF19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R138" i="1" l="1"/>
  <c r="AD138" i="1"/>
  <c r="F138" i="1"/>
  <c r="G138" i="1"/>
  <c r="S138" i="1"/>
  <c r="AE138" i="1"/>
  <c r="H138" i="1"/>
  <c r="T138" i="1"/>
  <c r="AF138" i="1"/>
  <c r="P138" i="1"/>
  <c r="AB138" i="1"/>
  <c r="I138" i="1"/>
  <c r="U138" i="1"/>
  <c r="AG138" i="1"/>
  <c r="J138" i="1"/>
  <c r="V138" i="1"/>
  <c r="AH138" i="1"/>
  <c r="K138" i="1"/>
  <c r="W138" i="1"/>
  <c r="AI138" i="1"/>
  <c r="L138" i="1"/>
  <c r="X138" i="1"/>
  <c r="M138" i="1"/>
  <c r="Y138" i="1"/>
  <c r="N138" i="1"/>
  <c r="Z138" i="1"/>
  <c r="O138" i="1"/>
  <c r="AA138" i="1"/>
  <c r="E138" i="1"/>
  <c r="Q138" i="1"/>
  <c r="AC138" i="1"/>
  <c r="AI133" i="10"/>
  <c r="AH133" i="10"/>
  <c r="AG133" i="10"/>
  <c r="AF133" i="10"/>
  <c r="AE133" i="10"/>
  <c r="AD133" i="10"/>
  <c r="AC133" i="10"/>
  <c r="AB133" i="10"/>
  <c r="AA133" i="10"/>
  <c r="Z133" i="10"/>
  <c r="Y133" i="10"/>
  <c r="X133" i="10"/>
  <c r="W133" i="10"/>
  <c r="V133" i="10"/>
  <c r="U133" i="10"/>
  <c r="T133" i="10"/>
  <c r="S133" i="10"/>
  <c r="R133" i="10"/>
  <c r="Q133" i="10"/>
  <c r="P133" i="10"/>
  <c r="O133" i="10"/>
  <c r="N133" i="10"/>
  <c r="M133" i="10"/>
  <c r="L133" i="10"/>
  <c r="K133" i="10"/>
  <c r="J133" i="10"/>
  <c r="I133" i="10"/>
  <c r="H133" i="10"/>
  <c r="G133" i="10"/>
  <c r="F133" i="10"/>
  <c r="E133" i="10"/>
  <c r="AI128" i="10"/>
  <c r="AH128" i="10"/>
  <c r="AG128" i="10"/>
  <c r="AF128" i="10"/>
  <c r="AE128" i="10"/>
  <c r="AD128" i="10"/>
  <c r="AC128" i="10"/>
  <c r="AB128" i="10"/>
  <c r="AA128" i="10"/>
  <c r="Z128" i="10"/>
  <c r="Y128" i="10"/>
  <c r="X128" i="10"/>
  <c r="W128" i="10"/>
  <c r="V128" i="10"/>
  <c r="U128" i="10"/>
  <c r="T128" i="10"/>
  <c r="S128" i="10"/>
  <c r="R128" i="10"/>
  <c r="Q128" i="10"/>
  <c r="P128" i="10"/>
  <c r="O128" i="10"/>
  <c r="N128" i="10"/>
  <c r="M128" i="10"/>
  <c r="L128" i="10"/>
  <c r="K128" i="10"/>
  <c r="J128" i="10"/>
  <c r="I128" i="10"/>
  <c r="H128" i="10"/>
  <c r="G128" i="10"/>
  <c r="F128" i="10"/>
  <c r="E128" i="10"/>
  <c r="AI119" i="10"/>
  <c r="AH119" i="10"/>
  <c r="AG119" i="10"/>
  <c r="AF119" i="10"/>
  <c r="AE119" i="10"/>
  <c r="AD119" i="10"/>
  <c r="AC119" i="10"/>
  <c r="AB119" i="10"/>
  <c r="AA119" i="10"/>
  <c r="Z119" i="10"/>
  <c r="Y119" i="10"/>
  <c r="X119" i="10"/>
  <c r="W119" i="10"/>
  <c r="V119" i="10"/>
  <c r="U119" i="10"/>
  <c r="T119" i="10"/>
  <c r="S119" i="10"/>
  <c r="R119" i="10"/>
  <c r="Q119" i="10"/>
  <c r="P119" i="10"/>
  <c r="O119" i="10"/>
  <c r="N119" i="10"/>
  <c r="M119" i="10"/>
  <c r="L119" i="10"/>
  <c r="K119" i="10"/>
  <c r="J119" i="10"/>
  <c r="I119" i="10"/>
  <c r="H119" i="10"/>
  <c r="G119" i="10"/>
  <c r="F119" i="10"/>
  <c r="E119" i="10"/>
  <c r="AI114" i="10"/>
  <c r="AH114" i="10"/>
  <c r="AG114" i="10"/>
  <c r="AF114" i="10"/>
  <c r="AE114" i="10"/>
  <c r="AD114" i="10"/>
  <c r="AC114" i="10"/>
  <c r="AB114" i="10"/>
  <c r="AA114" i="10"/>
  <c r="Z114" i="10"/>
  <c r="Y114" i="10"/>
  <c r="X114" i="10"/>
  <c r="W114" i="10"/>
  <c r="V114" i="10"/>
  <c r="U114" i="10"/>
  <c r="T114" i="10"/>
  <c r="S114" i="10"/>
  <c r="R114" i="10"/>
  <c r="Q114" i="10"/>
  <c r="P114" i="10"/>
  <c r="O114" i="10"/>
  <c r="N114" i="10"/>
  <c r="M114" i="10"/>
  <c r="L114" i="10"/>
  <c r="K114" i="10"/>
  <c r="J114" i="10"/>
  <c r="I114" i="10"/>
  <c r="H114" i="10"/>
  <c r="G114" i="10"/>
  <c r="F114" i="10"/>
  <c r="E114" i="10"/>
  <c r="AI92" i="10"/>
  <c r="AH92" i="10"/>
  <c r="AG92" i="10"/>
  <c r="AF92" i="10"/>
  <c r="AE92" i="10"/>
  <c r="AD92" i="10"/>
  <c r="AC92" i="10"/>
  <c r="AB92" i="10"/>
  <c r="AA92" i="10"/>
  <c r="Z92" i="10"/>
  <c r="Y92" i="10"/>
  <c r="X92" i="10"/>
  <c r="W92" i="10"/>
  <c r="V92" i="10"/>
  <c r="U92" i="10"/>
  <c r="T92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G92" i="10"/>
  <c r="F92" i="10"/>
  <c r="E92" i="10"/>
  <c r="AI89" i="10"/>
  <c r="AH89" i="10"/>
  <c r="AG89" i="10"/>
  <c r="AF89" i="10"/>
  <c r="AE89" i="10"/>
  <c r="AD89" i="10"/>
  <c r="AC89" i="10"/>
  <c r="AB89" i="10"/>
  <c r="AA89" i="10"/>
  <c r="Z89" i="10"/>
  <c r="Y89" i="10"/>
  <c r="X89" i="10"/>
  <c r="W89" i="10"/>
  <c r="V89" i="10"/>
  <c r="U89" i="10"/>
  <c r="T89" i="10"/>
  <c r="S89" i="10"/>
  <c r="R89" i="10"/>
  <c r="Q89" i="10"/>
  <c r="P89" i="10"/>
  <c r="O89" i="10"/>
  <c r="N89" i="10"/>
  <c r="M89" i="10"/>
  <c r="L89" i="10"/>
  <c r="K89" i="10"/>
  <c r="J89" i="10"/>
  <c r="I89" i="10"/>
  <c r="H89" i="10"/>
  <c r="G89" i="10"/>
  <c r="F89" i="10"/>
  <c r="E89" i="10"/>
  <c r="AI81" i="10"/>
  <c r="AH81" i="10"/>
  <c r="AG81" i="10"/>
  <c r="AF81" i="10"/>
  <c r="AE81" i="10"/>
  <c r="AD81" i="10"/>
  <c r="AC81" i="10"/>
  <c r="AB81" i="10"/>
  <c r="AA81" i="10"/>
  <c r="Z81" i="10"/>
  <c r="Y81" i="10"/>
  <c r="X81" i="10"/>
  <c r="W81" i="10"/>
  <c r="V81" i="10"/>
  <c r="U81" i="10"/>
  <c r="T81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G81" i="10"/>
  <c r="F81" i="10"/>
  <c r="E81" i="10"/>
  <c r="AI74" i="10"/>
  <c r="AH74" i="10"/>
  <c r="AG74" i="10"/>
  <c r="AF74" i="10"/>
  <c r="AE74" i="10"/>
  <c r="AD74" i="10"/>
  <c r="AC74" i="10"/>
  <c r="AB74" i="10"/>
  <c r="AA74" i="10"/>
  <c r="Z74" i="10"/>
  <c r="Y74" i="10"/>
  <c r="X74" i="10"/>
  <c r="W74" i="10"/>
  <c r="V74" i="10"/>
  <c r="U74" i="10"/>
  <c r="T74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G74" i="10"/>
  <c r="F74" i="10"/>
  <c r="E74" i="10"/>
  <c r="AI60" i="10"/>
  <c r="AH60" i="10"/>
  <c r="AG60" i="10"/>
  <c r="AF60" i="10"/>
  <c r="AE60" i="10"/>
  <c r="AD60" i="10"/>
  <c r="AC60" i="10"/>
  <c r="AB60" i="10"/>
  <c r="AA60" i="10"/>
  <c r="Z60" i="10"/>
  <c r="Y60" i="10"/>
  <c r="X60" i="10"/>
  <c r="W60" i="10"/>
  <c r="V60" i="10"/>
  <c r="U60" i="10"/>
  <c r="T60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G60" i="10"/>
  <c r="F60" i="10"/>
  <c r="E60" i="10"/>
  <c r="AI52" i="10"/>
  <c r="AH52" i="10"/>
  <c r="AG52" i="10"/>
  <c r="AF52" i="10"/>
  <c r="AE52" i="10"/>
  <c r="AD52" i="10"/>
  <c r="AC52" i="10"/>
  <c r="AB52" i="10"/>
  <c r="AA52" i="10"/>
  <c r="Z52" i="10"/>
  <c r="Y52" i="10"/>
  <c r="X52" i="10"/>
  <c r="W52" i="10"/>
  <c r="V52" i="10"/>
  <c r="U52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AI40" i="10"/>
  <c r="AH40" i="10"/>
  <c r="AG40" i="10"/>
  <c r="AF40" i="10"/>
  <c r="AE40" i="10"/>
  <c r="AD40" i="10"/>
  <c r="AC40" i="10"/>
  <c r="AB40" i="10"/>
  <c r="AA40" i="10"/>
  <c r="Z40" i="10"/>
  <c r="Y40" i="10"/>
  <c r="X40" i="10"/>
  <c r="W40" i="10"/>
  <c r="V40" i="10"/>
  <c r="U40" i="10"/>
  <c r="T40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AI19" i="10"/>
  <c r="AH19" i="10"/>
  <c r="AG19" i="10"/>
  <c r="AF19" i="10"/>
  <c r="AE19" i="10"/>
  <c r="AD19" i="10"/>
  <c r="AC19" i="10"/>
  <c r="AB19" i="10"/>
  <c r="AA19" i="10"/>
  <c r="Z19" i="10"/>
  <c r="Y19" i="10"/>
  <c r="X19" i="10"/>
  <c r="W19" i="10"/>
  <c r="V19" i="10"/>
  <c r="U19" i="10"/>
  <c r="T19" i="10"/>
  <c r="S19" i="10"/>
  <c r="R19" i="10"/>
  <c r="Q19" i="10"/>
  <c r="P19" i="10"/>
  <c r="O19" i="10"/>
  <c r="N19" i="10"/>
  <c r="M19" i="10"/>
  <c r="L19" i="10"/>
  <c r="K19" i="10"/>
  <c r="J19" i="10"/>
  <c r="I19" i="10"/>
  <c r="H19" i="10"/>
  <c r="G19" i="10"/>
  <c r="F19" i="10"/>
  <c r="E19" i="10"/>
  <c r="L138" i="10" l="1"/>
  <c r="X138" i="10"/>
  <c r="Q138" i="10"/>
  <c r="AC138" i="10"/>
  <c r="E138" i="10"/>
  <c r="AD138" i="10"/>
  <c r="R138" i="10"/>
  <c r="F138" i="10"/>
  <c r="U138" i="10"/>
  <c r="AG138" i="10"/>
  <c r="I138" i="10"/>
  <c r="V138" i="10"/>
  <c r="AH138" i="10"/>
  <c r="J138" i="10"/>
  <c r="P138" i="10"/>
  <c r="AB138" i="10"/>
  <c r="G138" i="10"/>
  <c r="AE138" i="10"/>
  <c r="S138" i="10"/>
  <c r="H138" i="10"/>
  <c r="T138" i="10"/>
  <c r="AF138" i="10"/>
  <c r="K138" i="10"/>
  <c r="AI138" i="10"/>
  <c r="W138" i="10"/>
  <c r="Y138" i="10"/>
  <c r="M138" i="10"/>
  <c r="N138" i="10"/>
  <c r="Z138" i="10"/>
  <c r="O138" i="10"/>
  <c r="AA138" i="10"/>
  <c r="AI133" i="2" l="1"/>
  <c r="AH133" i="2"/>
  <c r="AG133" i="2"/>
  <c r="AF133" i="2"/>
  <c r="AE133" i="2"/>
  <c r="AD133" i="2"/>
  <c r="AC133" i="2"/>
  <c r="AB133" i="2"/>
  <c r="AA133" i="2"/>
  <c r="Z133" i="2"/>
  <c r="Y133" i="2"/>
  <c r="X133" i="2"/>
  <c r="W133" i="2"/>
  <c r="V133" i="2"/>
  <c r="U133" i="2"/>
  <c r="T133" i="2"/>
  <c r="S133" i="2"/>
  <c r="R133" i="2"/>
  <c r="Q133" i="2"/>
  <c r="P133" i="2"/>
  <c r="O133" i="2"/>
  <c r="N133" i="2"/>
  <c r="M133" i="2"/>
  <c r="L133" i="2"/>
  <c r="K133" i="2"/>
  <c r="J133" i="2"/>
  <c r="I133" i="2"/>
  <c r="H133" i="2"/>
  <c r="G133" i="2"/>
  <c r="F133" i="2"/>
  <c r="E133" i="2"/>
  <c r="AI128" i="2"/>
  <c r="AH128" i="2"/>
  <c r="AG128" i="2"/>
  <c r="AF128" i="2"/>
  <c r="AE128" i="2"/>
  <c r="AD128" i="2"/>
  <c r="AC128" i="2"/>
  <c r="AB128" i="2"/>
  <c r="AA128" i="2"/>
  <c r="Z128" i="2"/>
  <c r="Y128" i="2"/>
  <c r="X128" i="2"/>
  <c r="W128" i="2"/>
  <c r="V128" i="2"/>
  <c r="U128" i="2"/>
  <c r="T128" i="2"/>
  <c r="S128" i="2"/>
  <c r="R128" i="2"/>
  <c r="Q128" i="2"/>
  <c r="P128" i="2"/>
  <c r="O128" i="2"/>
  <c r="N128" i="2"/>
  <c r="M128" i="2"/>
  <c r="L128" i="2"/>
  <c r="K128" i="2"/>
  <c r="J128" i="2"/>
  <c r="I128" i="2"/>
  <c r="H128" i="2"/>
  <c r="G128" i="2"/>
  <c r="F128" i="2"/>
  <c r="AI119" i="2"/>
  <c r="AH119" i="2"/>
  <c r="AG119" i="2"/>
  <c r="AF119" i="2"/>
  <c r="AE119" i="2"/>
  <c r="AD119" i="2"/>
  <c r="AC119" i="2"/>
  <c r="AB119" i="2"/>
  <c r="AA119" i="2"/>
  <c r="Z119" i="2"/>
  <c r="Y119" i="2"/>
  <c r="X119" i="2"/>
  <c r="W119" i="2"/>
  <c r="V119" i="2"/>
  <c r="U119" i="2"/>
  <c r="T119" i="2"/>
  <c r="S119" i="2"/>
  <c r="R119" i="2"/>
  <c r="Q119" i="2"/>
  <c r="P119" i="2"/>
  <c r="O119" i="2"/>
  <c r="N119" i="2"/>
  <c r="M119" i="2"/>
  <c r="L119" i="2"/>
  <c r="K119" i="2"/>
  <c r="J119" i="2"/>
  <c r="I119" i="2"/>
  <c r="H119" i="2"/>
  <c r="G119" i="2"/>
  <c r="F119" i="2"/>
  <c r="E119" i="2"/>
  <c r="AI114" i="2"/>
  <c r="AH114" i="2"/>
  <c r="AG114" i="2"/>
  <c r="AF114" i="2"/>
  <c r="AE114" i="2"/>
  <c r="AD114" i="2"/>
  <c r="AC114" i="2"/>
  <c r="AB114" i="2"/>
  <c r="AA114" i="2"/>
  <c r="Z114" i="2"/>
  <c r="Y114" i="2"/>
  <c r="X114" i="2"/>
  <c r="W114" i="2"/>
  <c r="V114" i="2"/>
  <c r="U114" i="2"/>
  <c r="T114" i="2"/>
  <c r="S114" i="2"/>
  <c r="R114" i="2"/>
  <c r="Q114" i="2"/>
  <c r="P114" i="2"/>
  <c r="O114" i="2"/>
  <c r="N114" i="2"/>
  <c r="M114" i="2"/>
  <c r="L114" i="2"/>
  <c r="K114" i="2"/>
  <c r="J114" i="2"/>
  <c r="I114" i="2"/>
  <c r="H114" i="2"/>
  <c r="G114" i="2"/>
  <c r="F114" i="2"/>
  <c r="E114" i="2"/>
  <c r="AI92" i="2"/>
  <c r="AH92" i="2"/>
  <c r="AG92" i="2"/>
  <c r="AF92" i="2"/>
  <c r="AE92" i="2"/>
  <c r="AD92" i="2"/>
  <c r="AC92" i="2"/>
  <c r="AB92" i="2"/>
  <c r="AA92" i="2"/>
  <c r="Z92" i="2"/>
  <c r="Y92" i="2"/>
  <c r="X92" i="2"/>
  <c r="W92" i="2"/>
  <c r="V92" i="2"/>
  <c r="U92" i="2"/>
  <c r="T92" i="2"/>
  <c r="S92" i="2"/>
  <c r="R92" i="2"/>
  <c r="Q92" i="2"/>
  <c r="P92" i="2"/>
  <c r="O92" i="2"/>
  <c r="N92" i="2"/>
  <c r="M92" i="2"/>
  <c r="L92" i="2"/>
  <c r="K92" i="2"/>
  <c r="J92" i="2"/>
  <c r="I92" i="2"/>
  <c r="H92" i="2"/>
  <c r="G92" i="2"/>
  <c r="F92" i="2"/>
  <c r="E92" i="2"/>
  <c r="AI60" i="2"/>
  <c r="AH60" i="2"/>
  <c r="AG60" i="2"/>
  <c r="AF60" i="2"/>
  <c r="AE60" i="2"/>
  <c r="AD60" i="2"/>
  <c r="AC60" i="2"/>
  <c r="AB60" i="2"/>
  <c r="AA60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AI52" i="2"/>
  <c r="AH52" i="2"/>
  <c r="AG52" i="2"/>
  <c r="AF52" i="2"/>
  <c r="AE52" i="2"/>
  <c r="AD52" i="2"/>
  <c r="AC52" i="2"/>
  <c r="AB52" i="2"/>
  <c r="AA52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AI40" i="2"/>
  <c r="AH40" i="2"/>
  <c r="AG40" i="2"/>
  <c r="AF40" i="2"/>
  <c r="AE40" i="2"/>
  <c r="AD40" i="2"/>
  <c r="AC40" i="2"/>
  <c r="AB40" i="2"/>
  <c r="AA40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AI19" i="2"/>
  <c r="AH19" i="2"/>
  <c r="AG19" i="2"/>
  <c r="AF19" i="2"/>
  <c r="AE19" i="2"/>
  <c r="AD19" i="2"/>
  <c r="AC19" i="2"/>
  <c r="AB19" i="2"/>
  <c r="AA19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AC138" i="2" l="1"/>
  <c r="E138" i="2"/>
  <c r="Q138" i="2"/>
  <c r="AE138" i="2"/>
  <c r="S138" i="2"/>
  <c r="G138" i="2"/>
  <c r="Y138" i="2"/>
  <c r="M138" i="2"/>
  <c r="AA138" i="2"/>
  <c r="O138" i="2"/>
  <c r="N138" i="2"/>
  <c r="Z138" i="2"/>
  <c r="P138" i="2"/>
  <c r="AB138" i="2"/>
  <c r="F138" i="2"/>
  <c r="R138" i="2"/>
  <c r="AD138" i="2"/>
  <c r="H138" i="2"/>
  <c r="T138" i="2"/>
  <c r="AF138" i="2"/>
  <c r="I138" i="2"/>
  <c r="U138" i="2"/>
  <c r="AG138" i="2"/>
  <c r="J138" i="2"/>
  <c r="V138" i="2"/>
  <c r="AH138" i="2"/>
  <c r="W138" i="2"/>
  <c r="K138" i="2"/>
  <c r="AI138" i="2"/>
  <c r="L138" i="2"/>
  <c r="X138" i="2"/>
  <c r="AI133" i="9" l="1"/>
  <c r="AI133" i="12" s="1"/>
  <c r="AH133" i="9"/>
  <c r="AH133" i="12" s="1"/>
  <c r="AG133" i="9"/>
  <c r="AG133" i="12" s="1"/>
  <c r="AF133" i="9"/>
  <c r="AF133" i="12" s="1"/>
  <c r="AE133" i="9"/>
  <c r="AE133" i="12" s="1"/>
  <c r="AD133" i="9"/>
  <c r="AD133" i="12" s="1"/>
  <c r="AC133" i="9"/>
  <c r="AC133" i="12" s="1"/>
  <c r="AB133" i="9"/>
  <c r="AB133" i="12" s="1"/>
  <c r="AA133" i="9"/>
  <c r="AA133" i="12" s="1"/>
  <c r="Z133" i="9"/>
  <c r="Z133" i="12" s="1"/>
  <c r="Y133" i="9"/>
  <c r="Y133" i="12" s="1"/>
  <c r="X133" i="9"/>
  <c r="X133" i="12" s="1"/>
  <c r="W133" i="9"/>
  <c r="W133" i="12" s="1"/>
  <c r="V133" i="9"/>
  <c r="V133" i="12" s="1"/>
  <c r="U133" i="9"/>
  <c r="U133" i="12" s="1"/>
  <c r="T133" i="9"/>
  <c r="T133" i="12" s="1"/>
  <c r="S133" i="9"/>
  <c r="S133" i="12" s="1"/>
  <c r="R133" i="9"/>
  <c r="R133" i="12" s="1"/>
  <c r="Q133" i="9"/>
  <c r="Q133" i="12" s="1"/>
  <c r="P133" i="9"/>
  <c r="P133" i="12" s="1"/>
  <c r="O133" i="9"/>
  <c r="O133" i="12" s="1"/>
  <c r="N133" i="9"/>
  <c r="N133" i="12" s="1"/>
  <c r="M133" i="9"/>
  <c r="M133" i="12" s="1"/>
  <c r="L133" i="9"/>
  <c r="L133" i="12" s="1"/>
  <c r="K133" i="9"/>
  <c r="K133" i="12" s="1"/>
  <c r="J133" i="9"/>
  <c r="J133" i="12" s="1"/>
  <c r="I133" i="9"/>
  <c r="I133" i="12" s="1"/>
  <c r="H133" i="9"/>
  <c r="H133" i="12" s="1"/>
  <c r="G133" i="9"/>
  <c r="G133" i="12" s="1"/>
  <c r="F133" i="9"/>
  <c r="F133" i="12" s="1"/>
  <c r="E133" i="9"/>
  <c r="E133" i="12" s="1"/>
  <c r="AI128" i="9"/>
  <c r="AI128" i="12" s="1"/>
  <c r="AH128" i="9"/>
  <c r="AH128" i="12" s="1"/>
  <c r="AG128" i="9"/>
  <c r="AG128" i="12" s="1"/>
  <c r="AF128" i="9"/>
  <c r="AF128" i="12" s="1"/>
  <c r="AE128" i="9"/>
  <c r="AE128" i="12" s="1"/>
  <c r="AD128" i="9"/>
  <c r="AD128" i="12" s="1"/>
  <c r="AC128" i="9"/>
  <c r="AC128" i="12" s="1"/>
  <c r="AB128" i="9"/>
  <c r="AB128" i="12" s="1"/>
  <c r="AA128" i="9"/>
  <c r="AA128" i="12" s="1"/>
  <c r="Z128" i="9"/>
  <c r="Z128" i="12" s="1"/>
  <c r="Y128" i="9"/>
  <c r="Y128" i="12" s="1"/>
  <c r="X128" i="9"/>
  <c r="X128" i="12" s="1"/>
  <c r="W128" i="9"/>
  <c r="W128" i="12" s="1"/>
  <c r="V128" i="9"/>
  <c r="V128" i="12" s="1"/>
  <c r="U128" i="9"/>
  <c r="U128" i="12" s="1"/>
  <c r="T128" i="9"/>
  <c r="T128" i="12" s="1"/>
  <c r="S128" i="9"/>
  <c r="S128" i="12" s="1"/>
  <c r="R128" i="9"/>
  <c r="R128" i="12" s="1"/>
  <c r="Q128" i="9"/>
  <c r="Q128" i="12" s="1"/>
  <c r="P128" i="9"/>
  <c r="P128" i="12" s="1"/>
  <c r="O128" i="9"/>
  <c r="O128" i="12" s="1"/>
  <c r="N128" i="9"/>
  <c r="N128" i="12" s="1"/>
  <c r="M128" i="9"/>
  <c r="M128" i="12" s="1"/>
  <c r="L128" i="9"/>
  <c r="L128" i="12" s="1"/>
  <c r="K128" i="9"/>
  <c r="K128" i="12" s="1"/>
  <c r="J128" i="9"/>
  <c r="J128" i="12" s="1"/>
  <c r="I128" i="9"/>
  <c r="I128" i="12" s="1"/>
  <c r="H128" i="9"/>
  <c r="H128" i="12" s="1"/>
  <c r="G128" i="9"/>
  <c r="G128" i="12" s="1"/>
  <c r="F128" i="9"/>
  <c r="F128" i="12" s="1"/>
  <c r="E128" i="9"/>
  <c r="E128" i="12" s="1"/>
  <c r="AI119" i="9"/>
  <c r="AI119" i="12" s="1"/>
  <c r="AH119" i="9"/>
  <c r="AH119" i="12" s="1"/>
  <c r="AG119" i="9"/>
  <c r="AG119" i="12" s="1"/>
  <c r="AF119" i="9"/>
  <c r="AF119" i="12" s="1"/>
  <c r="AE119" i="9"/>
  <c r="AE119" i="12" s="1"/>
  <c r="AD119" i="9"/>
  <c r="AD119" i="12" s="1"/>
  <c r="AC119" i="9"/>
  <c r="AC119" i="12" s="1"/>
  <c r="AB119" i="9"/>
  <c r="AB119" i="12" s="1"/>
  <c r="AA119" i="9"/>
  <c r="AA119" i="12" s="1"/>
  <c r="Z119" i="9"/>
  <c r="Z119" i="12" s="1"/>
  <c r="Y119" i="9"/>
  <c r="Y119" i="12" s="1"/>
  <c r="X119" i="9"/>
  <c r="X119" i="12" s="1"/>
  <c r="W119" i="9"/>
  <c r="W119" i="12" s="1"/>
  <c r="V119" i="9"/>
  <c r="V119" i="12" s="1"/>
  <c r="U119" i="9"/>
  <c r="U119" i="12" s="1"/>
  <c r="T119" i="9"/>
  <c r="T119" i="12" s="1"/>
  <c r="S119" i="9"/>
  <c r="S119" i="12" s="1"/>
  <c r="R119" i="9"/>
  <c r="R119" i="12" s="1"/>
  <c r="Q119" i="9"/>
  <c r="Q119" i="12" s="1"/>
  <c r="P119" i="9"/>
  <c r="P119" i="12" s="1"/>
  <c r="O119" i="9"/>
  <c r="O119" i="12" s="1"/>
  <c r="N119" i="9"/>
  <c r="N119" i="12" s="1"/>
  <c r="M119" i="9"/>
  <c r="M119" i="12" s="1"/>
  <c r="L119" i="9"/>
  <c r="L119" i="12" s="1"/>
  <c r="K119" i="9"/>
  <c r="K119" i="12" s="1"/>
  <c r="J119" i="9"/>
  <c r="J119" i="12" s="1"/>
  <c r="I119" i="9"/>
  <c r="I119" i="12" s="1"/>
  <c r="H119" i="9"/>
  <c r="H119" i="12" s="1"/>
  <c r="G119" i="9"/>
  <c r="G119" i="12" s="1"/>
  <c r="F119" i="9"/>
  <c r="F119" i="12" s="1"/>
  <c r="E119" i="9"/>
  <c r="E119" i="12" s="1"/>
  <c r="AI114" i="9"/>
  <c r="AI114" i="12" s="1"/>
  <c r="AH114" i="9"/>
  <c r="AH114" i="12" s="1"/>
  <c r="AG114" i="9"/>
  <c r="AG114" i="12" s="1"/>
  <c r="AF114" i="9"/>
  <c r="AF114" i="12" s="1"/>
  <c r="AE114" i="9"/>
  <c r="AE114" i="12" s="1"/>
  <c r="AD114" i="9"/>
  <c r="AD114" i="12" s="1"/>
  <c r="AC114" i="9"/>
  <c r="AC114" i="12" s="1"/>
  <c r="AB114" i="9"/>
  <c r="AB114" i="12" s="1"/>
  <c r="AA114" i="9"/>
  <c r="AA114" i="12" s="1"/>
  <c r="Z114" i="9"/>
  <c r="Z114" i="12" s="1"/>
  <c r="Y114" i="9"/>
  <c r="Y114" i="12" s="1"/>
  <c r="X114" i="9"/>
  <c r="X114" i="12" s="1"/>
  <c r="W114" i="9"/>
  <c r="W114" i="12" s="1"/>
  <c r="V114" i="9"/>
  <c r="V114" i="12" s="1"/>
  <c r="U114" i="9"/>
  <c r="U114" i="12" s="1"/>
  <c r="T114" i="9"/>
  <c r="T114" i="12" s="1"/>
  <c r="S114" i="9"/>
  <c r="S114" i="12" s="1"/>
  <c r="R114" i="9"/>
  <c r="R114" i="12" s="1"/>
  <c r="Q114" i="9"/>
  <c r="Q114" i="12" s="1"/>
  <c r="P114" i="9"/>
  <c r="P114" i="12" s="1"/>
  <c r="O114" i="9"/>
  <c r="O114" i="12" s="1"/>
  <c r="N114" i="9"/>
  <c r="N114" i="12" s="1"/>
  <c r="M114" i="9"/>
  <c r="M114" i="12" s="1"/>
  <c r="L114" i="9"/>
  <c r="L114" i="12" s="1"/>
  <c r="K114" i="9"/>
  <c r="K114" i="12" s="1"/>
  <c r="J114" i="9"/>
  <c r="J114" i="12" s="1"/>
  <c r="I114" i="9"/>
  <c r="I114" i="12" s="1"/>
  <c r="H114" i="9"/>
  <c r="H114" i="12" s="1"/>
  <c r="G114" i="9"/>
  <c r="G114" i="12" s="1"/>
  <c r="F114" i="9"/>
  <c r="F114" i="12" s="1"/>
  <c r="E114" i="9"/>
  <c r="E114" i="12" s="1"/>
  <c r="AI92" i="9"/>
  <c r="AI92" i="12" s="1"/>
  <c r="AH92" i="9"/>
  <c r="AH92" i="12" s="1"/>
  <c r="AG92" i="9"/>
  <c r="AG92" i="12" s="1"/>
  <c r="AF92" i="9"/>
  <c r="AF92" i="12" s="1"/>
  <c r="AE92" i="9"/>
  <c r="AE92" i="12" s="1"/>
  <c r="AD92" i="9"/>
  <c r="AD92" i="12" s="1"/>
  <c r="AC92" i="9"/>
  <c r="AC92" i="12" s="1"/>
  <c r="AB92" i="9"/>
  <c r="AB92" i="12" s="1"/>
  <c r="AA92" i="9"/>
  <c r="AA92" i="12" s="1"/>
  <c r="Z92" i="9"/>
  <c r="Z92" i="12" s="1"/>
  <c r="Y92" i="9"/>
  <c r="Y92" i="12" s="1"/>
  <c r="X92" i="9"/>
  <c r="X92" i="12" s="1"/>
  <c r="W92" i="9"/>
  <c r="W92" i="12" s="1"/>
  <c r="V92" i="9"/>
  <c r="V92" i="12" s="1"/>
  <c r="U92" i="9"/>
  <c r="U92" i="12" s="1"/>
  <c r="T92" i="9"/>
  <c r="T92" i="12" s="1"/>
  <c r="S92" i="9"/>
  <c r="S92" i="12" s="1"/>
  <c r="R92" i="9"/>
  <c r="R92" i="12" s="1"/>
  <c r="Q92" i="9"/>
  <c r="Q92" i="12" s="1"/>
  <c r="P92" i="9"/>
  <c r="P92" i="12" s="1"/>
  <c r="O92" i="9"/>
  <c r="O92" i="12" s="1"/>
  <c r="N92" i="9"/>
  <c r="N92" i="12" s="1"/>
  <c r="M92" i="9"/>
  <c r="M92" i="12" s="1"/>
  <c r="L92" i="9"/>
  <c r="L92" i="12" s="1"/>
  <c r="K92" i="9"/>
  <c r="K92" i="12" s="1"/>
  <c r="J92" i="9"/>
  <c r="J92" i="12" s="1"/>
  <c r="I92" i="9"/>
  <c r="I92" i="12" s="1"/>
  <c r="H92" i="9"/>
  <c r="H92" i="12" s="1"/>
  <c r="G92" i="9"/>
  <c r="G92" i="12" s="1"/>
  <c r="F92" i="9"/>
  <c r="F92" i="12" s="1"/>
  <c r="E92" i="9"/>
  <c r="E92" i="12" s="1"/>
  <c r="AI89" i="9"/>
  <c r="AI89" i="12" s="1"/>
  <c r="AH89" i="9"/>
  <c r="AH89" i="12" s="1"/>
  <c r="AG89" i="9"/>
  <c r="AG89" i="12" s="1"/>
  <c r="AF89" i="9"/>
  <c r="AF89" i="12" s="1"/>
  <c r="AE89" i="9"/>
  <c r="AE89" i="12" s="1"/>
  <c r="AD89" i="9"/>
  <c r="AD89" i="12" s="1"/>
  <c r="AC89" i="9"/>
  <c r="AC89" i="12" s="1"/>
  <c r="AB89" i="9"/>
  <c r="AB89" i="12" s="1"/>
  <c r="AA89" i="9"/>
  <c r="AA89" i="12" s="1"/>
  <c r="Z89" i="9"/>
  <c r="Z89" i="12" s="1"/>
  <c r="Y89" i="9"/>
  <c r="Y89" i="12" s="1"/>
  <c r="X89" i="9"/>
  <c r="X89" i="12" s="1"/>
  <c r="W89" i="9"/>
  <c r="W89" i="12" s="1"/>
  <c r="V89" i="9"/>
  <c r="V89" i="12" s="1"/>
  <c r="U89" i="9"/>
  <c r="U89" i="12" s="1"/>
  <c r="T89" i="9"/>
  <c r="T89" i="12" s="1"/>
  <c r="S89" i="9"/>
  <c r="S89" i="12" s="1"/>
  <c r="R89" i="9"/>
  <c r="R89" i="12" s="1"/>
  <c r="Q89" i="9"/>
  <c r="Q89" i="12" s="1"/>
  <c r="P89" i="9"/>
  <c r="P89" i="12" s="1"/>
  <c r="O89" i="9"/>
  <c r="O89" i="12" s="1"/>
  <c r="N89" i="9"/>
  <c r="N89" i="12" s="1"/>
  <c r="M89" i="9"/>
  <c r="M89" i="12" s="1"/>
  <c r="L89" i="9"/>
  <c r="L89" i="12" s="1"/>
  <c r="K89" i="9"/>
  <c r="K89" i="12" s="1"/>
  <c r="J89" i="9"/>
  <c r="J89" i="12" s="1"/>
  <c r="I89" i="9"/>
  <c r="I89" i="12" s="1"/>
  <c r="H89" i="9"/>
  <c r="H89" i="12" s="1"/>
  <c r="G89" i="9"/>
  <c r="G89" i="12" s="1"/>
  <c r="F89" i="9"/>
  <c r="F89" i="12" s="1"/>
  <c r="E89" i="9"/>
  <c r="E89" i="12" s="1"/>
  <c r="AI81" i="9"/>
  <c r="AI81" i="12" s="1"/>
  <c r="AH81" i="9"/>
  <c r="AH81" i="12" s="1"/>
  <c r="AG81" i="9"/>
  <c r="AG81" i="12" s="1"/>
  <c r="AF81" i="9"/>
  <c r="AF81" i="12" s="1"/>
  <c r="AE81" i="9"/>
  <c r="AE81" i="12" s="1"/>
  <c r="AD81" i="9"/>
  <c r="AD81" i="12" s="1"/>
  <c r="AC81" i="9"/>
  <c r="AC81" i="12" s="1"/>
  <c r="AB81" i="9"/>
  <c r="AB81" i="12" s="1"/>
  <c r="AA81" i="9"/>
  <c r="AA81" i="12" s="1"/>
  <c r="Z81" i="9"/>
  <c r="Z81" i="12" s="1"/>
  <c r="Y81" i="9"/>
  <c r="Y81" i="12" s="1"/>
  <c r="X81" i="9"/>
  <c r="X81" i="12" s="1"/>
  <c r="W81" i="9"/>
  <c r="W81" i="12" s="1"/>
  <c r="V81" i="9"/>
  <c r="V81" i="12" s="1"/>
  <c r="U81" i="9"/>
  <c r="U81" i="12" s="1"/>
  <c r="T81" i="9"/>
  <c r="T81" i="12" s="1"/>
  <c r="S81" i="9"/>
  <c r="S81" i="12" s="1"/>
  <c r="R81" i="9"/>
  <c r="R81" i="12" s="1"/>
  <c r="Q81" i="9"/>
  <c r="Q81" i="12" s="1"/>
  <c r="P81" i="9"/>
  <c r="P81" i="12" s="1"/>
  <c r="O81" i="9"/>
  <c r="O81" i="12" s="1"/>
  <c r="N81" i="9"/>
  <c r="N81" i="12" s="1"/>
  <c r="M81" i="9"/>
  <c r="M81" i="12" s="1"/>
  <c r="L81" i="9"/>
  <c r="L81" i="12" s="1"/>
  <c r="K81" i="9"/>
  <c r="K81" i="12" s="1"/>
  <c r="J81" i="9"/>
  <c r="J81" i="12" s="1"/>
  <c r="I81" i="9"/>
  <c r="I81" i="12" s="1"/>
  <c r="H81" i="9"/>
  <c r="H81" i="12" s="1"/>
  <c r="G81" i="9"/>
  <c r="G81" i="12" s="1"/>
  <c r="F81" i="9"/>
  <c r="F81" i="12" s="1"/>
  <c r="E81" i="9"/>
  <c r="E81" i="12" s="1"/>
  <c r="AI74" i="9"/>
  <c r="AI74" i="12" s="1"/>
  <c r="AH74" i="9"/>
  <c r="AH74" i="12" s="1"/>
  <c r="AG74" i="9"/>
  <c r="AG74" i="12" s="1"/>
  <c r="AF74" i="9"/>
  <c r="AF74" i="12" s="1"/>
  <c r="AE74" i="9"/>
  <c r="AE74" i="12" s="1"/>
  <c r="AD74" i="9"/>
  <c r="AD74" i="12" s="1"/>
  <c r="AC74" i="9"/>
  <c r="AC74" i="12" s="1"/>
  <c r="AB74" i="9"/>
  <c r="AB74" i="12" s="1"/>
  <c r="AA74" i="9"/>
  <c r="AA74" i="12" s="1"/>
  <c r="Z74" i="9"/>
  <c r="Z74" i="12" s="1"/>
  <c r="Y74" i="9"/>
  <c r="Y74" i="12" s="1"/>
  <c r="X74" i="9"/>
  <c r="X74" i="12" s="1"/>
  <c r="W74" i="9"/>
  <c r="W74" i="12" s="1"/>
  <c r="V74" i="9"/>
  <c r="V74" i="12" s="1"/>
  <c r="U74" i="9"/>
  <c r="U74" i="12" s="1"/>
  <c r="T74" i="9"/>
  <c r="T74" i="12" s="1"/>
  <c r="S74" i="9"/>
  <c r="S74" i="12" s="1"/>
  <c r="R74" i="9"/>
  <c r="R74" i="12" s="1"/>
  <c r="Q74" i="9"/>
  <c r="Q74" i="12" s="1"/>
  <c r="P74" i="9"/>
  <c r="P74" i="12" s="1"/>
  <c r="O74" i="9"/>
  <c r="O74" i="12" s="1"/>
  <c r="N74" i="9"/>
  <c r="N74" i="12" s="1"/>
  <c r="M74" i="9"/>
  <c r="M74" i="12" s="1"/>
  <c r="L74" i="9"/>
  <c r="L74" i="12" s="1"/>
  <c r="K74" i="9"/>
  <c r="K74" i="12" s="1"/>
  <c r="J74" i="9"/>
  <c r="J74" i="12" s="1"/>
  <c r="I74" i="9"/>
  <c r="I74" i="12" s="1"/>
  <c r="H74" i="9"/>
  <c r="H74" i="12" s="1"/>
  <c r="G74" i="9"/>
  <c r="G74" i="12" s="1"/>
  <c r="F74" i="9"/>
  <c r="F74" i="12" s="1"/>
  <c r="E74" i="9"/>
  <c r="E74" i="12" s="1"/>
  <c r="AI60" i="9"/>
  <c r="AI60" i="12" s="1"/>
  <c r="AH60" i="9"/>
  <c r="AH60" i="12" s="1"/>
  <c r="AG60" i="9"/>
  <c r="AG60" i="12" s="1"/>
  <c r="AF60" i="9"/>
  <c r="AF60" i="12" s="1"/>
  <c r="AE60" i="9"/>
  <c r="AE60" i="12" s="1"/>
  <c r="AD60" i="9"/>
  <c r="AD60" i="12" s="1"/>
  <c r="AC60" i="9"/>
  <c r="AC60" i="12" s="1"/>
  <c r="AB60" i="9"/>
  <c r="AB60" i="12" s="1"/>
  <c r="AA60" i="9"/>
  <c r="AA60" i="12" s="1"/>
  <c r="Z60" i="9"/>
  <c r="Z60" i="12" s="1"/>
  <c r="Y60" i="9"/>
  <c r="Y60" i="12" s="1"/>
  <c r="X60" i="9"/>
  <c r="X60" i="12" s="1"/>
  <c r="W60" i="9"/>
  <c r="W60" i="12" s="1"/>
  <c r="V60" i="9"/>
  <c r="V60" i="12" s="1"/>
  <c r="U60" i="9"/>
  <c r="U60" i="12" s="1"/>
  <c r="T60" i="9"/>
  <c r="T60" i="12" s="1"/>
  <c r="S60" i="9"/>
  <c r="S60" i="12" s="1"/>
  <c r="R60" i="9"/>
  <c r="R60" i="12" s="1"/>
  <c r="Q60" i="9"/>
  <c r="Q60" i="12" s="1"/>
  <c r="P60" i="9"/>
  <c r="P60" i="12" s="1"/>
  <c r="O60" i="9"/>
  <c r="O60" i="12" s="1"/>
  <c r="N60" i="9"/>
  <c r="N60" i="12" s="1"/>
  <c r="M60" i="9"/>
  <c r="M60" i="12" s="1"/>
  <c r="L60" i="9"/>
  <c r="L60" i="12" s="1"/>
  <c r="K60" i="9"/>
  <c r="K60" i="12" s="1"/>
  <c r="J60" i="9"/>
  <c r="J60" i="12" s="1"/>
  <c r="I60" i="9"/>
  <c r="I60" i="12" s="1"/>
  <c r="H60" i="9"/>
  <c r="H60" i="12" s="1"/>
  <c r="G60" i="9"/>
  <c r="G60" i="12" s="1"/>
  <c r="F60" i="9"/>
  <c r="F60" i="12" s="1"/>
  <c r="E60" i="9"/>
  <c r="E60" i="12" s="1"/>
  <c r="AI52" i="9"/>
  <c r="AI52" i="12" s="1"/>
  <c r="AH52" i="9"/>
  <c r="AH52" i="12" s="1"/>
  <c r="AG52" i="9"/>
  <c r="AG52" i="12" s="1"/>
  <c r="AF52" i="9"/>
  <c r="AF52" i="12" s="1"/>
  <c r="AE52" i="9"/>
  <c r="AE52" i="12" s="1"/>
  <c r="AD52" i="9"/>
  <c r="AD52" i="12" s="1"/>
  <c r="AC52" i="9"/>
  <c r="AC52" i="12" s="1"/>
  <c r="AB52" i="9"/>
  <c r="AB52" i="12" s="1"/>
  <c r="AA52" i="9"/>
  <c r="AA52" i="12" s="1"/>
  <c r="Z52" i="9"/>
  <c r="Z52" i="12" s="1"/>
  <c r="Y52" i="9"/>
  <c r="Y52" i="12" s="1"/>
  <c r="X52" i="9"/>
  <c r="X52" i="12" s="1"/>
  <c r="W52" i="9"/>
  <c r="W52" i="12" s="1"/>
  <c r="V52" i="9"/>
  <c r="V52" i="12" s="1"/>
  <c r="U52" i="9"/>
  <c r="U52" i="12" s="1"/>
  <c r="T52" i="9"/>
  <c r="T52" i="12" s="1"/>
  <c r="S52" i="9"/>
  <c r="S52" i="12" s="1"/>
  <c r="R52" i="9"/>
  <c r="R52" i="12" s="1"/>
  <c r="Q52" i="9"/>
  <c r="Q52" i="12" s="1"/>
  <c r="P52" i="9"/>
  <c r="P52" i="12" s="1"/>
  <c r="O52" i="9"/>
  <c r="O52" i="12" s="1"/>
  <c r="N52" i="9"/>
  <c r="N52" i="12" s="1"/>
  <c r="M52" i="9"/>
  <c r="M52" i="12" s="1"/>
  <c r="L52" i="9"/>
  <c r="L52" i="12" s="1"/>
  <c r="K52" i="9"/>
  <c r="K52" i="12" s="1"/>
  <c r="J52" i="9"/>
  <c r="J52" i="12" s="1"/>
  <c r="I52" i="9"/>
  <c r="I52" i="12" s="1"/>
  <c r="H52" i="9"/>
  <c r="H52" i="12" s="1"/>
  <c r="G52" i="9"/>
  <c r="G52" i="12" s="1"/>
  <c r="F52" i="9"/>
  <c r="F52" i="12" s="1"/>
  <c r="E52" i="9"/>
  <c r="E52" i="12" s="1"/>
  <c r="AI40" i="9"/>
  <c r="AI40" i="12" s="1"/>
  <c r="AH40" i="9"/>
  <c r="AH40" i="12" s="1"/>
  <c r="AG40" i="9"/>
  <c r="AG40" i="12" s="1"/>
  <c r="AF40" i="9"/>
  <c r="AF40" i="12" s="1"/>
  <c r="AE40" i="9"/>
  <c r="AE40" i="12" s="1"/>
  <c r="AD40" i="9"/>
  <c r="AD40" i="12" s="1"/>
  <c r="AC40" i="9"/>
  <c r="AC40" i="12" s="1"/>
  <c r="AB40" i="9"/>
  <c r="AB40" i="12" s="1"/>
  <c r="AA40" i="9"/>
  <c r="AA40" i="12" s="1"/>
  <c r="Z40" i="9"/>
  <c r="Z40" i="12" s="1"/>
  <c r="Y40" i="9"/>
  <c r="Y40" i="12" s="1"/>
  <c r="X40" i="9"/>
  <c r="X40" i="12" s="1"/>
  <c r="W40" i="9"/>
  <c r="W40" i="12" s="1"/>
  <c r="V40" i="9"/>
  <c r="V40" i="12" s="1"/>
  <c r="U40" i="9"/>
  <c r="U40" i="12" s="1"/>
  <c r="T40" i="9"/>
  <c r="T40" i="12" s="1"/>
  <c r="S40" i="9"/>
  <c r="S40" i="12" s="1"/>
  <c r="R40" i="9"/>
  <c r="R40" i="12" s="1"/>
  <c r="Q40" i="9"/>
  <c r="Q40" i="12" s="1"/>
  <c r="P40" i="9"/>
  <c r="P40" i="12" s="1"/>
  <c r="O40" i="9"/>
  <c r="O40" i="12" s="1"/>
  <c r="N40" i="9"/>
  <c r="N40" i="12" s="1"/>
  <c r="M40" i="9"/>
  <c r="M40" i="12" s="1"/>
  <c r="L40" i="9"/>
  <c r="L40" i="12" s="1"/>
  <c r="K40" i="9"/>
  <c r="K40" i="12" s="1"/>
  <c r="J40" i="9"/>
  <c r="J40" i="12" s="1"/>
  <c r="I40" i="9"/>
  <c r="I40" i="12" s="1"/>
  <c r="H40" i="9"/>
  <c r="H40" i="12" s="1"/>
  <c r="G40" i="9"/>
  <c r="G40" i="12" s="1"/>
  <c r="F40" i="9"/>
  <c r="F40" i="12" s="1"/>
  <c r="E40" i="9"/>
  <c r="E40" i="12" s="1"/>
  <c r="AI19" i="9"/>
  <c r="AH19" i="9"/>
  <c r="AG19" i="9"/>
  <c r="AF19" i="9"/>
  <c r="AE19" i="9"/>
  <c r="AD19" i="9"/>
  <c r="AC19" i="9"/>
  <c r="AB19" i="9"/>
  <c r="AB19" i="12" s="1"/>
  <c r="AA19" i="9"/>
  <c r="Z19" i="9"/>
  <c r="Y19" i="9"/>
  <c r="X19" i="9"/>
  <c r="W19" i="9"/>
  <c r="V19" i="9"/>
  <c r="U19" i="9"/>
  <c r="T19" i="9"/>
  <c r="S19" i="9"/>
  <c r="R19" i="9"/>
  <c r="Q19" i="9"/>
  <c r="P19" i="9"/>
  <c r="P19" i="12" s="1"/>
  <c r="O19" i="9"/>
  <c r="N19" i="9"/>
  <c r="M19" i="9"/>
  <c r="L19" i="9"/>
  <c r="K19" i="9"/>
  <c r="J19" i="9"/>
  <c r="I19" i="9"/>
  <c r="H19" i="9"/>
  <c r="G19" i="9"/>
  <c r="F19" i="9"/>
  <c r="E19" i="9"/>
  <c r="AC138" i="9" l="1"/>
  <c r="AC138" i="12" s="1"/>
  <c r="AC19" i="12"/>
  <c r="F138" i="9"/>
  <c r="F138" i="12" s="1"/>
  <c r="F19" i="12"/>
  <c r="G138" i="9"/>
  <c r="G138" i="12" s="1"/>
  <c r="G19" i="12"/>
  <c r="S138" i="9"/>
  <c r="S138" i="12" s="1"/>
  <c r="S19" i="12"/>
  <c r="AE138" i="9"/>
  <c r="AE138" i="12" s="1"/>
  <c r="AE19" i="12"/>
  <c r="R138" i="9"/>
  <c r="R138" i="12" s="1"/>
  <c r="R19" i="12"/>
  <c r="T138" i="9"/>
  <c r="T138" i="12" s="1"/>
  <c r="T19" i="12"/>
  <c r="AF138" i="9"/>
  <c r="AF138" i="12" s="1"/>
  <c r="AF19" i="12"/>
  <c r="AD138" i="9"/>
  <c r="AD138" i="12" s="1"/>
  <c r="AD19" i="12"/>
  <c r="H138" i="9"/>
  <c r="H138" i="12" s="1"/>
  <c r="H19" i="12"/>
  <c r="I138" i="9"/>
  <c r="I138" i="12" s="1"/>
  <c r="I19" i="12"/>
  <c r="U138" i="9"/>
  <c r="U138" i="12" s="1"/>
  <c r="U19" i="12"/>
  <c r="AG138" i="9"/>
  <c r="AG138" i="12" s="1"/>
  <c r="AG19" i="12"/>
  <c r="E138" i="9"/>
  <c r="E138" i="12" s="1"/>
  <c r="E19" i="12"/>
  <c r="K138" i="9"/>
  <c r="K138" i="12" s="1"/>
  <c r="K19" i="12"/>
  <c r="W138" i="9"/>
  <c r="W138" i="12" s="1"/>
  <c r="W19" i="12"/>
  <c r="AI138" i="9"/>
  <c r="AI138" i="12" s="1"/>
  <c r="AI19" i="12"/>
  <c r="J138" i="9"/>
  <c r="J138" i="12" s="1"/>
  <c r="J19" i="12"/>
  <c r="AH138" i="9"/>
  <c r="AH138" i="12" s="1"/>
  <c r="AH19" i="12"/>
  <c r="L138" i="9"/>
  <c r="L138" i="12" s="1"/>
  <c r="L19" i="12"/>
  <c r="X138" i="9"/>
  <c r="X138" i="12" s="1"/>
  <c r="X19" i="12"/>
  <c r="M138" i="9"/>
  <c r="M138" i="12" s="1"/>
  <c r="M19" i="12"/>
  <c r="N138" i="9"/>
  <c r="N138" i="12" s="1"/>
  <c r="N19" i="12"/>
  <c r="Z138" i="9"/>
  <c r="Z138" i="12" s="1"/>
  <c r="Z19" i="12"/>
  <c r="Y138" i="9"/>
  <c r="Y138" i="12" s="1"/>
  <c r="Y19" i="12"/>
  <c r="O138" i="9"/>
  <c r="O138" i="12" s="1"/>
  <c r="O19" i="12"/>
  <c r="AA138" i="9"/>
  <c r="AA138" i="12" s="1"/>
  <c r="AA19" i="12"/>
  <c r="Q138" i="9"/>
  <c r="Q138" i="12" s="1"/>
  <c r="Q19" i="12"/>
  <c r="V138" i="9"/>
  <c r="V138" i="12" s="1"/>
  <c r="V19" i="12"/>
  <c r="P138" i="9"/>
  <c r="P138" i="12" s="1"/>
  <c r="AB138" i="9"/>
  <c r="AB138" i="12" s="1"/>
</calcChain>
</file>

<file path=xl/sharedStrings.xml><?xml version="1.0" encoding="utf-8"?>
<sst xmlns="http://schemas.openxmlformats.org/spreadsheetml/2006/main" count="3095" uniqueCount="318">
  <si>
    <t>ÀÝ¹³Ù»ÝÁ</t>
  </si>
  <si>
    <t>²ÛÉ í»×»ñ</t>
  </si>
  <si>
    <t>13.</t>
  </si>
  <si>
    <t>14.2</t>
  </si>
  <si>
    <t>14.1</t>
  </si>
  <si>
    <t>14</t>
  </si>
  <si>
    <t>12.4</t>
  </si>
  <si>
    <t>12.3</t>
  </si>
  <si>
    <t>12.2</t>
  </si>
  <si>
    <t>12.1</t>
  </si>
  <si>
    <t>12.</t>
  </si>
  <si>
    <t>11.8</t>
  </si>
  <si>
    <t>11.7</t>
  </si>
  <si>
    <t>11.6</t>
  </si>
  <si>
    <t>11.5</t>
  </si>
  <si>
    <t>11.4</t>
  </si>
  <si>
    <t>11.3</t>
  </si>
  <si>
    <t>11.2</t>
  </si>
  <si>
    <t>11.1</t>
  </si>
  <si>
    <t>11.</t>
  </si>
  <si>
    <t>9.3</t>
  </si>
  <si>
    <t>9.2</t>
  </si>
  <si>
    <t>9.</t>
  </si>
  <si>
    <t>8.10</t>
  </si>
  <si>
    <t>8.8</t>
  </si>
  <si>
    <t>8.7.10</t>
  </si>
  <si>
    <t>8.7.9</t>
  </si>
  <si>
    <t>8.7.8</t>
  </si>
  <si>
    <t>8.7.7</t>
  </si>
  <si>
    <t>8.7.6</t>
  </si>
  <si>
    <t>8.7.5</t>
  </si>
  <si>
    <t>8.7.4</t>
  </si>
  <si>
    <t>8.7.3</t>
  </si>
  <si>
    <t>8.7.2</t>
  </si>
  <si>
    <t>8.7.1</t>
  </si>
  <si>
    <t>8.7</t>
  </si>
  <si>
    <t>8.6</t>
  </si>
  <si>
    <t>8.4</t>
  </si>
  <si>
    <t>8.3</t>
  </si>
  <si>
    <t>8.2</t>
  </si>
  <si>
    <t>8.1</t>
  </si>
  <si>
    <t>8.</t>
  </si>
  <si>
    <t>7.2</t>
  </si>
  <si>
    <t>7.1</t>
  </si>
  <si>
    <t>7.</t>
  </si>
  <si>
    <t>6.6</t>
  </si>
  <si>
    <t>6.5</t>
  </si>
  <si>
    <t>6.4</t>
  </si>
  <si>
    <t>6.3</t>
  </si>
  <si>
    <t>6.2</t>
  </si>
  <si>
    <t>6.1</t>
  </si>
  <si>
    <t>6.</t>
  </si>
  <si>
    <t>5.6</t>
  </si>
  <si>
    <t>5.5</t>
  </si>
  <si>
    <t>5.4</t>
  </si>
  <si>
    <t>5.3</t>
  </si>
  <si>
    <t>5.2</t>
  </si>
  <si>
    <t>5.1</t>
  </si>
  <si>
    <t>5.</t>
  </si>
  <si>
    <t>4.13</t>
  </si>
  <si>
    <t>4.12</t>
  </si>
  <si>
    <t>4.11</t>
  </si>
  <si>
    <t>4.10</t>
  </si>
  <si>
    <t>4.9</t>
  </si>
  <si>
    <t>4.8</t>
  </si>
  <si>
    <t>4.7</t>
  </si>
  <si>
    <t>4.6</t>
  </si>
  <si>
    <t>4.5</t>
  </si>
  <si>
    <t>4.4</t>
  </si>
  <si>
    <t>4.3</t>
  </si>
  <si>
    <t>4.2</t>
  </si>
  <si>
    <t>4.1</t>
  </si>
  <si>
    <t>4</t>
  </si>
  <si>
    <t>3.7</t>
  </si>
  <si>
    <t>3.6</t>
  </si>
  <si>
    <t>3.5</t>
  </si>
  <si>
    <t>3.4</t>
  </si>
  <si>
    <t>3.3</t>
  </si>
  <si>
    <t>3.2</t>
  </si>
  <si>
    <t>3.1</t>
  </si>
  <si>
    <t>3.</t>
  </si>
  <si>
    <t>2.9</t>
  </si>
  <si>
    <t>2.8</t>
  </si>
  <si>
    <t>2.7</t>
  </si>
  <si>
    <t>2.6</t>
  </si>
  <si>
    <t>2.5</t>
  </si>
  <si>
    <t>2.4</t>
  </si>
  <si>
    <t>2.3</t>
  </si>
  <si>
    <t>2.2</t>
  </si>
  <si>
    <t>2.1.2</t>
  </si>
  <si>
    <t>2.1.1</t>
  </si>
  <si>
    <t>2.</t>
  </si>
  <si>
    <t>1.9</t>
  </si>
  <si>
    <t>1.8.3</t>
  </si>
  <si>
    <t>1.8.1</t>
  </si>
  <si>
    <t>1.8</t>
  </si>
  <si>
    <t xml:space="preserve">1.7 </t>
  </si>
  <si>
    <t>1.6.1</t>
  </si>
  <si>
    <t>1.6</t>
  </si>
  <si>
    <t>1.5</t>
  </si>
  <si>
    <t>1.4.1/1</t>
  </si>
  <si>
    <t>1.4.1</t>
  </si>
  <si>
    <t>1.4</t>
  </si>
  <si>
    <t>1.3.2</t>
  </si>
  <si>
    <t>1.3.1</t>
  </si>
  <si>
    <t>1.3</t>
  </si>
  <si>
    <t>1.1.2</t>
  </si>
  <si>
    <t>1.1.1</t>
  </si>
  <si>
    <t>1.</t>
  </si>
  <si>
    <t>ø³Õ³ù³óÇ³Ï³Ý ·áñÍ»ñÇ ¹³ë³Ï³ñ·áõÙÁ</t>
  </si>
  <si>
    <t>²Û¹ ÃíáõÙª ³ÛÉ ÑÇÙùáí</t>
  </si>
  <si>
    <t>²Û¹ ÃíáõÙª Ñ³ëï³ïí»É ¿ ÏÝùí³Í Ñ³ßïáõÃÛ³Ý Ñ³Ù³Ó³ÛÝáõÃÛáõÝÁ</t>
  </si>
  <si>
    <t xml:space="preserve">ÀÝ¹³Ù»ÝÁ Ï³ñ×í»É »Ý </t>
  </si>
  <si>
    <t>²Û¹ ÃíáõÙ` ÙÇç³ÝÏÛ³É ¹³ï³Ï³Ý ³Ïï»ñ</t>
  </si>
  <si>
    <t>²Û¹ ÃíáõÙ` ·áñÍÝ Áëï ¿áõÃÛ³Ý ÉáõÍáÕ ¹³ï³Ï³Ý ³Ïï»ñ</t>
  </si>
  <si>
    <t>ÀÝ¹³Ù»ÝÝ ³í³ñïí»É »Ý ·áñÍ»ñ</t>
  </si>
  <si>
    <t>Ð³ÛóÁ ÃáÕÝí»É ¿ ³é³Ýó ùÝÝáõÃÛ³Ý</t>
  </si>
  <si>
    <t>²Û¹ ÃíáõÙª Ï³ñ×í»É »Ý</t>
  </si>
  <si>
    <t>Ø³ëáí Ï³ñ×í»É ¿, Ù³ëáí Ù»ñÅí»É</t>
  </si>
  <si>
    <t>²Û¹ ÃíáõÙª Ñ³ÛóÇ Ù»ñÅÙ³Ùµ</t>
  </si>
  <si>
    <t>²Û¹ ÃíáõÙª Ñ³ÛóÇ Ù³ëÝ³ÏÇ µ³í³ñ³ñÙ³Ùµ</t>
  </si>
  <si>
    <t>²Û¹ ÃíáõÙª Ñ³ÛóÇ µ³í³ñ³ñÙ³Ùµ</t>
  </si>
  <si>
    <t xml:space="preserve">ÀÝ¹³Ù»ÝÁ ³í³ñïí»É »Ý ·áñÍ»ñ ·áñÍÝ Áëï ¿áõÃÛ³Ý ÉáõÍáÕ ¹³ï³Ï³Ý ³Ïï»ñÇ (í×ÇéÝ»ñÇ) Ï³Û³óÙ³Ùµ </t>
  </si>
  <si>
    <t>²Û¹ ÃíáõÙª ÁÝ¹áõÝáõÙÁ Ù»ñÅí»É ¿</t>
  </si>
  <si>
    <t>²Û¹ ÃíáõÙª í»ñ³¹³ñÓí»É ¿</t>
  </si>
  <si>
    <t>²Û¹ ÃíáõÙª ÁÝ¹áõÝí»É ¿ í³ñáõÛÃ</t>
  </si>
  <si>
    <t xml:space="preserve">²Û¹ ÃíáõÙ`Ï³ë»óí³Í íÇ×³ÏáõÙ ÷áË³Ýóí³Í </t>
  </si>
  <si>
    <t>´»Ï³Ýí³Í ¹³ï³Ï³Ý ³Ïï»ñÇ ÃÇíÁ` Áëï ï»ë³ÏÝ»ñÇ</t>
  </si>
  <si>
    <t>´áÕáù³ñÏí³Í ¹³ï³Ï³Ý ³Ïï»ñÇ ÃÇíÁ` Áëï ï»ë³ÏÝ»ñÇ</t>
  </si>
  <si>
    <t>²Û¹ ÃíáõÙª Ï³ë»óí³Í</t>
  </si>
  <si>
    <t>Ð³ßí»ïáõ Å³Ù³Ý³Ï³Ñ³ïí³ÍáõÙ ³Ý³í³ñï ·áñÍ»ñÇ ÁÝ¹Ñ³Ýáõñ ÃÇíÁ</t>
  </si>
  <si>
    <t>Ð³ßí»ïáõ Å³Ù³Ý³Ï³Ñ³ïí³ÍáõÙ Ï³ë»óí³Í í³ñáõÛÃÝ»ñáí ·áñÍ»ñÇ ÁÝ¹Ñ³Ýáõñ ÃÇíÁ</t>
  </si>
  <si>
    <t xml:space="preserve"> ¶áñÍÝ áõÕ³ñÏí»É ¿ Áëï ÁÝ¹¹³ïáõÃÛ³Ý</t>
  </si>
  <si>
    <t>Ð³ßí»ïáõ Å³Ù³Ý³Ï³Ñ³ïí³ÍáõÙ ³í³ñïí³Í ·áñÍ»ñÇ ÁÝ¹Ñ³Ýáõñ ÃÇíÁ</t>
  </si>
  <si>
    <t xml:space="preserve"> Ð³ßí»ïáõ Å³Ù³Ý³Ï³Ñ³ïí³ÍáõÙ Ý³Ëáñ¹ Ñ³ßí»ïáõ Å³Ù³Ý³Ï³Ñ³ïí³ÍÇó ÷áË³Ýóí³Í ·áñÍ»ñÇ ÁÝ¹Ñ³Ýáõñ ÃÇíÁ     
    </t>
  </si>
  <si>
    <t xml:space="preserve">Ð²ÞìºîìàôÂÚàôÜ                                                                                                                                                   </t>
  </si>
  <si>
    <t>2.1</t>
  </si>
  <si>
    <t>1.1</t>
  </si>
  <si>
    <t>ÐÐ ²è²æÆÜ ²îÚ²ÜÆ ÀÜ¸Ð²Üàôð Æð²ì²êàôÂÚ²Ü ¸²î²ð²ÜÜºðàôØ ø²Ô²ø²òÆ²Î²Ü ¶àðÌºðÆ øÜÜàôÂÚ²Ü ìºð²´ºðÚ²È</t>
  </si>
  <si>
    <t xml:space="preserve"> Ð³ßí»ïáõ Å³Ù³Ý³Ï³Ñ³ïí³ÍáõÙ ëï³óí³Í ·áñÍ»ñÇ (³Û¹ ÃíáõÙ` Ñ³Ûó³¹ÇÙáõÙÝ»ñÇ, ¹ÇÙáõÙÝ»ñÇ) ÁÝ¹Ñ³Ýáõñ ÃÇíÁ</t>
  </si>
  <si>
    <t>²Û¹ ÃíáõÙª Ñ³ÛóÇó, ¹ÇÙáõÙÇó Ññ³Å³ñí»Éáõ ÑÇÙùáí</t>
  </si>
  <si>
    <t xml:space="preserve">ՀԱՇՎԵՏՎՈՒԹՅՈՒՆ                                                                                                                                                   </t>
  </si>
  <si>
    <t>ՀՀ ՍՅՈՒՆԻՔԻ ՄԱՐԶԻ ԱՌԱՋԻՆ ԱՏՅԱՆԻ ԸՆԴՀԱՆՈՒՐ ԻՐԱՎԱՍՈՒԹՅԱՆ ԴԱՏԱՐԱՆՈՒՄ ՔԱՂԱՔԱՑԻԱԿԱՆ ԳՈՐԾԵՐԻ ՔՆՆՈՒԹՅԱՆ ՎԵՐԱԲԵՐՅԱԼ</t>
  </si>
  <si>
    <t>Ստուգիչ հավասարումներ՝ 1=2+3+4+5, 6=7+8+9+10, 2+3+7=21+22+24, 11=12+13+14+15+16, 16=17+18+19,   21=11+20, 28=26+27, 31=29+30</t>
  </si>
  <si>
    <t xml:space="preserve"> Հաշվետու ժամանակահատվածում նախորդ հաշվետու ժամանակահատվածից փոխանցված գործերի ընդհանուր թիվը     
    </t>
  </si>
  <si>
    <t xml:space="preserve"> Հաշվետու ժամանակահատվածում ստացված գործերի (այդ թվում` հայցադիմումների, դիմումների) ընդհանուր թիվը</t>
  </si>
  <si>
    <t>Հաշվետու ժամանակահատվածում ավարտված գործերի ընդհանուր թիվը</t>
  </si>
  <si>
    <t xml:space="preserve"> Գործն ուղարկվել է ըստ ընդդատության</t>
  </si>
  <si>
    <t>Հաշվետու ժամանակահատվածում կասեցված վարույթներով գործերի ընդհանուր թիվը</t>
  </si>
  <si>
    <t>Հաշվետու ժամանակահատվածում անավարտ գործերի ընդհանուր թիվը</t>
  </si>
  <si>
    <t>Այդ թվում՝ կասեցված</t>
  </si>
  <si>
    <t>Բողոքարկված դատական ակտերի թիվը` ըստ տեսակների</t>
  </si>
  <si>
    <t>Բեկանված դատական ակտերի թիվը` ըստ տեսակների</t>
  </si>
  <si>
    <t>Ընդամենը</t>
  </si>
  <si>
    <t xml:space="preserve">Այդ թվում`կասեցված վիճակում փոխանցված </t>
  </si>
  <si>
    <t>Այդ թվում՝ ընդունվել է վարույթ</t>
  </si>
  <si>
    <t>Այդ թվում՝ վերադարձվել է</t>
  </si>
  <si>
    <t>Այդ թվում՝ ընդունումը մերժվել է</t>
  </si>
  <si>
    <t>Այդ թվում անորոշ</t>
  </si>
  <si>
    <t xml:space="preserve">Ընդամենը ավարտվել են գործեր գործն ըստ էության լուծող դատական ակտերի (վճիռների) կայացմամբ </t>
  </si>
  <si>
    <t>Այդ թվում՝ հայցի բավարարմամբ</t>
  </si>
  <si>
    <t>Այդ թվում՝ հայցի մասնակի բավարարմամբ</t>
  </si>
  <si>
    <t>Այդ թվում՝ հայցի մերժմամբ</t>
  </si>
  <si>
    <t>Մասով կարճվել է, մասով մերժվել</t>
  </si>
  <si>
    <t>Այդ թվում՝ կարճվել են</t>
  </si>
  <si>
    <t>Հայցը թողնվել է առանց քննության</t>
  </si>
  <si>
    <t>Ընդամենն ավարտվել են գործեր</t>
  </si>
  <si>
    <t>Այդ թվում` գործն ըստ էության լուծող դատական ակտեր</t>
  </si>
  <si>
    <t>Այդ թվում` միջանկյալ դատական ակտեր</t>
  </si>
  <si>
    <t xml:space="preserve">Ընդամենը կարճվել են </t>
  </si>
  <si>
    <t>Այդ թվում՝ հաստատվել է կնքված հաշտության համաձայնությունը</t>
  </si>
  <si>
    <t>Այդ թվում՝ հայցից, դիմումից հրաժարվելու հիմքով</t>
  </si>
  <si>
    <t>Այդ թվում՝ այլ հիմքով</t>
  </si>
  <si>
    <t>Քաղաքացիական գործերի դասակարգումը</t>
  </si>
  <si>
    <t>Գույքային իրավահարաբերությունների վերաբերյալ դատական գործեր</t>
  </si>
  <si>
    <t>Գույքի նկատմամբ սեփականության իրավունքը ճանաչելու վերաբերյալ</t>
  </si>
  <si>
    <t>Այդ թվում՝ ձեռքբերման վաղեմության ուժով</t>
  </si>
  <si>
    <t>Այդ թվում՝ տիրազուրկ գույքի նկատմամբ</t>
  </si>
  <si>
    <t>Սեփականության իրավունքի դադարեցման վերաբերյալ</t>
  </si>
  <si>
    <t>Գույքի նկատմամբ  օգտագործման իրավունքը ճանաչելու վերաբերյալ</t>
  </si>
  <si>
    <t>Այդ թվում՝ բնակօգտագործման իրավունքը  ճանաչելու վերաբերյալ</t>
  </si>
  <si>
    <t>Այդ թվում՝ հողամասի նկատմամբ օգտագործման իրավունքը  ճանաչելու վերաբերյալ</t>
  </si>
  <si>
    <t>Գույքի նկատմամբ  օգտագործման իրավունքը դադարեցնելու վերաբերյալ</t>
  </si>
  <si>
    <t xml:space="preserve">Այդ թվում՝ բնակօգտագործման իրավունքը դադարեցնելու վերաբերյալ </t>
  </si>
  <si>
    <t>Այդ թվում՝ փոխհատուցմամբ</t>
  </si>
  <si>
    <t>Բնակարանից (տարածքից) վտարելու վերաբերյալ</t>
  </si>
  <si>
    <t>Գույքն ուրիշի ապօրինի տիրապետումից ետ վերադարձնելու վերաբերյալ</t>
  </si>
  <si>
    <t>Բարեխիղճ ձեռքբերողից իր գույքը հետ պահանջելու վերաբերյալ</t>
  </si>
  <si>
    <t>Տիրապետումից զրկելու հետ չկապված իրավունքների խախտումը վերացնելու վերաբերյալ</t>
  </si>
  <si>
    <t>Ընդհանուր բաժնային սեփականությունից բաժինն առանձնացնելու վերաբերյալ</t>
  </si>
  <si>
    <t>Համատեղ սեփականության ներքո գտնվող գույքը բաժանելու և դրանից բաժինն առանձնացնելու վերաբերյալ</t>
  </si>
  <si>
    <t>Գույքի վրա բռնագանձում տարածելու պահանջի մասին</t>
  </si>
  <si>
    <t>Այլ վեճեր</t>
  </si>
  <si>
    <t>1.10</t>
  </si>
  <si>
    <t>Կառուցվող բազմաբնակարան կամ ստորաբաժանված շենքից անշարժ գույք կամ բնակելի տուն գնելու վերաբերյալ</t>
  </si>
  <si>
    <t>1.11</t>
  </si>
  <si>
    <t xml:space="preserve">Հարևանների միջև ծագած հարաբերությունների (փոխադարձ ազդեցության, ջրօգտագործման, ջրահեռացման, բաժանագծի անցկացման, վիճելի սահմանի, հողամասից արմատների, ճյուղերի և ծառից ընկած պտուղների այլ հողամաս անցման, ցանկապատի կամ պարիսպի, սահմանակից կառույցների ընդհանուր օգտագործման) վերաբերյալ </t>
  </si>
  <si>
    <t>Գործարքների հետ կապված իրավահարաբերությունների վերաբերյալ դատական գործեր</t>
  </si>
  <si>
    <t>Գործարքների անվավերության հետ կապված վեճեր</t>
  </si>
  <si>
    <t>Այդ թվում` վիճահարույց գործարքներն անվավեր ճանաչելու վերաբերյալ</t>
  </si>
  <si>
    <t>Այդ թվում` գործարքի առոչնչության հետևանքներ կիրառելու վերաբերյալ</t>
  </si>
  <si>
    <t>Գործարքը վավեր ճանաչելու վերաբերյալ</t>
  </si>
  <si>
    <t>Գործարքից ծագող իրավունքները  գրանցելու վերաբերյալ</t>
  </si>
  <si>
    <t>Պայմանագիրն անվավեր ճանաչելու վերաբերյալ</t>
  </si>
  <si>
    <t>Պայմանագրիը վավեր ճանաչելու վերաբերյալ</t>
  </si>
  <si>
    <t>Պայմանագրից ծագող իրավունքները  գրանցելու վերաբերյալ</t>
  </si>
  <si>
    <t>Պայմանագիրը փոփոխելու և լուծելու վերաբերյալ</t>
  </si>
  <si>
    <t>Պայմանագիր կնքելուն պարտավորեցնելու վերաբերյալ</t>
  </si>
  <si>
    <t>Ժառանգության հետ կապված իրավահարաբերությունների վերաբերյալ դատական գործեր</t>
  </si>
  <si>
    <t>Կտակն անվավեր ճանաչելու վերաբերյալ</t>
  </si>
  <si>
    <t>Անարժան ժառանգ ճանաչելու վերաբերյալ</t>
  </si>
  <si>
    <t>Ժառանգությունը բաժանելու վերաբերյալ</t>
  </si>
  <si>
    <t>Գույքն անժառանգ ճանաչելու վերաբերյալ</t>
  </si>
  <si>
    <t>Ըստ օրենքի ժառանգության իրավունքի վկայագիրն անվավեր ճանաչելու վերաբերյալ</t>
  </si>
  <si>
    <t>Ժառանգությունն ընդունելու բաց թողնված ժամկետը հարգելի համարելու վերաբերյալ</t>
  </si>
  <si>
    <t>Ընտանեկան իրավահարաբերությունների վերաբերյալ դատական գործեր</t>
  </si>
  <si>
    <t>Ամուսնալուծության վերաբերյալ</t>
  </si>
  <si>
    <t>Ալիմենտի պահանջի վերաբերյալ</t>
  </si>
  <si>
    <t>Ալիմենտի չափը փոփոխելու վերաբերյալ</t>
  </si>
  <si>
    <t>Ծնողական իրավունքներից զրկելու վերաբերյալ</t>
  </si>
  <si>
    <t>Ծնողական իրավունքները վերականգնելու վերաբերյալ</t>
  </si>
  <si>
    <t>Երեխայի որդեգրման վերաբերյալ</t>
  </si>
  <si>
    <t>Երեխայի որդեգրումը վերացնելու վերաբերյալ</t>
  </si>
  <si>
    <t>Հայրությունը ճանաչելու վերաբերյալ</t>
  </si>
  <si>
    <t>Երեխայի բնակության վայրը որոշելու վերաբերյալ</t>
  </si>
  <si>
    <t>Երեխայի հետ տեսակցության կարգ սահմանելու վերաբերյալ</t>
  </si>
  <si>
    <t>Ամուսինների ընդհանուր գույքը բաժանելու վերաբերյալ</t>
  </si>
  <si>
    <t>Ամուսնական պայմանագրի փոփոխման կամ լուծման վերաբերյալ</t>
  </si>
  <si>
    <t>Մտավոր սեփականության հետ կապված իրավահարաբերությունների վերաբերյալ դատական գործեր</t>
  </si>
  <si>
    <t>Լիցենզային պայմանագրի լուծման, փոփոխման և անվավերության վերաբերյալ</t>
  </si>
  <si>
    <t>Մտավոր գործունեության արդյունքներ ստեղծելու և օգտագործելու պայմանագրի լուծման, փոփոխման ու անվավերության վերաբերյալ</t>
  </si>
  <si>
    <t>Հեղինակային և հարակից իրավունքների վերաբերյալ</t>
  </si>
  <si>
    <t>Ֆիրմային անվանման վերաբերյալ</t>
  </si>
  <si>
    <t>Ապրանքային նշանի վերաբերյալ</t>
  </si>
  <si>
    <t>Աշխատանքային իրավահարաբերությունների վերաբերյալ դատական գործեր</t>
  </si>
  <si>
    <t>Աշխատանքային պայմանագրերի վերաբերյալ</t>
  </si>
  <si>
    <t>Աշխատանքում վերականգնելու վերաբերյալ</t>
  </si>
  <si>
    <t>Գործադուլն անօրինական ճանաչելու վերաբերյալ</t>
  </si>
  <si>
    <t>Հարկադիր պարապուրդի հատուցման վերաբերյալ</t>
  </si>
  <si>
    <t>Չվճարված աշխատավարձի և/կամ այլ վճարների բռնագանձման վերաբերյալ</t>
  </si>
  <si>
    <t>6.7</t>
  </si>
  <si>
    <t>Աշխատողին կարգապահական պատասխանատվության ենթարկելու հետ կապված վեճեր</t>
  </si>
  <si>
    <t>Իրավաբանական անձի գործունեությունից բխող իրավահարաբերությունների վերաբերյալ դատական գործեր</t>
  </si>
  <si>
    <t>Կորպորատիվ վեճեր</t>
  </si>
  <si>
    <t>Հատուկ վարույթի դատական գործեր</t>
  </si>
  <si>
    <t>Անչափահասին լրիվ գործունակ ճանաչելու (էմանսիպացիա) վերաբերյալ</t>
  </si>
  <si>
    <t xml:space="preserve">Քաղաքացուն անգործունակ կամ սահմանափակ գործունակ ճանաչելու, անգործունակ ճանաչված քաղաքացուն գործունակ ճանաչելու կամ քաղաքացու գործունակության սահմանափակումները վերացնելու վերաբերյալ </t>
  </si>
  <si>
    <t xml:space="preserve">Անձին հոգեբուժական կազմակերպություն ոչ հոժարակամ հոսպիտալացման ենթարկելու վերաբերյալ </t>
  </si>
  <si>
    <t>Քաղաքացուն անհայտ բացակայող կամ մահացած ճանաչելու վերաբերյալ</t>
  </si>
  <si>
    <t>Շարժական գույքը տիրազուրկ ճանաչելու և դրա նկատմամբ դիմողի սեփականության իրավունքը ճանաչելու վերաբերյալ գործերը</t>
  </si>
  <si>
    <t>Իրավաբանական նշանակություն ունեցող փաստերի հաստատման վերաբերյալ</t>
  </si>
  <si>
    <t>Անձանց ազգակցական հարաբերությունների վերաբերյալ</t>
  </si>
  <si>
    <t>Անձի՝ ուրիշի խնամքի տակ գտնվելու վերաբերյալ</t>
  </si>
  <si>
    <t xml:space="preserve">Ծննդյան, որդեգրման, ամուսնության և մահվան գրանցման վերաբերյալ </t>
  </si>
  <si>
    <t>Անձի՝ որոշակի ժամանակում և որոշակի հանգամանքներում մահվան վերաբերյալ, եթե քաղաքացիական կացության ակտերի գրանցման մարմինները մերժում են մահվան գրանցումը</t>
  </si>
  <si>
    <t>Ժառանգությունն ընդունելու և ժառանգության բացման վայրի վերաբերյալ</t>
  </si>
  <si>
    <t>Դժբախտ պատահարի վերաբերյալ</t>
  </si>
  <si>
    <t>Իրավունք սահմանող փաստաթղթերի, բացառությամբ անձնագրի և զինվորական փաստաթղթերի, պատկանելության վերաբերյալ</t>
  </si>
  <si>
    <t>Սեփականության իրավունքով գույքի տիրապետման վերաբերյալ</t>
  </si>
  <si>
    <t>Անհաղթահարելի ուժի առկայության վերաբերյալ</t>
  </si>
  <si>
    <t>Օրենքով նախատեսված այլ իրավաբանական  նշանակության փաստերի վերաբերյալ</t>
  </si>
  <si>
    <t xml:space="preserve">Ըստ ներկայացնողի և օրդերային կորցրած արժեթղթերով հավաստված իրավունքները վերականգնելու վերաբերյալ </t>
  </si>
  <si>
    <t>8.9</t>
  </si>
  <si>
    <t>Հարկադիր կատարողի դիմումով կողմերի հաշտության համաձայնության հիման վրա դատարանի վճռի վերանայման վերաբերյալ</t>
  </si>
  <si>
    <t>8.11</t>
  </si>
  <si>
    <t>Արտոնագրված հաշտարարի մասնակցությամբ արտադատական կարգով կնքված հաշտության համաձայնությունը հաստատելու վերաբերյալ</t>
  </si>
  <si>
    <t>8.12</t>
  </si>
  <si>
    <t xml:space="preserve">Քաղաքացուն բժշկական ոչ հոժարակամ հետազոտության և (կամ) բուժման ենթարկելու վերաբերյալ </t>
  </si>
  <si>
    <t>Հատուկ հայցային վարույթի դատական գործեր</t>
  </si>
  <si>
    <t>Հայաստանի Հանրապետության կենտրոնական բանկի և անվճարունակ բանկի, վարկային կազմակերպության, ներդրումային ընկերության, ներդրումային ֆոնդի կառավարչի և ապահովագրական ընկերության ժամանակավոր ադմինիստրացիայի որոշումների բողոքարկումը</t>
  </si>
  <si>
    <t>9.4</t>
  </si>
  <si>
    <t>§Ընտանիքում բռնության կանխարգելման, ընտանիքում բռնության ենթարկված անձանց պաշտպանության և ընտանիքում համերաշխության վերականգնման մասին¦ օրենքով նախատեսված պաշտպանական որոշման վերաբերյալ վեճեր</t>
  </si>
  <si>
    <t>9.5</t>
  </si>
  <si>
    <t>§Գնումների մասին¦ Հայաստանի Հանրապետության օրենքով սահմանված գնումների հետ կապված վեճերը</t>
  </si>
  <si>
    <t>Պարտավորական իրավահարաբերությունների վերաբերյալ դատական գործեր</t>
  </si>
  <si>
    <t>Գումարի պահանջի մասին</t>
  </si>
  <si>
    <t>Պարտավորությունը բնեղենով կատարելու պահանջի մասին</t>
  </si>
  <si>
    <t>Վնասը և բաց թողնված օգուտը հատուցելու պահանջի մասին</t>
  </si>
  <si>
    <t>Քաղաքացու կյանքին կամ առողջությանը պատճառված վնասի հատուցման վերաբերյալ</t>
  </si>
  <si>
    <t>Ապրանքների, աշխատանքների կամ ծառայությունների թերությունների հետևանքով պատճառված վնասների հատուցման վերաբերյալ</t>
  </si>
  <si>
    <t>Անհիմն հարստացման հետևանքով ծագած պարտավորություններ</t>
  </si>
  <si>
    <t>Միակողմանի գործողույթուններից ծագող պարտավորություններ</t>
  </si>
  <si>
    <t>Անձնական ոչ գույքային իրավահարաբերությունների վերաբերյալ դատական գործեր</t>
  </si>
  <si>
    <t>Պատվի և արժանապատվության իրավունքի վերաբերյալ</t>
  </si>
  <si>
    <t>Գործարար համբավի վերաբերյալ</t>
  </si>
  <si>
    <t xml:space="preserve"> Ոչ նյութական (բարոյական) վնասի վերաբերյալ</t>
  </si>
  <si>
    <t>Հողային իրավահարաբերությունների վերաբերյալ դատական գործեր</t>
  </si>
  <si>
    <t>Հողամասի նկատմամբ գույքային իրավունքների հետ կապված իրավահարաբերությունների վերաբերյալ դատական գործեր</t>
  </si>
  <si>
    <t>Պետության և համայնքների սեփականությանը պատկանող հողամասերի օտարման հետ կապված իրավահարաբերությունների վերաբերյալ դատական գործեր</t>
  </si>
  <si>
    <t>16</t>
  </si>
  <si>
    <t>Հայաստանի Հանրապետություն անօրինական տեղափոխված կամ Հայաստանի Հանրապետությունում ապօրինի պահվող երեխայի վերադարձի վերաբերյալ վեճեր</t>
  </si>
  <si>
    <t>ՀՀ Սյունիքի մարզի առաջին ատյանի ընդհանուր իրավասության դատարանում քաղաքացիական մասնագիտացում ունեցող դատավորների հաստիքների քանակը` 5</t>
  </si>
  <si>
    <t>ՀՀ ԱՐԱՐԱՏԻ ԵՎ ՎԱՅՈՑ ՁՈՐԻ ՄԱՐԶԵՐԻ ԱՌԱՋԻՆ ԱՏՅԱՆԻ ԸՆԴՀԱՆՈՒՐ ԻՐԱՎԱՍՈՒԹՅԱՆ ԴԱՏԱՐԱՆՈՒՄ ՔԱՂԱՔԱՑԻԱԿԱՆ ԳՈՐԾԵՐԻ ՔՆՆՈՒԹՅԱՆ ՎԵՐԱԲԵՐՅԱԼ</t>
  </si>
  <si>
    <t>ՀՀ ՏԱՎՈՒՇԻ ՄԱՐԶԻ ԱՌԱՋԻՆ ԱՏՅԱՆԻ ԸՆԴՀԱՆՈՒՐ ԻՐԱՎԱՍՈՒԹՅԱՆ ԴԱՏԱՐԱՆՈՒՄ ՔԱՂԱՔԱՑԻԱԿԱՆ ԳՈՐԾԵՐԻ ՔՆՆՈՒԹՅԱՆ ՎԵՐԱԲԵՐՅԱԼ</t>
  </si>
  <si>
    <t>ՀՀ Տավուշի մարզի առաջին ատյանի ընդհանուր իրավասության դատարանում քաղաքացիական մասնագիտացում ունեցող դատավորների հաստիքների քանակը` 3</t>
  </si>
  <si>
    <t>ՀՀ ԱՐԱԳԱԾՈՏՆԻ ՄԱՐԶԻ ԱՌԱՋԻՆ ԱՏՅԱՆԻ ԸՆԴՀԱՆՈՒՐ ԻՐԱՎԱՍՈՒԹՅԱՆ ԴԱՏԱՐԱՆՈՒՄ ՔԱՂԱՔԱՑԻԱԿԱՆ ԳՈՐԾԵՐԻ ՔՆՆՈՒԹՅԱՆ ՎԵՐԱԲԵՐՅԱԼ</t>
  </si>
  <si>
    <t>ՀՀ Արագածոտնի մարզի առաջին ատյանի ընդհանուր իրավասության դատարանում քաղաքացիական մասնագիտացում ունեցող դատավորների հաստիքների քանակը` 4</t>
  </si>
  <si>
    <t>ՀՀ ԿՈՏԱՅՔԻ ՄԱՐԶԻ ԱՌԱՋԻՆ ԱՏՅԱՆԻ ԸՆԴՀԱՆՈՒՐ ԻՐԱՎԱՍՈՒԹՅԱՆ ԴԱՏԱՐԱՆՈՒՄ ՔԱՂԱՔԱՑԻԱԿԱՆ ԳՈՐԾԵՐԻ ՔՆՆՈՒԹՅԱՆ ՎԵՐԱԲԵՐՅԱԼ</t>
  </si>
  <si>
    <t>ՀՀ Կոտայքի մարզի առաջին ատյանի ընդհանուր իրավասության դատարանում քաղաքացիական մասնագիտացում ունեցող դատավորների հաստիքների քանակը` 6</t>
  </si>
  <si>
    <t>ՀՀ ՇԻՐԱԿԻ ՄԱՐԶԻ ԱՌԱՋԻՆ ԱՏՅԱՆԻ ԸՆԴՀԱՆՈՒՐ ԻՐԱՎԱՍՈՒԹՅԱՆ ԴԱՏԱՐԱՆՈՒՄ ՔԱՂԱՔԱՑԻԱԿԱՆ ԳՈՐԾԵՐԻ ՔՆՆՈՒԹՅԱՆ ՎԵՐԱԲԵՐՅԱԼ</t>
  </si>
  <si>
    <t>ՀՀ ԼՈՌՈՒ ՄԱՐԶԻ ԱՌԱՋԻՆ ԱՏՅԱՆԻ ԸՆԴՀԱՆՈՒՐ ԻՐԱՎԱՍՈՒԹՅԱՆ ԴԱՏԱՐԱՆՈՒՄ ՔԱՂԱՔԱՑԻԱԿԱՆ ԳՈՐԾԵՐԻ ՔՆՆՈՒԹՅԱՆ ՎԵՐԱԲԵՐՅԱԼ</t>
  </si>
  <si>
    <t>ՀՀ ԳԵՂԱՐՔՈՒՆԻՔԻ ՄԱՐԶԻ ԱՌԱՋԻՆ ԱՏՅԱՆԻ ԸՆԴՀԱՆՈՒՐ ԻՐԱՎԱՍՈՒԹՅԱՆ ԴԱՏԱՐԱՆՈՒՄ ՔԱՂԱՔԱՑԻԱԿԱՆ ԳՈՐԾԵՐԻ ՔՆՆՈՒԹՅԱՆ ՎԵՐԱԲԵՐՅԱԼ</t>
  </si>
  <si>
    <t>ԵՐԵՎԱՆ ՔԱՂԱՔԻ ԱՌԱՋԻՆ ԱՏՅԱՆԻ ԸՆԴՀԱՆՈՒՐ ԻՐԱՎԱՍՈՒԹՅԱՆ ՔԱՂԱՔԱՑԻԱԿԱՆ ԴԱՏԱՐԱՆՈՒՄ ՔԱՂԱՔԱՑԻԱԿԱՆ ԳՈՐԾԵՐԻ ՔՆՆՈՒԹՅԱՆ ՎԵՐԱԲԵՐՅԱԼ</t>
  </si>
  <si>
    <t>ՀՀ ԱՐՄԱՎԻՐԻ ՄԱՐԶԻ ԱՌԱՋԻՆ ԱՏՅԱՆԻ ԸՆԴՀԱՆՈՒՐ ԻՐԱՎԱՍՈՒԹՅԱՆ ԴԱՏԱՐԱՆՈՒՄ ՔԱՂԱՔԱՑԻԱԿԱՆ ԳՈՐԾԵՐԻ ՔՆՆՈՒԹՅԱՆ ՎԵՐԱԲԵՐՅԱԼ</t>
  </si>
  <si>
    <t>ՀՀ Արմավիրի մարզի առաջին ատյանի ընդհանուր իրավասության դատարանում քաղաքացիական մասնագիտացում ունեցող դատավորների հաստիքների քանակը` 5</t>
  </si>
  <si>
    <t>êïáõ·Çã Ñ³í³ë³ñáõÙÝ»ñª 1=2+3+4+5, 6=7+8+9+10, 2+3+7=21+22+24, 11=12+13+14+15+16, 16=17+18+19,   21=11+20, 28=26+27, 31=30+29</t>
  </si>
  <si>
    <t>Երևան քաղաքի առաջին ատյանի ընդհանուր իրավասության քաղաքացիական դատարանում քաղաքացիական մասնագիտացում ունեցող դատավորների հաստիքների քանակը` 40</t>
  </si>
  <si>
    <t xml:space="preserve">2024թ. </t>
  </si>
  <si>
    <t>ՀՀ Գեղարքունիքի մարզի առաջին ատյանի ընդհանուր իրավասության դատարանում քաղաքացիական մասնագիտացում ունեցող դատավորների հաստիքների քանակը՝ 5</t>
  </si>
  <si>
    <t>2024թ.</t>
  </si>
  <si>
    <t>ՀՀ Շիրակի մարզի առաջին ատյանի ընդհանուր իրավասության դատարանում քաղաքացիական մասնագիտացում ունեցող դատավորների հաստիքների քանակը` 8</t>
  </si>
  <si>
    <t>ՀՀ Արարատի և Վայոց ձորի մարզի առաջին ատյանի ընդհանուր իրավասության դատարանում քաղաքացիական մասնագիտացում ունեցող դատավորների հաստիքների քանակը` 7</t>
  </si>
  <si>
    <t>ՀՀ Լոռու մարզի առաջին ատյանի ընդհանուր իրավասության դատարանում քաղաքացիական մասնագիտացում ունեցող դատավորների հաստիքների քանակը` 7</t>
  </si>
  <si>
    <t>Ծանոթություն. 2  գործ միացվել է:</t>
  </si>
  <si>
    <t>Ծանոթություն. 1 գործ միացվել է:</t>
  </si>
  <si>
    <t>Ծանոթություն. 8 գործ միացվել է:</t>
  </si>
  <si>
    <t>Ծանոթություն՝ 1 գործ առանց վարույթ ընդունելու ուղարկվել է ըստ ընդդատության</t>
  </si>
  <si>
    <t>Ծանոթություն. 11 գործ միացվել է, 1 գործ առանց վարույթ ուղարկվել է ըստ ընդդատության: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</si>
</sst>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/m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name val="Arial Armenian"/>
      <family val="2"/>
    </font>
    <font>
      <sz val="14"/>
      <name val="Arial Armenian"/>
      <family val="2"/>
    </font>
    <font>
      <b/>
      <sz val="11"/>
      <name val="Arial Armenian"/>
      <family val="2"/>
    </font>
    <font>
      <b/>
      <i/>
      <sz val="14"/>
      <name val="Arial Armenian"/>
      <family val="2"/>
    </font>
    <font>
      <b/>
      <sz val="10"/>
      <name val="Arial Armenian"/>
      <family val="2"/>
    </font>
    <font>
      <sz val="12"/>
      <name val="Arial Armenian"/>
      <family val="2"/>
    </font>
    <font>
      <b/>
      <i/>
      <sz val="11"/>
      <name val="Arial Armenian"/>
      <family val="2"/>
    </font>
    <font>
      <sz val="11"/>
      <name val="Arial Armenian"/>
      <family val="2"/>
    </font>
    <font>
      <b/>
      <i/>
      <sz val="12"/>
      <name val="Arial Armenian"/>
      <family val="2"/>
    </font>
    <font>
      <b/>
      <i/>
      <sz val="10"/>
      <name val="Arial Armenian"/>
      <family val="2"/>
    </font>
    <font>
      <b/>
      <sz val="12"/>
      <name val="Arial Armenian"/>
      <family val="2"/>
    </font>
    <font>
      <b/>
      <sz val="14"/>
      <name val="Arial Armenian"/>
      <family val="2"/>
    </font>
    <font>
      <b/>
      <sz val="9"/>
      <name val="Arial Armenian"/>
      <family val="2"/>
    </font>
    <font>
      <sz val="11"/>
      <color indexed="8"/>
      <name val="Calibri"/>
      <family val="2"/>
    </font>
    <font>
      <sz val="10"/>
      <name val="Arial"/>
      <family val="2"/>
      <charset val="204"/>
    </font>
    <font>
      <b/>
      <sz val="16"/>
      <name val="Arial Armenian"/>
      <family val="2"/>
    </font>
    <font>
      <sz val="12"/>
      <name val="Arial LatArm"/>
      <family val="2"/>
    </font>
    <font>
      <b/>
      <i/>
      <sz val="10"/>
      <color theme="1"/>
      <name val="Arial Armenian"/>
      <family val="2"/>
    </font>
    <font>
      <sz val="11"/>
      <color theme="1"/>
      <name val="Arial Armenian"/>
      <family val="2"/>
    </font>
    <font>
      <sz val="12"/>
      <color theme="1"/>
      <name val="Arial Armenian"/>
      <family val="2"/>
    </font>
    <font>
      <sz val="12"/>
      <color rgb="FFFF0000"/>
      <name val="Arial LatArm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15" fillId="0" borderId="0"/>
    <xf numFmtId="0" fontId="16" fillId="0" borderId="0"/>
    <xf numFmtId="0" fontId="15" fillId="0" borderId="0"/>
    <xf numFmtId="0" fontId="1" fillId="0" borderId="0"/>
  </cellStyleXfs>
  <cellXfs count="335">
    <xf numFmtId="0" fontId="0" fillId="0" borderId="0" xfId="0"/>
    <xf numFmtId="0" fontId="2" fillId="2" borderId="0" xfId="0" applyFont="1" applyFill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0" xfId="0" applyFont="1" applyFill="1" applyBorder="1" applyProtection="1">
      <protection locked="0"/>
    </xf>
    <xf numFmtId="49" fontId="2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Border="1" applyAlignment="1" applyProtection="1">
      <alignment horizontal="center" vertical="center"/>
      <protection locked="0"/>
    </xf>
    <xf numFmtId="0" fontId="11" fillId="2" borderId="0" xfId="0" applyFont="1" applyFill="1" applyBorder="1" applyAlignment="1" applyProtection="1">
      <alignment horizontal="center" vertical="center"/>
      <protection locked="0"/>
    </xf>
    <xf numFmtId="0" fontId="13" fillId="2" borderId="4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vertical="center" wrapText="1"/>
      <protection locked="0"/>
    </xf>
    <xf numFmtId="0" fontId="3" fillId="2" borderId="0" xfId="0" applyFont="1" applyFill="1" applyBorder="1" applyAlignment="1" applyProtection="1">
      <alignment vertical="center" wrapText="1"/>
      <protection locked="0"/>
    </xf>
    <xf numFmtId="49" fontId="9" fillId="2" borderId="0" xfId="0" applyNumberFormat="1" applyFont="1" applyFill="1" applyBorder="1" applyAlignment="1" applyProtection="1">
      <alignment horizontal="left" vertical="center"/>
      <protection locked="0"/>
    </xf>
    <xf numFmtId="0" fontId="6" fillId="2" borderId="0" xfId="0" applyFont="1" applyFill="1" applyBorder="1" applyAlignment="1" applyProtection="1">
      <alignment horizontal="center" vertical="center"/>
      <protection locked="0"/>
    </xf>
    <xf numFmtId="0" fontId="11" fillId="2" borderId="0" xfId="0" applyFont="1" applyFill="1" applyProtection="1">
      <protection locked="0"/>
    </xf>
    <xf numFmtId="0" fontId="11" fillId="2" borderId="5" xfId="0" applyFont="1" applyFill="1" applyBorder="1" applyAlignment="1" applyProtection="1">
      <alignment horizontal="center" vertical="center"/>
      <protection locked="0"/>
    </xf>
    <xf numFmtId="0" fontId="9" fillId="0" borderId="0" xfId="0" applyFont="1" applyProtection="1">
      <protection locked="0"/>
    </xf>
    <xf numFmtId="0" fontId="9" fillId="2" borderId="1" xfId="0" applyNumberFormat="1" applyFont="1" applyFill="1" applyBorder="1" applyAlignment="1" applyProtection="1">
      <alignment horizontal="center" vertical="center"/>
    </xf>
    <xf numFmtId="49" fontId="9" fillId="2" borderId="1" xfId="0" applyNumberFormat="1" applyFont="1" applyFill="1" applyBorder="1" applyAlignment="1" applyProtection="1">
      <alignment horizontal="center" vertical="center"/>
    </xf>
    <xf numFmtId="164" fontId="9" fillId="2" borderId="1" xfId="0" applyNumberFormat="1" applyFont="1" applyFill="1" applyBorder="1" applyAlignment="1" applyProtection="1">
      <alignment horizontal="center" vertical="center"/>
    </xf>
    <xf numFmtId="49" fontId="9" fillId="2" borderId="0" xfId="0" applyNumberFormat="1" applyFont="1" applyFill="1" applyBorder="1" applyAlignment="1" applyProtection="1">
      <alignment horizontal="center" vertical="center"/>
    </xf>
    <xf numFmtId="0" fontId="9" fillId="2" borderId="0" xfId="0" applyFont="1" applyFill="1" applyBorder="1" applyAlignment="1" applyProtection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/>
    </xf>
    <xf numFmtId="0" fontId="4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12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</xf>
    <xf numFmtId="0" fontId="19" fillId="2" borderId="0" xfId="0" applyFont="1" applyFill="1" applyBorder="1" applyAlignment="1" applyProtection="1">
      <alignment horizontal="center" vertical="center"/>
      <protection locked="0"/>
    </xf>
    <xf numFmtId="0" fontId="18" fillId="3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18" fillId="4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 applyProtection="1">
      <alignment horizontal="center" vertical="center" wrapText="1"/>
    </xf>
    <xf numFmtId="0" fontId="12" fillId="2" borderId="1" xfId="0" applyFont="1" applyFill="1" applyBorder="1" applyAlignment="1" applyProtection="1">
      <alignment horizontal="center" vertical="center" wrapText="1"/>
    </xf>
    <xf numFmtId="0" fontId="13" fillId="2" borderId="4" xfId="0" applyFont="1" applyFill="1" applyBorder="1" applyAlignment="1" applyProtection="1">
      <alignment horizontal="center" vertical="center" wrapText="1"/>
    </xf>
    <xf numFmtId="0" fontId="12" fillId="2" borderId="1" xfId="0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/>
    </xf>
    <xf numFmtId="0" fontId="18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9" fillId="0" borderId="0" xfId="0" applyFont="1" applyFill="1" applyProtection="1">
      <protection locked="0"/>
    </xf>
    <xf numFmtId="49" fontId="8" fillId="2" borderId="1" xfId="0" applyNumberFormat="1" applyFont="1" applyFill="1" applyBorder="1" applyAlignment="1" applyProtection="1">
      <alignment horizontal="center" vertical="center"/>
    </xf>
    <xf numFmtId="0" fontId="12" fillId="2" borderId="1" xfId="0" applyFont="1" applyFill="1" applyBorder="1" applyAlignment="1" applyProtection="1">
      <alignment horizontal="center" vertical="center"/>
      <protection locked="0"/>
    </xf>
    <xf numFmtId="0" fontId="13" fillId="2" borderId="4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164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 applyProtection="1">
      <alignment horizontal="center" vertical="center" wrapText="1"/>
    </xf>
    <xf numFmtId="0" fontId="12" fillId="2" borderId="1" xfId="0" applyFont="1" applyFill="1" applyBorder="1" applyAlignment="1" applyProtection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4" fillId="0" borderId="0" xfId="0" applyFont="1" applyFill="1" applyProtection="1">
      <protection locked="0"/>
    </xf>
    <xf numFmtId="49" fontId="9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64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17" fillId="0" borderId="0" xfId="0" applyFont="1" applyFill="1" applyProtection="1">
      <protection locked="0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 applyProtection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 applyProtection="1">
      <alignment horizontal="center" vertical="center" wrapText="1"/>
      <protection locked="0"/>
    </xf>
    <xf numFmtId="0" fontId="12" fillId="2" borderId="1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 applyProtection="1">
      <alignment horizontal="center" vertical="center" wrapText="1"/>
    </xf>
    <xf numFmtId="0" fontId="11" fillId="0" borderId="5" xfId="0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 wrapText="1"/>
    </xf>
    <xf numFmtId="164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9" fillId="0" borderId="0" xfId="0" applyFont="1" applyFill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17" fillId="0" borderId="0" xfId="0" applyFont="1" applyFill="1" applyAlignment="1" applyProtection="1">
      <alignment horizontal="center" vertical="center"/>
      <protection locked="0"/>
    </xf>
    <xf numFmtId="0" fontId="12" fillId="2" borderId="1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49" fontId="4" fillId="2" borderId="0" xfId="0" applyNumberFormat="1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 applyProtection="1">
      <alignment vertical="center"/>
      <protection locked="0"/>
    </xf>
    <xf numFmtId="0" fontId="12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9" fillId="3" borderId="2" xfId="0" applyFont="1" applyFill="1" applyBorder="1" applyAlignment="1" applyProtection="1">
      <alignment horizontal="center" vertical="center" wrapText="1"/>
    </xf>
    <xf numFmtId="0" fontId="9" fillId="3" borderId="4" xfId="0" applyFont="1" applyFill="1" applyBorder="1" applyAlignment="1" applyProtection="1">
      <alignment horizontal="center" vertical="center" wrapText="1"/>
    </xf>
    <xf numFmtId="0" fontId="9" fillId="3" borderId="3" xfId="0" applyFont="1" applyFill="1" applyBorder="1" applyAlignment="1" applyProtection="1">
      <alignment horizontal="center" vertical="center" wrapText="1"/>
    </xf>
    <xf numFmtId="0" fontId="10" fillId="3" borderId="2" xfId="0" applyFont="1" applyFill="1" applyBorder="1" applyAlignment="1" applyProtection="1">
      <alignment horizontal="center" vertical="center" wrapText="1"/>
    </xf>
    <xf numFmtId="0" fontId="10" fillId="3" borderId="4" xfId="0" applyFont="1" applyFill="1" applyBorder="1" applyAlignment="1" applyProtection="1">
      <alignment horizontal="center" vertical="center" wrapText="1"/>
    </xf>
    <xf numFmtId="0" fontId="10" fillId="3" borderId="3" xfId="0" applyFont="1" applyFill="1" applyBorder="1" applyAlignment="1" applyProtection="1">
      <alignment horizontal="center" vertical="center" wrapText="1"/>
    </xf>
    <xf numFmtId="0" fontId="8" fillId="3" borderId="2" xfId="0" applyFont="1" applyFill="1" applyBorder="1" applyAlignment="1" applyProtection="1">
      <alignment horizontal="center" vertical="center" wrapText="1"/>
    </xf>
    <xf numFmtId="0" fontId="8" fillId="3" borderId="4" xfId="0" applyFont="1" applyFill="1" applyBorder="1" applyAlignment="1" applyProtection="1">
      <alignment horizontal="center" vertical="center" wrapText="1"/>
    </xf>
    <xf numFmtId="0" fontId="8" fillId="3" borderId="3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3" borderId="4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10" fillId="3" borderId="1" xfId="0" applyFont="1" applyFill="1" applyBorder="1" applyAlignment="1" applyProtection="1">
      <alignment horizontal="center" vertical="center" wrapText="1"/>
    </xf>
    <xf numFmtId="49" fontId="9" fillId="3" borderId="0" xfId="0" applyNumberFormat="1" applyFont="1" applyFill="1" applyBorder="1" applyAlignment="1" applyProtection="1">
      <alignment vertical="center" wrapText="1"/>
      <protection locked="0"/>
    </xf>
    <xf numFmtId="0" fontId="4" fillId="2" borderId="2" xfId="0" applyFont="1" applyFill="1" applyBorder="1" applyAlignment="1" applyProtection="1">
      <alignment horizontal="center" vertical="center" wrapText="1"/>
    </xf>
    <xf numFmtId="0" fontId="4" fillId="2" borderId="4" xfId="0" applyFont="1" applyFill="1" applyBorder="1" applyAlignment="1" applyProtection="1">
      <alignment horizontal="center" vertical="center" wrapText="1"/>
    </xf>
    <xf numFmtId="0" fontId="4" fillId="2" borderId="3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5" xfId="0" applyFont="1" applyFill="1" applyBorder="1" applyAlignment="1" applyProtection="1">
      <alignment horizontal="center" vertical="center" textRotation="90" wrapText="1"/>
    </xf>
    <xf numFmtId="0" fontId="2" fillId="2" borderId="9" xfId="0" applyFont="1" applyFill="1" applyBorder="1" applyAlignment="1" applyProtection="1">
      <alignment horizontal="center" vertical="center" textRotation="90" wrapText="1"/>
    </xf>
    <xf numFmtId="0" fontId="2" fillId="2" borderId="7" xfId="0" applyFont="1" applyFill="1" applyBorder="1" applyAlignment="1" applyProtection="1">
      <alignment horizontal="center" vertical="center" textRotation="90" wrapText="1"/>
    </xf>
    <xf numFmtId="0" fontId="2" fillId="2" borderId="1" xfId="0" applyFont="1" applyFill="1" applyBorder="1" applyAlignment="1" applyProtection="1">
      <alignment horizontal="center" vertical="center" textRotation="90" wrapText="1"/>
    </xf>
    <xf numFmtId="0" fontId="2" fillId="2" borderId="13" xfId="0" applyFont="1" applyFill="1" applyBorder="1" applyAlignment="1" applyProtection="1">
      <alignment horizontal="center" vertical="center" wrapText="1"/>
    </xf>
    <xf numFmtId="0" fontId="2" fillId="2" borderId="15" xfId="0" applyFont="1" applyFill="1" applyBorder="1" applyAlignment="1" applyProtection="1">
      <alignment horizontal="center" vertical="center" wrapText="1"/>
    </xf>
    <xf numFmtId="0" fontId="2" fillId="2" borderId="14" xfId="0" applyFont="1" applyFill="1" applyBorder="1" applyAlignment="1" applyProtection="1">
      <alignment horizontal="center" vertical="center" wrapText="1"/>
    </xf>
    <xf numFmtId="0" fontId="2" fillId="2" borderId="8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2" fillId="2" borderId="12" xfId="0" applyFont="1" applyFill="1" applyBorder="1" applyAlignment="1" applyProtection="1">
      <alignment horizontal="center" vertical="center" wrapText="1"/>
    </xf>
    <xf numFmtId="0" fontId="2" fillId="2" borderId="6" xfId="0" applyFont="1" applyFill="1" applyBorder="1" applyAlignment="1" applyProtection="1">
      <alignment horizontal="center" vertical="center" wrapText="1"/>
    </xf>
    <xf numFmtId="0" fontId="2" fillId="2" borderId="11" xfId="0" applyFont="1" applyFill="1" applyBorder="1" applyAlignment="1" applyProtection="1">
      <alignment horizontal="center" vertical="center" wrapText="1"/>
    </xf>
    <xf numFmtId="0" fontId="2" fillId="2" borderId="10" xfId="0" applyFont="1" applyFill="1" applyBorder="1" applyAlignment="1" applyProtection="1">
      <alignment horizontal="center" vertical="center" wrapText="1"/>
    </xf>
    <xf numFmtId="0" fontId="2" fillId="2" borderId="13" xfId="0" applyFont="1" applyFill="1" applyBorder="1" applyAlignment="1" applyProtection="1">
      <alignment horizontal="center" vertical="center" textRotation="90" wrapText="1"/>
    </xf>
    <xf numFmtId="0" fontId="2" fillId="2" borderId="8" xfId="0" applyFont="1" applyFill="1" applyBorder="1" applyAlignment="1" applyProtection="1">
      <alignment horizontal="center" vertical="center" textRotation="90" wrapText="1"/>
    </xf>
    <xf numFmtId="0" fontId="2" fillId="2" borderId="6" xfId="0" applyFont="1" applyFill="1" applyBorder="1" applyAlignment="1" applyProtection="1">
      <alignment horizontal="center" vertical="center" textRotation="90" wrapText="1"/>
    </xf>
    <xf numFmtId="0" fontId="8" fillId="2" borderId="5" xfId="0" applyFont="1" applyFill="1" applyBorder="1" applyAlignment="1" applyProtection="1">
      <alignment horizontal="center" vertical="center" wrapText="1"/>
    </xf>
    <xf numFmtId="0" fontId="8" fillId="2" borderId="5" xfId="0" applyFont="1" applyFill="1" applyBorder="1" applyAlignment="1" applyProtection="1">
      <alignment horizontal="center" vertical="center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13" fillId="2" borderId="4" xfId="0" applyFont="1" applyFill="1" applyBorder="1" applyAlignment="1" applyProtection="1">
      <alignment horizontal="center" vertical="center" wrapText="1"/>
    </xf>
    <xf numFmtId="0" fontId="14" fillId="2" borderId="4" xfId="0" applyFont="1" applyFill="1" applyBorder="1" applyAlignment="1" applyProtection="1">
      <alignment horizontal="center" vertical="center" wrapText="1"/>
    </xf>
    <xf numFmtId="0" fontId="14" fillId="2" borderId="3" xfId="0" applyFont="1" applyFill="1" applyBorder="1" applyAlignment="1" applyProtection="1">
      <alignment horizontal="center" vertical="center" wrapText="1"/>
    </xf>
    <xf numFmtId="0" fontId="13" fillId="2" borderId="2" xfId="0" applyFont="1" applyFill="1" applyBorder="1" applyAlignment="1" applyProtection="1">
      <alignment horizontal="center" vertical="center" wrapText="1"/>
    </xf>
    <xf numFmtId="0" fontId="13" fillId="2" borderId="3" xfId="0" applyFont="1" applyFill="1" applyBorder="1" applyAlignment="1" applyProtection="1">
      <alignment horizontal="center" vertical="center" wrapText="1"/>
    </xf>
    <xf numFmtId="0" fontId="3" fillId="2" borderId="2" xfId="0" applyFont="1" applyFill="1" applyBorder="1" applyAlignment="1" applyProtection="1">
      <alignment horizontal="center" vertical="center" wrapText="1"/>
    </xf>
    <xf numFmtId="0" fontId="3" fillId="2" borderId="4" xfId="0" applyFont="1" applyFill="1" applyBorder="1" applyAlignment="1" applyProtection="1">
      <alignment horizontal="center" vertical="center" wrapText="1"/>
    </xf>
    <xf numFmtId="0" fontId="3" fillId="2" borderId="3" xfId="0" applyFont="1" applyFill="1" applyBorder="1" applyAlignment="1" applyProtection="1">
      <alignment horizontal="center" vertical="center" wrapText="1"/>
    </xf>
    <xf numFmtId="0" fontId="12" fillId="2" borderId="1" xfId="0" applyFont="1" applyFill="1" applyBorder="1" applyAlignment="1" applyProtection="1">
      <alignment horizontal="center" vertical="center" wrapText="1"/>
    </xf>
    <xf numFmtId="0" fontId="12" fillId="2" borderId="2" xfId="0" applyFont="1" applyFill="1" applyBorder="1" applyAlignment="1" applyProtection="1">
      <alignment horizontal="center" vertical="center" wrapText="1"/>
    </xf>
    <xf numFmtId="0" fontId="2" fillId="2" borderId="5" xfId="0" applyFont="1" applyFill="1" applyBorder="1" applyAlignment="1">
      <alignment horizontal="center" vertical="center" textRotation="90" wrapText="1"/>
    </xf>
    <xf numFmtId="0" fontId="0" fillId="0" borderId="9" xfId="0" applyBorder="1" applyAlignment="1">
      <alignment horizontal="center" vertical="center" textRotation="90" wrapText="1"/>
    </xf>
    <xf numFmtId="0" fontId="0" fillId="0" borderId="7" xfId="0" applyBorder="1" applyAlignment="1">
      <alignment horizontal="center" vertical="center" textRotation="90" wrapText="1"/>
    </xf>
    <xf numFmtId="0" fontId="2" fillId="2" borderId="9" xfId="0" applyFont="1" applyFill="1" applyBorder="1" applyAlignment="1">
      <alignment horizontal="center" vertical="center" textRotation="90" wrapText="1"/>
    </xf>
    <xf numFmtId="0" fontId="2" fillId="2" borderId="7" xfId="0" applyFont="1" applyFill="1" applyBorder="1" applyAlignment="1">
      <alignment horizontal="center" vertical="center" textRotation="90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textRotation="90" wrapText="1"/>
    </xf>
    <xf numFmtId="0" fontId="2" fillId="2" borderId="8" xfId="0" applyFont="1" applyFill="1" applyBorder="1" applyAlignment="1">
      <alignment horizontal="center" vertical="center" textRotation="90" wrapText="1"/>
    </xf>
    <xf numFmtId="0" fontId="2" fillId="2" borderId="6" xfId="0" applyFont="1" applyFill="1" applyBorder="1" applyAlignment="1">
      <alignment horizontal="center" vertical="center" textRotation="90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top" wrapText="1"/>
    </xf>
    <xf numFmtId="0" fontId="2" fillId="2" borderId="15" xfId="0" applyFont="1" applyFill="1" applyBorder="1" applyAlignment="1">
      <alignment horizontal="center" vertical="top" wrapText="1"/>
    </xf>
    <xf numFmtId="0" fontId="2" fillId="2" borderId="14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2" fillId="2" borderId="0" xfId="0" applyFont="1" applyFill="1" applyAlignment="1">
      <alignment horizontal="center" vertical="top" wrapText="1"/>
    </xf>
    <xf numFmtId="0" fontId="2" fillId="2" borderId="12" xfId="0" applyFont="1" applyFill="1" applyBorder="1" applyAlignment="1">
      <alignment horizontal="center" vertical="top" wrapText="1"/>
    </xf>
    <xf numFmtId="0" fontId="2" fillId="2" borderId="6" xfId="0" applyFont="1" applyFill="1" applyBorder="1" applyAlignment="1">
      <alignment horizontal="center" vertical="top" wrapText="1"/>
    </xf>
    <xf numFmtId="0" fontId="2" fillId="2" borderId="11" xfId="0" applyFont="1" applyFill="1" applyBorder="1" applyAlignment="1">
      <alignment horizontal="center" vertical="top" wrapText="1"/>
    </xf>
    <xf numFmtId="0" fontId="2" fillId="2" borderId="10" xfId="0" applyFont="1" applyFill="1" applyBorder="1" applyAlignment="1">
      <alignment horizontal="center" vertical="top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13" xfId="0" applyFont="1" applyFill="1" applyBorder="1" applyAlignment="1">
      <alignment horizontal="center" vertical="center" textRotation="90" wrapText="1"/>
    </xf>
    <xf numFmtId="0" fontId="2" fillId="0" borderId="8" xfId="0" applyFont="1" applyFill="1" applyBorder="1" applyAlignment="1">
      <alignment horizontal="center" vertical="center" textRotation="90" wrapText="1"/>
    </xf>
    <xf numFmtId="0" fontId="2" fillId="0" borderId="6" xfId="0" applyFont="1" applyFill="1" applyBorder="1" applyAlignment="1">
      <alignment horizontal="center" vertical="center" textRotation="90" wrapText="1"/>
    </xf>
    <xf numFmtId="0" fontId="2" fillId="0" borderId="5" xfId="0" applyFont="1" applyFill="1" applyBorder="1" applyAlignment="1">
      <alignment horizontal="center" vertical="center" textRotation="90" wrapText="1"/>
    </xf>
    <xf numFmtId="0" fontId="2" fillId="0" borderId="9" xfId="0" applyFont="1" applyFill="1" applyBorder="1" applyAlignment="1">
      <alignment horizontal="center" vertical="center" textRotation="90" wrapText="1"/>
    </xf>
    <xf numFmtId="0" fontId="2" fillId="0" borderId="7" xfId="0" applyFont="1" applyFill="1" applyBorder="1" applyAlignment="1">
      <alignment horizontal="center" vertical="center" textRotation="90" wrapText="1"/>
    </xf>
    <xf numFmtId="0" fontId="23" fillId="0" borderId="9" xfId="0" applyFont="1" applyFill="1" applyBorder="1" applyAlignment="1">
      <alignment horizontal="center" vertical="center" textRotation="90" wrapText="1"/>
    </xf>
    <xf numFmtId="0" fontId="23" fillId="0" borderId="7" xfId="0" applyFont="1" applyFill="1" applyBorder="1" applyAlignment="1">
      <alignment horizontal="center" vertical="center" textRotation="90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3" fillId="0" borderId="14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3" fillId="0" borderId="1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3" fillId="0" borderId="10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textRotation="90" wrapText="1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4" xfId="0" applyFont="1" applyFill="1" applyBorder="1" applyAlignment="1" applyProtection="1">
      <alignment horizontal="center" vertical="center" wrapText="1"/>
      <protection locked="0"/>
    </xf>
    <xf numFmtId="0" fontId="5" fillId="3" borderId="2" xfId="0" applyFont="1" applyFill="1" applyBorder="1" applyAlignment="1" applyProtection="1">
      <alignment horizontal="center" vertical="center" wrapText="1"/>
    </xf>
    <xf numFmtId="0" fontId="5" fillId="3" borderId="4" xfId="0" applyFont="1" applyFill="1" applyBorder="1" applyAlignment="1" applyProtection="1">
      <alignment horizontal="center" vertical="center" wrapText="1"/>
    </xf>
    <xf numFmtId="0" fontId="5" fillId="3" borderId="3" xfId="0" applyFont="1" applyFill="1" applyBorder="1" applyAlignment="1" applyProtection="1">
      <alignment horizontal="center" vertical="center" wrapText="1"/>
    </xf>
    <xf numFmtId="0" fontId="13" fillId="3" borderId="2" xfId="0" applyFont="1" applyFill="1" applyBorder="1" applyAlignment="1" applyProtection="1">
      <alignment horizontal="center" vertical="center" wrapText="1"/>
    </xf>
    <xf numFmtId="0" fontId="13" fillId="3" borderId="4" xfId="0" applyFont="1" applyFill="1" applyBorder="1" applyAlignment="1" applyProtection="1">
      <alignment horizontal="center" vertical="center" wrapText="1"/>
    </xf>
    <xf numFmtId="0" fontId="13" fillId="3" borderId="3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 applyProtection="1">
      <alignment horizontal="center" vertical="center" wrapText="1"/>
    </xf>
    <xf numFmtId="0" fontId="3" fillId="3" borderId="3" xfId="0" applyFont="1" applyFill="1" applyBorder="1" applyAlignment="1" applyProtection="1">
      <alignment horizontal="center" vertical="center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15" xfId="0" applyFont="1" applyFill="1" applyBorder="1" applyAlignment="1" applyProtection="1">
      <alignment horizontal="center" vertical="top" wrapText="1"/>
    </xf>
    <xf numFmtId="0" fontId="2" fillId="2" borderId="14" xfId="0" applyFont="1" applyFill="1" applyBorder="1" applyAlignment="1" applyProtection="1">
      <alignment horizontal="center" vertical="top" wrapText="1"/>
    </xf>
    <xf numFmtId="0" fontId="2" fillId="2" borderId="8" xfId="0" applyFont="1" applyFill="1" applyBorder="1" applyAlignment="1" applyProtection="1">
      <alignment horizontal="center" vertical="top" wrapText="1"/>
    </xf>
    <xf numFmtId="0" fontId="2" fillId="2" borderId="0" xfId="0" applyFont="1" applyFill="1" applyBorder="1" applyAlignment="1" applyProtection="1">
      <alignment horizontal="center" vertical="top" wrapText="1"/>
    </xf>
    <xf numFmtId="0" fontId="2" fillId="2" borderId="12" xfId="0" applyFont="1" applyFill="1" applyBorder="1" applyAlignment="1" applyProtection="1">
      <alignment horizontal="center" vertical="top" wrapText="1"/>
    </xf>
    <xf numFmtId="0" fontId="2" fillId="2" borderId="6" xfId="0" applyFont="1" applyFill="1" applyBorder="1" applyAlignment="1" applyProtection="1">
      <alignment horizontal="center" vertical="top" wrapText="1"/>
    </xf>
    <xf numFmtId="0" fontId="2" fillId="2" borderId="11" xfId="0" applyFont="1" applyFill="1" applyBorder="1" applyAlignment="1" applyProtection="1">
      <alignment horizontal="center" vertical="top" wrapText="1"/>
    </xf>
    <xf numFmtId="0" fontId="2" fillId="2" borderId="10" xfId="0" applyFont="1" applyFill="1" applyBorder="1" applyAlignment="1" applyProtection="1">
      <alignment horizontal="center" vertical="top" wrapText="1"/>
    </xf>
    <xf numFmtId="0" fontId="13" fillId="3" borderId="4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3" fillId="0" borderId="4" xfId="0" applyFont="1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3" xfId="0" applyFont="1" applyFill="1" applyBorder="1" applyAlignment="1" applyProtection="1">
      <alignment horizontal="center" vertical="center" wrapText="1"/>
    </xf>
    <xf numFmtId="0" fontId="13" fillId="0" borderId="2" xfId="0" applyFont="1" applyFill="1" applyBorder="1" applyAlignment="1" applyProtection="1">
      <alignment horizontal="center" vertical="center" wrapText="1"/>
    </xf>
    <xf numFmtId="0" fontId="13" fillId="0" borderId="3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0" fillId="0" borderId="14" xfId="0" applyFill="1" applyBorder="1" applyAlignment="1">
      <alignment horizontal="center" vertical="center" wrapText="1"/>
    </xf>
    <xf numFmtId="0" fontId="2" fillId="0" borderId="8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0" fillId="0" borderId="12" xfId="0" applyFill="1" applyBorder="1" applyAlignment="1">
      <alignment horizontal="center" vertical="center" wrapText="1"/>
    </xf>
    <xf numFmtId="0" fontId="2" fillId="0" borderId="6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2" fillId="0" borderId="5" xfId="0" applyFont="1" applyFill="1" applyBorder="1" applyAlignment="1" applyProtection="1">
      <alignment horizontal="center" vertical="center" textRotation="90" wrapText="1"/>
    </xf>
    <xf numFmtId="0" fontId="2" fillId="0" borderId="9" xfId="0" applyFont="1" applyFill="1" applyBorder="1" applyAlignment="1" applyProtection="1">
      <alignment horizontal="center" vertical="center" textRotation="90" wrapText="1"/>
    </xf>
    <xf numFmtId="0" fontId="2" fillId="0" borderId="7" xfId="0" applyFont="1" applyFill="1" applyBorder="1" applyAlignment="1" applyProtection="1">
      <alignment horizontal="center" vertical="center" textRotation="90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textRotation="90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2" fillId="0" borderId="2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 applyProtection="1">
      <alignment horizontal="center" vertical="center" wrapText="1"/>
    </xf>
    <xf numFmtId="0" fontId="10" fillId="0" borderId="4" xfId="0" applyFont="1" applyFill="1" applyBorder="1" applyAlignment="1" applyProtection="1">
      <alignment horizontal="center" vertical="center" wrapText="1"/>
    </xf>
    <xf numFmtId="0" fontId="10" fillId="0" borderId="3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8" fillId="0" borderId="5" xfId="0" applyFont="1" applyFill="1" applyBorder="1" applyAlignment="1" applyProtection="1">
      <alignment horizontal="center" vertical="center" wrapText="1"/>
    </xf>
    <xf numFmtId="0" fontId="8" fillId="0" borderId="5" xfId="0" applyFont="1" applyFill="1" applyBorder="1" applyAlignment="1" applyProtection="1">
      <alignment horizontal="center" vertical="center"/>
    </xf>
    <xf numFmtId="0" fontId="0" fillId="0" borderId="9" xfId="0" applyFill="1" applyBorder="1" applyAlignment="1">
      <alignment horizontal="center" vertical="center" textRotation="90" wrapText="1"/>
    </xf>
    <xf numFmtId="0" fontId="0" fillId="0" borderId="7" xfId="0" applyFill="1" applyBorder="1" applyAlignment="1">
      <alignment horizontal="center" vertical="center" textRotation="90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textRotation="90" wrapText="1"/>
    </xf>
    <xf numFmtId="0" fontId="2" fillId="0" borderId="8" xfId="0" applyFont="1" applyFill="1" applyBorder="1" applyAlignment="1" applyProtection="1">
      <alignment horizontal="center" vertical="center" textRotation="90" wrapText="1"/>
    </xf>
    <xf numFmtId="0" fontId="2" fillId="0" borderId="6" xfId="0" applyFont="1" applyFill="1" applyBorder="1" applyAlignment="1" applyProtection="1">
      <alignment horizontal="center" vertical="center" textRotation="90" wrapText="1"/>
    </xf>
  </cellXfs>
  <cellStyles count="5">
    <cellStyle name="Normal" xfId="0" builtinId="0"/>
    <cellStyle name="Normal 2" xfId="1"/>
    <cellStyle name="Normal 3" xfId="2"/>
    <cellStyle name="Normal 4" xfId="4"/>
    <cellStyle name="Обычный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"/>
  <dimension ref="A1:AI1722"/>
  <sheetViews>
    <sheetView topLeftCell="A133" zoomScale="85" zoomScaleNormal="85" workbookViewId="0">
      <selection activeCell="G145" sqref="G145"/>
    </sheetView>
  </sheetViews>
  <sheetFormatPr defaultRowHeight="12.75" x14ac:dyDescent="0.2"/>
  <cols>
    <col min="1" max="3" width="9.140625" style="1"/>
    <col min="4" max="4" width="39.7109375" style="1" customWidth="1"/>
    <col min="5" max="5" width="8.85546875" style="1" customWidth="1"/>
    <col min="6" max="6" width="8.5703125" style="1" customWidth="1"/>
    <col min="7" max="7" width="11.42578125" style="1" customWidth="1"/>
    <col min="8" max="8" width="9.5703125" style="1" customWidth="1"/>
    <col min="9" max="9" width="10.42578125" style="1" customWidth="1"/>
    <col min="10" max="10" width="12.42578125" style="1" customWidth="1"/>
    <col min="11" max="11" width="10.85546875" style="1" customWidth="1"/>
    <col min="12" max="12" width="12.140625" style="1" customWidth="1"/>
    <col min="13" max="13" width="12" style="1" customWidth="1"/>
    <col min="14" max="14" width="7.5703125" style="1" customWidth="1"/>
    <col min="15" max="16" width="9.5703125" style="1" customWidth="1"/>
    <col min="17" max="17" width="8.28515625" style="1" customWidth="1"/>
    <col min="18" max="18" width="7.140625" style="1" customWidth="1"/>
    <col min="19" max="19" width="8.7109375" style="1" customWidth="1"/>
    <col min="20" max="20" width="8.5703125" style="1" customWidth="1"/>
    <col min="21" max="21" width="9.140625" style="1"/>
    <col min="22" max="22" width="8.5703125" style="1" customWidth="1"/>
    <col min="23" max="23" width="8.42578125" style="1" customWidth="1"/>
    <col min="24" max="24" width="7.85546875" style="1" customWidth="1"/>
    <col min="25" max="25" width="11.140625" style="1" customWidth="1"/>
    <col min="26" max="26" width="9.28515625" style="1" customWidth="1"/>
    <col min="27" max="27" width="12.42578125" style="1" customWidth="1"/>
    <col min="28" max="28" width="10.28515625" style="1" customWidth="1"/>
    <col min="29" max="29" width="8.140625" style="1" customWidth="1"/>
    <col min="30" max="30" width="11.7109375" style="1" customWidth="1"/>
    <col min="31" max="31" width="10" style="1" customWidth="1"/>
    <col min="32" max="32" width="8" style="1" customWidth="1"/>
    <col min="33" max="33" width="7.28515625" style="1" customWidth="1"/>
    <col min="34" max="34" width="6.85546875" style="1" customWidth="1"/>
    <col min="35" max="35" width="10.7109375" style="2" customWidth="1"/>
    <col min="36" max="16384" width="9.140625" style="1"/>
  </cols>
  <sheetData>
    <row r="1" spans="1:35" ht="41.25" customHeight="1" x14ac:dyDescent="0.2">
      <c r="A1" s="140" t="s">
        <v>307</v>
      </c>
      <c r="B1" s="141"/>
      <c r="C1" s="141"/>
      <c r="D1" s="141"/>
      <c r="E1" s="142" t="s">
        <v>135</v>
      </c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7"/>
      <c r="AD1" s="143"/>
      <c r="AE1" s="143"/>
      <c r="AF1" s="143"/>
      <c r="AG1" s="143"/>
      <c r="AH1" s="143"/>
      <c r="AI1" s="144"/>
    </row>
    <row r="2" spans="1:35" ht="28.5" customHeight="1" x14ac:dyDescent="0.2">
      <c r="A2" s="145" t="s">
        <v>138</v>
      </c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2"/>
      <c r="AB2" s="142"/>
      <c r="AC2" s="142"/>
      <c r="AD2" s="142"/>
      <c r="AE2" s="142"/>
      <c r="AF2" s="142"/>
      <c r="AG2" s="142"/>
      <c r="AH2" s="142"/>
      <c r="AI2" s="146"/>
    </row>
    <row r="3" spans="1:35" ht="38.25" customHeight="1" x14ac:dyDescent="0.2">
      <c r="A3" s="147"/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8"/>
      <c r="AH3" s="148"/>
      <c r="AI3" s="149"/>
    </row>
    <row r="4" spans="1:35" ht="15.75" customHeight="1" x14ac:dyDescent="0.2">
      <c r="A4" s="150" t="s">
        <v>305</v>
      </c>
      <c r="B4" s="150"/>
      <c r="C4" s="150"/>
      <c r="D4" s="150"/>
      <c r="E4" s="126" t="s">
        <v>134</v>
      </c>
      <c r="F4" s="127"/>
      <c r="G4" s="127"/>
      <c r="H4" s="127"/>
      <c r="I4" s="128"/>
      <c r="J4" s="126" t="s">
        <v>139</v>
      </c>
      <c r="K4" s="127"/>
      <c r="L4" s="127"/>
      <c r="M4" s="127"/>
      <c r="N4" s="128"/>
      <c r="O4" s="126" t="s">
        <v>133</v>
      </c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2" t="s">
        <v>132</v>
      </c>
      <c r="AA4" s="122" t="s">
        <v>131</v>
      </c>
      <c r="AB4" s="122" t="s">
        <v>130</v>
      </c>
      <c r="AC4" s="122" t="s">
        <v>129</v>
      </c>
      <c r="AD4" s="126" t="s">
        <v>128</v>
      </c>
      <c r="AE4" s="127"/>
      <c r="AF4" s="128"/>
      <c r="AG4" s="121" t="s">
        <v>127</v>
      </c>
      <c r="AH4" s="121"/>
      <c r="AI4" s="121"/>
    </row>
    <row r="5" spans="1:35" ht="15.75" customHeight="1" x14ac:dyDescent="0.2">
      <c r="A5" s="150"/>
      <c r="B5" s="150"/>
      <c r="C5" s="150"/>
      <c r="D5" s="150"/>
      <c r="E5" s="129"/>
      <c r="F5" s="130"/>
      <c r="G5" s="130"/>
      <c r="H5" s="130"/>
      <c r="I5" s="131"/>
      <c r="J5" s="129"/>
      <c r="K5" s="130"/>
      <c r="L5" s="130"/>
      <c r="M5" s="130"/>
      <c r="N5" s="131"/>
      <c r="O5" s="129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23"/>
      <c r="AA5" s="123"/>
      <c r="AB5" s="123"/>
      <c r="AC5" s="123"/>
      <c r="AD5" s="129"/>
      <c r="AE5" s="130"/>
      <c r="AF5" s="131"/>
      <c r="AG5" s="121"/>
      <c r="AH5" s="121"/>
      <c r="AI5" s="121"/>
    </row>
    <row r="6" spans="1:35" ht="35.25" customHeight="1" x14ac:dyDescent="0.2">
      <c r="A6" s="150"/>
      <c r="B6" s="150"/>
      <c r="C6" s="150"/>
      <c r="D6" s="150"/>
      <c r="E6" s="132"/>
      <c r="F6" s="133"/>
      <c r="G6" s="133"/>
      <c r="H6" s="133"/>
      <c r="I6" s="134"/>
      <c r="J6" s="132"/>
      <c r="K6" s="133"/>
      <c r="L6" s="133"/>
      <c r="M6" s="133"/>
      <c r="N6" s="134"/>
      <c r="O6" s="132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23"/>
      <c r="AA6" s="123"/>
      <c r="AB6" s="123"/>
      <c r="AC6" s="123"/>
      <c r="AD6" s="132"/>
      <c r="AE6" s="133"/>
      <c r="AF6" s="134"/>
      <c r="AG6" s="121"/>
      <c r="AH6" s="121"/>
      <c r="AI6" s="121"/>
    </row>
    <row r="7" spans="1:35" ht="12.75" customHeight="1" x14ac:dyDescent="0.2">
      <c r="A7" s="150"/>
      <c r="B7" s="150"/>
      <c r="C7" s="150"/>
      <c r="D7" s="150"/>
      <c r="E7" s="122" t="s">
        <v>0</v>
      </c>
      <c r="F7" s="122" t="s">
        <v>126</v>
      </c>
      <c r="G7" s="122" t="s">
        <v>125</v>
      </c>
      <c r="H7" s="122" t="s">
        <v>124</v>
      </c>
      <c r="I7" s="122" t="s">
        <v>123</v>
      </c>
      <c r="J7" s="122" t="s">
        <v>0</v>
      </c>
      <c r="K7" s="122" t="s">
        <v>125</v>
      </c>
      <c r="L7" s="122" t="s">
        <v>124</v>
      </c>
      <c r="M7" s="152" t="s">
        <v>157</v>
      </c>
      <c r="N7" s="152" t="s">
        <v>158</v>
      </c>
      <c r="O7" s="122" t="s">
        <v>122</v>
      </c>
      <c r="P7" s="122" t="s">
        <v>121</v>
      </c>
      <c r="Q7" s="122" t="s">
        <v>120</v>
      </c>
      <c r="R7" s="122" t="s">
        <v>119</v>
      </c>
      <c r="S7" s="122" t="s">
        <v>118</v>
      </c>
      <c r="T7" s="126" t="s">
        <v>117</v>
      </c>
      <c r="U7" s="127"/>
      <c r="V7" s="127"/>
      <c r="W7" s="128"/>
      <c r="X7" s="122" t="s">
        <v>116</v>
      </c>
      <c r="Y7" s="122" t="s">
        <v>115</v>
      </c>
      <c r="Z7" s="123"/>
      <c r="AA7" s="123"/>
      <c r="AB7" s="123"/>
      <c r="AC7" s="123"/>
      <c r="AD7" s="122" t="s">
        <v>114</v>
      </c>
      <c r="AE7" s="122" t="s">
        <v>113</v>
      </c>
      <c r="AF7" s="122" t="s">
        <v>0</v>
      </c>
      <c r="AG7" s="122" t="s">
        <v>114</v>
      </c>
      <c r="AH7" s="135" t="s">
        <v>113</v>
      </c>
      <c r="AI7" s="125" t="s">
        <v>0</v>
      </c>
    </row>
    <row r="8" spans="1:35" ht="12.75" customHeight="1" x14ac:dyDescent="0.2">
      <c r="A8" s="150"/>
      <c r="B8" s="150"/>
      <c r="C8" s="150"/>
      <c r="D8" s="151"/>
      <c r="E8" s="123"/>
      <c r="F8" s="123"/>
      <c r="G8" s="123"/>
      <c r="H8" s="123"/>
      <c r="I8" s="123"/>
      <c r="J8" s="123"/>
      <c r="K8" s="123"/>
      <c r="L8" s="123"/>
      <c r="M8" s="155"/>
      <c r="N8" s="153"/>
      <c r="O8" s="123"/>
      <c r="P8" s="123"/>
      <c r="Q8" s="123"/>
      <c r="R8" s="123"/>
      <c r="S8" s="123"/>
      <c r="T8" s="129"/>
      <c r="U8" s="130"/>
      <c r="V8" s="130"/>
      <c r="W8" s="131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36"/>
      <c r="AI8" s="125"/>
    </row>
    <row r="9" spans="1:35" ht="40.5" customHeight="1" x14ac:dyDescent="0.2">
      <c r="A9" s="150"/>
      <c r="B9" s="150"/>
      <c r="C9" s="150"/>
      <c r="D9" s="151"/>
      <c r="E9" s="123"/>
      <c r="F9" s="123"/>
      <c r="G9" s="123"/>
      <c r="H9" s="123"/>
      <c r="I9" s="123"/>
      <c r="J9" s="123"/>
      <c r="K9" s="123"/>
      <c r="L9" s="123"/>
      <c r="M9" s="155"/>
      <c r="N9" s="153"/>
      <c r="O9" s="123"/>
      <c r="P9" s="123"/>
      <c r="Q9" s="123"/>
      <c r="R9" s="123"/>
      <c r="S9" s="123"/>
      <c r="T9" s="132"/>
      <c r="U9" s="133"/>
      <c r="V9" s="133"/>
      <c r="W9" s="134"/>
      <c r="X9" s="123"/>
      <c r="Y9" s="123"/>
      <c r="Z9" s="123"/>
      <c r="AA9" s="123"/>
      <c r="AB9" s="123"/>
      <c r="AC9" s="123"/>
      <c r="AD9" s="123"/>
      <c r="AE9" s="123"/>
      <c r="AF9" s="123"/>
      <c r="AG9" s="123"/>
      <c r="AH9" s="136"/>
      <c r="AI9" s="125"/>
    </row>
    <row r="10" spans="1:35" ht="12.75" customHeight="1" x14ac:dyDescent="0.2">
      <c r="A10" s="150"/>
      <c r="B10" s="150"/>
      <c r="C10" s="150"/>
      <c r="D10" s="151"/>
      <c r="E10" s="123"/>
      <c r="F10" s="123"/>
      <c r="G10" s="123"/>
      <c r="H10" s="123"/>
      <c r="I10" s="123"/>
      <c r="J10" s="123"/>
      <c r="K10" s="123"/>
      <c r="L10" s="123"/>
      <c r="M10" s="155"/>
      <c r="N10" s="153"/>
      <c r="O10" s="123"/>
      <c r="P10" s="123"/>
      <c r="Q10" s="123"/>
      <c r="R10" s="123"/>
      <c r="S10" s="123"/>
      <c r="T10" s="122" t="s">
        <v>112</v>
      </c>
      <c r="U10" s="122" t="s">
        <v>111</v>
      </c>
      <c r="V10" s="122" t="s">
        <v>140</v>
      </c>
      <c r="W10" s="122" t="s">
        <v>110</v>
      </c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36"/>
      <c r="AI10" s="125"/>
    </row>
    <row r="11" spans="1:35" ht="12.75" customHeight="1" x14ac:dyDescent="0.2">
      <c r="A11" s="150"/>
      <c r="B11" s="150"/>
      <c r="C11" s="150"/>
      <c r="D11" s="151"/>
      <c r="E11" s="123"/>
      <c r="F11" s="123"/>
      <c r="G11" s="123"/>
      <c r="H11" s="123"/>
      <c r="I11" s="123"/>
      <c r="J11" s="123"/>
      <c r="K11" s="123"/>
      <c r="L11" s="123"/>
      <c r="M11" s="155"/>
      <c r="N11" s="15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136"/>
      <c r="AI11" s="125"/>
    </row>
    <row r="12" spans="1:35" ht="12.75" customHeight="1" x14ac:dyDescent="0.2">
      <c r="A12" s="150"/>
      <c r="B12" s="150"/>
      <c r="C12" s="150"/>
      <c r="D12" s="151"/>
      <c r="E12" s="123"/>
      <c r="F12" s="123"/>
      <c r="G12" s="123"/>
      <c r="H12" s="123"/>
      <c r="I12" s="123"/>
      <c r="J12" s="123"/>
      <c r="K12" s="123"/>
      <c r="L12" s="123"/>
      <c r="M12" s="155"/>
      <c r="N12" s="15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3"/>
      <c r="AB12" s="123"/>
      <c r="AC12" s="123"/>
      <c r="AD12" s="123"/>
      <c r="AE12" s="123"/>
      <c r="AF12" s="123"/>
      <c r="AG12" s="123"/>
      <c r="AH12" s="136"/>
      <c r="AI12" s="125"/>
    </row>
    <row r="13" spans="1:35" ht="12.75" customHeight="1" x14ac:dyDescent="0.2">
      <c r="A13" s="150"/>
      <c r="B13" s="150"/>
      <c r="C13" s="150"/>
      <c r="D13" s="151"/>
      <c r="E13" s="123"/>
      <c r="F13" s="123"/>
      <c r="G13" s="123"/>
      <c r="H13" s="123"/>
      <c r="I13" s="123"/>
      <c r="J13" s="123"/>
      <c r="K13" s="123"/>
      <c r="L13" s="123"/>
      <c r="M13" s="155"/>
      <c r="N13" s="15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3"/>
      <c r="AH13" s="136"/>
      <c r="AI13" s="125"/>
    </row>
    <row r="14" spans="1:35" ht="12.75" customHeight="1" x14ac:dyDescent="0.2">
      <c r="A14" s="150"/>
      <c r="B14" s="150"/>
      <c r="C14" s="150"/>
      <c r="D14" s="151"/>
      <c r="E14" s="123"/>
      <c r="F14" s="123"/>
      <c r="G14" s="123"/>
      <c r="H14" s="123"/>
      <c r="I14" s="123"/>
      <c r="J14" s="123"/>
      <c r="K14" s="123"/>
      <c r="L14" s="123"/>
      <c r="M14" s="155"/>
      <c r="N14" s="15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3"/>
      <c r="AH14" s="136"/>
      <c r="AI14" s="125"/>
    </row>
    <row r="15" spans="1:35" ht="12.75" customHeight="1" x14ac:dyDescent="0.2">
      <c r="A15" s="150"/>
      <c r="B15" s="150"/>
      <c r="C15" s="150"/>
      <c r="D15" s="151"/>
      <c r="E15" s="123"/>
      <c r="F15" s="123"/>
      <c r="G15" s="123"/>
      <c r="H15" s="123"/>
      <c r="I15" s="123"/>
      <c r="J15" s="123"/>
      <c r="K15" s="123"/>
      <c r="L15" s="123"/>
      <c r="M15" s="155"/>
      <c r="N15" s="153"/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23"/>
      <c r="Z15" s="123"/>
      <c r="AA15" s="123"/>
      <c r="AB15" s="123"/>
      <c r="AC15" s="123"/>
      <c r="AD15" s="123"/>
      <c r="AE15" s="123"/>
      <c r="AF15" s="123"/>
      <c r="AG15" s="123"/>
      <c r="AH15" s="136"/>
      <c r="AI15" s="125"/>
    </row>
    <row r="16" spans="1:35" ht="12.75" customHeight="1" x14ac:dyDescent="0.2">
      <c r="A16" s="150"/>
      <c r="B16" s="150"/>
      <c r="C16" s="150"/>
      <c r="D16" s="151"/>
      <c r="E16" s="123"/>
      <c r="F16" s="123"/>
      <c r="G16" s="123"/>
      <c r="H16" s="123"/>
      <c r="I16" s="123"/>
      <c r="J16" s="123"/>
      <c r="K16" s="123"/>
      <c r="L16" s="123"/>
      <c r="M16" s="155"/>
      <c r="N16" s="15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  <c r="AD16" s="123"/>
      <c r="AE16" s="123"/>
      <c r="AF16" s="123"/>
      <c r="AG16" s="123"/>
      <c r="AH16" s="136"/>
      <c r="AI16" s="125"/>
    </row>
    <row r="17" spans="1:35" ht="26.25" customHeight="1" x14ac:dyDescent="0.2">
      <c r="A17" s="150"/>
      <c r="B17" s="150"/>
      <c r="C17" s="150"/>
      <c r="D17" s="150"/>
      <c r="E17" s="124"/>
      <c r="F17" s="124"/>
      <c r="G17" s="124"/>
      <c r="H17" s="124"/>
      <c r="I17" s="124"/>
      <c r="J17" s="124"/>
      <c r="K17" s="124"/>
      <c r="L17" s="124"/>
      <c r="M17" s="156"/>
      <c r="N17" s="15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37"/>
      <c r="AI17" s="125"/>
    </row>
    <row r="18" spans="1:35" ht="22.5" customHeight="1" x14ac:dyDescent="0.2">
      <c r="A18" s="138" t="s">
        <v>109</v>
      </c>
      <c r="B18" s="139"/>
      <c r="C18" s="139"/>
      <c r="D18" s="139"/>
      <c r="E18" s="13">
        <v>1</v>
      </c>
      <c r="F18" s="13">
        <v>2</v>
      </c>
      <c r="G18" s="13">
        <v>3</v>
      </c>
      <c r="H18" s="13">
        <v>4</v>
      </c>
      <c r="I18" s="13">
        <v>5</v>
      </c>
      <c r="J18" s="13">
        <v>6</v>
      </c>
      <c r="K18" s="13">
        <v>7</v>
      </c>
      <c r="L18" s="13">
        <v>8</v>
      </c>
      <c r="M18" s="13">
        <v>9</v>
      </c>
      <c r="N18" s="13">
        <v>10</v>
      </c>
      <c r="O18" s="13">
        <v>11</v>
      </c>
      <c r="P18" s="13">
        <v>12</v>
      </c>
      <c r="Q18" s="13">
        <v>13</v>
      </c>
      <c r="R18" s="13">
        <v>14</v>
      </c>
      <c r="S18" s="13">
        <v>15</v>
      </c>
      <c r="T18" s="13">
        <v>16</v>
      </c>
      <c r="U18" s="13">
        <v>17</v>
      </c>
      <c r="V18" s="13">
        <v>18</v>
      </c>
      <c r="W18" s="13">
        <v>19</v>
      </c>
      <c r="X18" s="13">
        <v>20</v>
      </c>
      <c r="Y18" s="13">
        <v>21</v>
      </c>
      <c r="Z18" s="13">
        <v>22</v>
      </c>
      <c r="AA18" s="13">
        <v>23</v>
      </c>
      <c r="AB18" s="13">
        <v>24</v>
      </c>
      <c r="AC18" s="13">
        <v>25</v>
      </c>
      <c r="AD18" s="13">
        <v>26</v>
      </c>
      <c r="AE18" s="13">
        <v>27</v>
      </c>
      <c r="AF18" s="13">
        <v>28</v>
      </c>
      <c r="AG18" s="13">
        <v>29</v>
      </c>
      <c r="AH18" s="13">
        <v>30</v>
      </c>
      <c r="AI18" s="13">
        <v>31</v>
      </c>
    </row>
    <row r="19" spans="1:35" s="12" customFormat="1" ht="78.75" customHeight="1" x14ac:dyDescent="0.2">
      <c r="A19" s="20" t="s">
        <v>108</v>
      </c>
      <c r="B19" s="116" t="s">
        <v>174</v>
      </c>
      <c r="C19" s="116"/>
      <c r="D19" s="116"/>
      <c r="E19" s="56">
        <f>SUM(Երևան:Սյունիք!E19)</f>
        <v>7240</v>
      </c>
      <c r="F19" s="56">
        <f>SUM(Երևան:Սյունիք!F19)</f>
        <v>1745</v>
      </c>
      <c r="G19" s="56">
        <f>SUM(Երևան:Սյունիք!G19)</f>
        <v>5469</v>
      </c>
      <c r="H19" s="56">
        <f>SUM(Երևան:Սյունիք!H19)</f>
        <v>24</v>
      </c>
      <c r="I19" s="56">
        <f>SUM(Երևան:Սյունիք!I19)</f>
        <v>2</v>
      </c>
      <c r="J19" s="56">
        <f>SUM(Երևան:Սյունիք!J19)</f>
        <v>4752</v>
      </c>
      <c r="K19" s="56">
        <f>SUM(Երևան:Սյունիք!K19)</f>
        <v>3754</v>
      </c>
      <c r="L19" s="56">
        <f>SUM(Երևան:Սյունիք!L19)</f>
        <v>816</v>
      </c>
      <c r="M19" s="56">
        <f>SUM(Երևան:Սյունիք!M19)</f>
        <v>58</v>
      </c>
      <c r="N19" s="56">
        <f>SUM(Երևան:Սյունիք!N19)</f>
        <v>124</v>
      </c>
      <c r="O19" s="56">
        <f>SUM(Երևան:Սյունիք!O19)</f>
        <v>4584</v>
      </c>
      <c r="P19" s="56">
        <f>SUM(Երևան:Սյունիք!P19)</f>
        <v>2205</v>
      </c>
      <c r="Q19" s="56">
        <f>SUM(Երևան:Սյունիք!Q19)</f>
        <v>219</v>
      </c>
      <c r="R19" s="56">
        <f>SUM(Երևան:Սյունիք!R19)</f>
        <v>782</v>
      </c>
      <c r="S19" s="56">
        <f>SUM(Երևան:Սյունիք!S19)</f>
        <v>20</v>
      </c>
      <c r="T19" s="56">
        <f>SUM(Երևան:Սյունիք!T19)</f>
        <v>1358</v>
      </c>
      <c r="U19" s="56">
        <f>SUM(Երևան:Սյունիք!U19)</f>
        <v>101</v>
      </c>
      <c r="V19" s="56">
        <f>SUM(Երևան:Սյունիք!V19)</f>
        <v>1023</v>
      </c>
      <c r="W19" s="56">
        <f>SUM(Երևան:Սյունիք!W19)</f>
        <v>234</v>
      </c>
      <c r="X19" s="56">
        <f>SUM(Երևան:Սյունիք!X19)</f>
        <v>363</v>
      </c>
      <c r="Y19" s="56">
        <f>SUM(Երևան:Սյունիք!Y19)</f>
        <v>4947</v>
      </c>
      <c r="Z19" s="56">
        <f>SUM(Երևան:Սյունիք!Z19)</f>
        <v>24</v>
      </c>
      <c r="AA19" s="56">
        <f>SUM(Երևան:Սյունիք!AA19)</f>
        <v>1479</v>
      </c>
      <c r="AB19" s="56">
        <f>SUM(Երևան:Սյունիք!AB19)</f>
        <v>5997</v>
      </c>
      <c r="AC19" s="56">
        <f>SUM(Երևան:Սյունիք!AC19)</f>
        <v>1958</v>
      </c>
      <c r="AD19" s="56">
        <f>SUM(Երևան:Սյունիք!AD19)</f>
        <v>641</v>
      </c>
      <c r="AE19" s="56">
        <f>SUM(Երևան:Սյունիք!AE19)</f>
        <v>196</v>
      </c>
      <c r="AF19" s="56">
        <f>SUM(Երևան:Սյունիք!AF19)</f>
        <v>837</v>
      </c>
      <c r="AG19" s="56">
        <f>SUM(Երևան:Սյունիք!AG19)</f>
        <v>32</v>
      </c>
      <c r="AH19" s="56">
        <f>SUM(Երևան:Սյունիք!AH19)</f>
        <v>55</v>
      </c>
      <c r="AI19" s="56">
        <f>SUM(Երևան:Սյունիք!AI19)</f>
        <v>87</v>
      </c>
    </row>
    <row r="20" spans="1:35" ht="39.950000000000003" customHeight="1" x14ac:dyDescent="0.2">
      <c r="A20" s="16" t="s">
        <v>137</v>
      </c>
      <c r="B20" s="115" t="s">
        <v>175</v>
      </c>
      <c r="C20" s="115"/>
      <c r="D20" s="115"/>
      <c r="E20" s="55">
        <f>SUM(Երևան:Սյունիք!E20)</f>
        <v>464</v>
      </c>
      <c r="F20" s="55">
        <f>SUM(Երևան:Սյունիք!F20)</f>
        <v>46</v>
      </c>
      <c r="G20" s="55">
        <f>SUM(Երևան:Սյունիք!G20)</f>
        <v>415</v>
      </c>
      <c r="H20" s="55">
        <f>SUM(Երևան:Սյունիք!H20)</f>
        <v>3</v>
      </c>
      <c r="I20" s="55">
        <f>SUM(Երևան:Սյունիք!I20)</f>
        <v>0</v>
      </c>
      <c r="J20" s="55">
        <f>SUM(Երևան:Սյունիք!J20)</f>
        <v>389</v>
      </c>
      <c r="K20" s="55">
        <f>SUM(Երևան:Սյունիք!K20)</f>
        <v>270</v>
      </c>
      <c r="L20" s="55">
        <f>SUM(Երևան:Սյունիք!L20)</f>
        <v>99</v>
      </c>
      <c r="M20" s="55">
        <f>SUM(Երևան:Սյունիք!M20)</f>
        <v>12</v>
      </c>
      <c r="N20" s="55">
        <f>SUM(Երևան:Սյունիք!N20)</f>
        <v>8</v>
      </c>
      <c r="O20" s="55">
        <f>SUM(Երևան:Սյունիք!O20)</f>
        <v>321</v>
      </c>
      <c r="P20" s="55">
        <f>SUM(Երևան:Սյունիք!P20)</f>
        <v>151</v>
      </c>
      <c r="Q20" s="55">
        <f>SUM(Երևան:Սյունիք!Q20)</f>
        <v>19</v>
      </c>
      <c r="R20" s="55">
        <f>SUM(Երևան:Սյունիք!R20)</f>
        <v>92</v>
      </c>
      <c r="S20" s="55">
        <f>SUM(Երևան:Սյունիք!S20)</f>
        <v>3</v>
      </c>
      <c r="T20" s="55">
        <f>SUM(Երևան:Սյունիք!T20)</f>
        <v>56</v>
      </c>
      <c r="U20" s="55">
        <f>SUM(Երևան:Սյունիք!U20)</f>
        <v>9</v>
      </c>
      <c r="V20" s="55">
        <f>SUM(Երևան:Սյունիք!V20)</f>
        <v>36</v>
      </c>
      <c r="W20" s="55">
        <f>SUM(Երևան:Սյունիք!W20)</f>
        <v>11</v>
      </c>
      <c r="X20" s="55">
        <f>SUM(Երևան:Սյունիք!X20)</f>
        <v>50</v>
      </c>
      <c r="Y20" s="55">
        <f>SUM(Երևան:Սյունիք!Y20)</f>
        <v>371</v>
      </c>
      <c r="Z20" s="55">
        <f>SUM(Երևան:Սյունիք!Z20)</f>
        <v>3</v>
      </c>
      <c r="AA20" s="55">
        <f>SUM(Երևան:Սյունիք!AA20)</f>
        <v>58</v>
      </c>
      <c r="AB20" s="55">
        <f>SUM(Երևան:Սյունիք!AB20)</f>
        <v>357</v>
      </c>
      <c r="AC20" s="55">
        <f>SUM(Երևան:Սյունիք!AC20)</f>
        <v>70</v>
      </c>
      <c r="AD20" s="55">
        <f>SUM(Երևան:Սյունիք!AD20)</f>
        <v>81</v>
      </c>
      <c r="AE20" s="55">
        <f>SUM(Երևան:Սյունիք!AE20)</f>
        <v>22</v>
      </c>
      <c r="AF20" s="55">
        <f>SUM(Երևան:Սյունիք!AF20)</f>
        <v>103</v>
      </c>
      <c r="AG20" s="55">
        <f>SUM(Երևան:Սյունիք!AG20)</f>
        <v>3</v>
      </c>
      <c r="AH20" s="55">
        <f>SUM(Երևան:Սյունիք!AH20)</f>
        <v>3</v>
      </c>
      <c r="AI20" s="55">
        <f>SUM(Երևան:Սյունիք!AI20)</f>
        <v>6</v>
      </c>
    </row>
    <row r="21" spans="1:35" ht="39.950000000000003" customHeight="1" x14ac:dyDescent="0.2">
      <c r="A21" s="16" t="s">
        <v>107</v>
      </c>
      <c r="B21" s="115" t="s">
        <v>176</v>
      </c>
      <c r="C21" s="115"/>
      <c r="D21" s="115"/>
      <c r="E21" s="55">
        <f>SUM(Երևան:Սյունիք!E21)</f>
        <v>956</v>
      </c>
      <c r="F21" s="55">
        <f>SUM(Երևան:Սյունիք!F21)</f>
        <v>27</v>
      </c>
      <c r="G21" s="55">
        <f>SUM(Երևան:Սյունիք!G21)</f>
        <v>925</v>
      </c>
      <c r="H21" s="55">
        <f>SUM(Երևան:Սյունիք!H21)</f>
        <v>4</v>
      </c>
      <c r="I21" s="55">
        <f>SUM(Երևան:Սյունիք!I21)</f>
        <v>0</v>
      </c>
      <c r="J21" s="55">
        <f>SUM(Երևան:Սյունիք!J21)</f>
        <v>921</v>
      </c>
      <c r="K21" s="55">
        <f>SUM(Երևան:Սյունիք!K21)</f>
        <v>698</v>
      </c>
      <c r="L21" s="55">
        <f>SUM(Երևան:Սյունիք!L21)</f>
        <v>192</v>
      </c>
      <c r="M21" s="55">
        <f>SUM(Երևան:Սյունիք!M21)</f>
        <v>15</v>
      </c>
      <c r="N21" s="55">
        <f>SUM(Երևան:Սյունիք!N21)</f>
        <v>16</v>
      </c>
      <c r="O21" s="55">
        <f>SUM(Երևան:Սյունիք!O21)</f>
        <v>811</v>
      </c>
      <c r="P21" s="55">
        <f>SUM(Երևան:Սյունիք!P21)</f>
        <v>486</v>
      </c>
      <c r="Q21" s="55">
        <f>SUM(Երևան:Սյունիք!Q21)</f>
        <v>15</v>
      </c>
      <c r="R21" s="55">
        <f>SUM(Երևան:Սյունիք!R21)</f>
        <v>240</v>
      </c>
      <c r="S21" s="55">
        <f>SUM(Երևան:Սյունիք!S21)</f>
        <v>6</v>
      </c>
      <c r="T21" s="55">
        <f>SUM(Երևան:Սյունիք!T21)</f>
        <v>64</v>
      </c>
      <c r="U21" s="55">
        <f>SUM(Երևան:Սյունիք!U21)</f>
        <v>7</v>
      </c>
      <c r="V21" s="55">
        <f>SUM(Երևան:Սյունիք!V21)</f>
        <v>37</v>
      </c>
      <c r="W21" s="55">
        <f>SUM(Երևան:Սյունիք!W21)</f>
        <v>20</v>
      </c>
      <c r="X21" s="55">
        <f>SUM(Երևան:Սյունիք!X21)</f>
        <v>78</v>
      </c>
      <c r="Y21" s="55">
        <f>SUM(Երևան:Սյունիք!Y21)</f>
        <v>889</v>
      </c>
      <c r="Z21" s="55">
        <f>SUM(Երևան:Սյունիք!Z21)</f>
        <v>0</v>
      </c>
      <c r="AA21" s="55">
        <f>SUM(Երևան:Սյունիք!AA21)</f>
        <v>28</v>
      </c>
      <c r="AB21" s="55">
        <f>SUM(Երևան:Սյունիք!AB21)</f>
        <v>761</v>
      </c>
      <c r="AC21" s="55">
        <f>SUM(Երևան:Սյունիք!AC21)</f>
        <v>36</v>
      </c>
      <c r="AD21" s="55">
        <f>SUM(Երևան:Սյունիք!AD21)</f>
        <v>168</v>
      </c>
      <c r="AE21" s="55">
        <f>SUM(Երևան:Սյունիք!AE21)</f>
        <v>31</v>
      </c>
      <c r="AF21" s="55">
        <f>SUM(Երևան:Սյունիք!AF21)</f>
        <v>199</v>
      </c>
      <c r="AG21" s="55">
        <f>SUM(Երևան:Սյունիք!AG21)</f>
        <v>8</v>
      </c>
      <c r="AH21" s="55">
        <f>SUM(Երևան:Սյունիք!AH21)</f>
        <v>10</v>
      </c>
      <c r="AI21" s="55">
        <f>SUM(Երևան:Սյունիք!AI21)</f>
        <v>18</v>
      </c>
    </row>
    <row r="22" spans="1:35" s="5" customFormat="1" ht="39.950000000000003" customHeight="1" x14ac:dyDescent="0.25">
      <c r="A22" s="17" t="s">
        <v>106</v>
      </c>
      <c r="B22" s="115" t="s">
        <v>177</v>
      </c>
      <c r="C22" s="115"/>
      <c r="D22" s="115"/>
      <c r="E22" s="55">
        <f>SUM(Երևան:Սյունիք!E22)</f>
        <v>56</v>
      </c>
      <c r="F22" s="55">
        <f>SUM(Երևան:Սյունիք!F22)</f>
        <v>2</v>
      </c>
      <c r="G22" s="55">
        <f>SUM(Երևան:Սյունիք!G22)</f>
        <v>52</v>
      </c>
      <c r="H22" s="55">
        <f>SUM(Երևան:Սյունիք!H22)</f>
        <v>1</v>
      </c>
      <c r="I22" s="55">
        <f>SUM(Երևան:Սյունիք!I22)</f>
        <v>1</v>
      </c>
      <c r="J22" s="55">
        <f>SUM(Երևան:Սյունիք!J22)</f>
        <v>110</v>
      </c>
      <c r="K22" s="55">
        <f>SUM(Երևան:Սյունիք!K22)</f>
        <v>81</v>
      </c>
      <c r="L22" s="55">
        <f>SUM(Երևան:Սյունիք!L22)</f>
        <v>20</v>
      </c>
      <c r="M22" s="55">
        <f>SUM(Երևան:Սյունիք!M22)</f>
        <v>7</v>
      </c>
      <c r="N22" s="55">
        <f>SUM(Երևան:Սյունիք!N22)</f>
        <v>2</v>
      </c>
      <c r="O22" s="55">
        <f>SUM(Երևան:Սյունիք!O22)</f>
        <v>67</v>
      </c>
      <c r="P22" s="55">
        <f>SUM(Երևան:Սյունիք!P22)</f>
        <v>35</v>
      </c>
      <c r="Q22" s="55">
        <f>SUM(Երևան:Սյունիք!Q22)</f>
        <v>1</v>
      </c>
      <c r="R22" s="55">
        <f>SUM(Երևան:Սյունիք!R22)</f>
        <v>20</v>
      </c>
      <c r="S22" s="55">
        <f>SUM(Երևան:Սյունիք!S22)</f>
        <v>0</v>
      </c>
      <c r="T22" s="55">
        <f>SUM(Երևան:Սյունիք!T22)</f>
        <v>11</v>
      </c>
      <c r="U22" s="55">
        <f>SUM(Երևան:Սյունիք!U22)</f>
        <v>1</v>
      </c>
      <c r="V22" s="55">
        <f>SUM(Երևան:Սյունիք!V22)</f>
        <v>5</v>
      </c>
      <c r="W22" s="55">
        <f>SUM(Երևան:Սյունիք!W22)</f>
        <v>5</v>
      </c>
      <c r="X22" s="55">
        <f>SUM(Երևան:Սյունիք!X22)</f>
        <v>8</v>
      </c>
      <c r="Y22" s="55">
        <f>SUM(Երևան:Սյունիք!Y22)</f>
        <v>75</v>
      </c>
      <c r="Z22" s="55">
        <f>SUM(Երևան:Սյունիք!Z22)</f>
        <v>0</v>
      </c>
      <c r="AA22" s="55">
        <f>SUM(Երևան:Սյունիք!AA22)</f>
        <v>2</v>
      </c>
      <c r="AB22" s="55">
        <f>SUM(Երևան:Սյունիք!AB22)</f>
        <v>60</v>
      </c>
      <c r="AC22" s="55">
        <f>SUM(Երևան:Սյունիք!AC22)</f>
        <v>2</v>
      </c>
      <c r="AD22" s="55">
        <f>SUM(Երևան:Սյունիք!AD22)</f>
        <v>17</v>
      </c>
      <c r="AE22" s="55">
        <f>SUM(Երևան:Սյունիք!AE22)</f>
        <v>15</v>
      </c>
      <c r="AF22" s="55">
        <f>SUM(Երևան:Սյունիք!AF22)</f>
        <v>32</v>
      </c>
      <c r="AG22" s="55">
        <f>SUM(Երևան:Սյունիք!AG22)</f>
        <v>1</v>
      </c>
      <c r="AH22" s="55">
        <f>SUM(Երևան:Սյունիք!AH22)</f>
        <v>12</v>
      </c>
      <c r="AI22" s="55">
        <f>SUM(Երևան:Սյունիք!AI22)</f>
        <v>13</v>
      </c>
    </row>
    <row r="23" spans="1:35" s="5" customFormat="1" ht="39.950000000000003" customHeight="1" x14ac:dyDescent="0.25">
      <c r="A23" s="15">
        <v>1.2</v>
      </c>
      <c r="B23" s="115" t="s">
        <v>178</v>
      </c>
      <c r="C23" s="115"/>
      <c r="D23" s="115"/>
      <c r="E23" s="55">
        <f>SUM(Երևան:Սյունիք!E23)</f>
        <v>111</v>
      </c>
      <c r="F23" s="55">
        <f>SUM(Երևան:Սյունիք!F23)</f>
        <v>4</v>
      </c>
      <c r="G23" s="55">
        <f>SUM(Երևան:Սյունիք!G23)</f>
        <v>107</v>
      </c>
      <c r="H23" s="55">
        <f>SUM(Երևան:Սյունիք!H23)</f>
        <v>0</v>
      </c>
      <c r="I23" s="55">
        <f>SUM(Երևան:Սյունիք!I23)</f>
        <v>0</v>
      </c>
      <c r="J23" s="55">
        <f>SUM(Երևան:Սյունիք!J23)</f>
        <v>59</v>
      </c>
      <c r="K23" s="55">
        <f>SUM(Երևան:Սյունիք!K23)</f>
        <v>53</v>
      </c>
      <c r="L23" s="55">
        <f>SUM(Երևան:Սյունիք!L23)</f>
        <v>3</v>
      </c>
      <c r="M23" s="55">
        <f>SUM(Երևան:Սյունիք!M23)</f>
        <v>3</v>
      </c>
      <c r="N23" s="55">
        <f>SUM(Երևան:Սյունիք!N23)</f>
        <v>0</v>
      </c>
      <c r="O23" s="55">
        <f>SUM(Երևան:Սյունիք!O23)</f>
        <v>95</v>
      </c>
      <c r="P23" s="55">
        <f>SUM(Երևան:Սյունիք!P23)</f>
        <v>36</v>
      </c>
      <c r="Q23" s="55">
        <f>SUM(Երևան:Սյունիք!Q23)</f>
        <v>4</v>
      </c>
      <c r="R23" s="55">
        <f>SUM(Երևան:Սյունիք!R23)</f>
        <v>14</v>
      </c>
      <c r="S23" s="55">
        <f>SUM(Երևան:Սյունիք!S23)</f>
        <v>0</v>
      </c>
      <c r="T23" s="55">
        <f>SUM(Երևան:Սյունիք!T23)</f>
        <v>41</v>
      </c>
      <c r="U23" s="55">
        <f>SUM(Երևան:Սյունիք!U23)</f>
        <v>7</v>
      </c>
      <c r="V23" s="55">
        <f>SUM(Երևան:Սյունիք!V23)</f>
        <v>26</v>
      </c>
      <c r="W23" s="55">
        <f>SUM(Երևան:Սյունիք!W23)</f>
        <v>8</v>
      </c>
      <c r="X23" s="55">
        <f>SUM(Երևան:Սյունիք!X23)</f>
        <v>5</v>
      </c>
      <c r="Y23" s="55">
        <f>SUM(Երևան:Սյունիք!Y23)</f>
        <v>100</v>
      </c>
      <c r="Z23" s="55">
        <f>SUM(Երևան:Սյունիք!Z23)</f>
        <v>0</v>
      </c>
      <c r="AA23" s="55">
        <f>SUM(Երևան:Սյունիք!AA23)</f>
        <v>14</v>
      </c>
      <c r="AB23" s="55">
        <f>SUM(Երևան:Սյունիք!AB23)</f>
        <v>64</v>
      </c>
      <c r="AC23" s="55">
        <f>SUM(Երևան:Սյունիք!AC23)</f>
        <v>16</v>
      </c>
      <c r="AD23" s="55">
        <f>SUM(Երևան:Սյունիք!AD23)</f>
        <v>12</v>
      </c>
      <c r="AE23" s="55">
        <f>SUM(Երևան:Սյունիք!AE23)</f>
        <v>14</v>
      </c>
      <c r="AF23" s="55">
        <f>SUM(Երևան:Սյունիք!AF23)</f>
        <v>26</v>
      </c>
      <c r="AG23" s="55">
        <f>SUM(Երևան:Սյունիք!AG23)</f>
        <v>0</v>
      </c>
      <c r="AH23" s="55">
        <f>SUM(Երևան:Սյունիք!AH23)</f>
        <v>1</v>
      </c>
      <c r="AI23" s="55">
        <f>SUM(Երևան:Սյունիք!AI23)</f>
        <v>1</v>
      </c>
    </row>
    <row r="24" spans="1:35" s="5" customFormat="1" ht="39.950000000000003" customHeight="1" x14ac:dyDescent="0.25">
      <c r="A24" s="16" t="s">
        <v>105</v>
      </c>
      <c r="B24" s="115" t="s">
        <v>179</v>
      </c>
      <c r="C24" s="115"/>
      <c r="D24" s="115"/>
      <c r="E24" s="55">
        <f>SUM(Երևան:Սյունիք!E24)</f>
        <v>5</v>
      </c>
      <c r="F24" s="55">
        <f>SUM(Երևան:Սյունիք!F24)</f>
        <v>2</v>
      </c>
      <c r="G24" s="55">
        <f>SUM(Երևան:Սյունիք!G24)</f>
        <v>2</v>
      </c>
      <c r="H24" s="55">
        <f>SUM(Երևան:Սյունիք!H24)</f>
        <v>0</v>
      </c>
      <c r="I24" s="55">
        <f>SUM(Երևան:Սյունիք!I24)</f>
        <v>1</v>
      </c>
      <c r="J24" s="55">
        <f>SUM(Երևան:Սյունիք!J24)</f>
        <v>7</v>
      </c>
      <c r="K24" s="55">
        <f>SUM(Երևան:Սյունիք!K24)</f>
        <v>6</v>
      </c>
      <c r="L24" s="55">
        <f>SUM(Երևան:Սյունիք!L24)</f>
        <v>1</v>
      </c>
      <c r="M24" s="55">
        <f>SUM(Երևան:Սյունիք!M24)</f>
        <v>0</v>
      </c>
      <c r="N24" s="55">
        <f>SUM(Երևան:Սյունիք!N24)</f>
        <v>0</v>
      </c>
      <c r="O24" s="55">
        <f>SUM(Երևան:Սյունիք!O24)</f>
        <v>5</v>
      </c>
      <c r="P24" s="55">
        <f>SUM(Երևան:Սյունիք!P24)</f>
        <v>0</v>
      </c>
      <c r="Q24" s="55">
        <f>SUM(Երևան:Սյունիք!Q24)</f>
        <v>1</v>
      </c>
      <c r="R24" s="55">
        <f>SUM(Երևան:Սյունիք!R24)</f>
        <v>2</v>
      </c>
      <c r="S24" s="55">
        <f>SUM(Երևան:Սյունիք!S24)</f>
        <v>0</v>
      </c>
      <c r="T24" s="55">
        <f>SUM(Երևան:Սյունիք!T24)</f>
        <v>2</v>
      </c>
      <c r="U24" s="55">
        <f>SUM(Երևան:Սյունիք!U24)</f>
        <v>0</v>
      </c>
      <c r="V24" s="55">
        <f>SUM(Երևան:Սյունիք!V24)</f>
        <v>2</v>
      </c>
      <c r="W24" s="55">
        <f>SUM(Երևան:Սյունիք!W24)</f>
        <v>0</v>
      </c>
      <c r="X24" s="55">
        <f>SUM(Երևան:Սյունիք!X24)</f>
        <v>0</v>
      </c>
      <c r="Y24" s="55">
        <f>SUM(Երևան:Սյունիք!Y24)</f>
        <v>5</v>
      </c>
      <c r="Z24" s="55">
        <f>SUM(Երևան:Սյունիք!Z24)</f>
        <v>0</v>
      </c>
      <c r="AA24" s="55">
        <f>SUM(Երևան:Սյունիք!AA24)</f>
        <v>0</v>
      </c>
      <c r="AB24" s="55">
        <f>SUM(Երևան:Սյունիք!AB24)</f>
        <v>5</v>
      </c>
      <c r="AC24" s="55">
        <f>SUM(Երևան:Սյունիք!AC24)</f>
        <v>0</v>
      </c>
      <c r="AD24" s="55">
        <f>SUM(Երևան:Սյունիք!AD24)</f>
        <v>1</v>
      </c>
      <c r="AE24" s="55">
        <f>SUM(Երևան:Սյունիք!AE24)</f>
        <v>1</v>
      </c>
      <c r="AF24" s="55">
        <f>SUM(Երևան:Սյունիք!AF24)</f>
        <v>2</v>
      </c>
      <c r="AG24" s="55">
        <f>SUM(Երևան:Սյունիք!AG24)</f>
        <v>0</v>
      </c>
      <c r="AH24" s="55">
        <f>SUM(Երևան:Սյունիք!AH24)</f>
        <v>0</v>
      </c>
      <c r="AI24" s="55">
        <f>SUM(Երևան:Սյունիք!AI24)</f>
        <v>0</v>
      </c>
    </row>
    <row r="25" spans="1:35" s="5" customFormat="1" ht="39.950000000000003" customHeight="1" x14ac:dyDescent="0.25">
      <c r="A25" s="16" t="s">
        <v>104</v>
      </c>
      <c r="B25" s="112" t="s">
        <v>180</v>
      </c>
      <c r="C25" s="113"/>
      <c r="D25" s="114"/>
      <c r="E25" s="55">
        <f>SUM(Երևան:Սյունիք!E25)</f>
        <v>2</v>
      </c>
      <c r="F25" s="55">
        <f>SUM(Երևան:Սյունիք!F25)</f>
        <v>0</v>
      </c>
      <c r="G25" s="55">
        <f>SUM(Երևան:Սյունիք!G25)</f>
        <v>2</v>
      </c>
      <c r="H25" s="55">
        <f>SUM(Երևան:Սյունիք!H25)</f>
        <v>0</v>
      </c>
      <c r="I25" s="55">
        <f>SUM(Երևան:Սյունիք!I25)</f>
        <v>0</v>
      </c>
      <c r="J25" s="55">
        <f>SUM(Երևան:Սյունիք!J25)</f>
        <v>1</v>
      </c>
      <c r="K25" s="55">
        <f>SUM(Երևան:Սյունիք!K25)</f>
        <v>1</v>
      </c>
      <c r="L25" s="55">
        <f>SUM(Երևան:Սյունիք!L25)</f>
        <v>0</v>
      </c>
      <c r="M25" s="55">
        <f>SUM(Երևան:Սյունիք!M25)</f>
        <v>0</v>
      </c>
      <c r="N25" s="55">
        <f>SUM(Երևան:Սյունիք!N25)</f>
        <v>0</v>
      </c>
      <c r="O25" s="55">
        <f>SUM(Երևան:Սյունիք!O25)</f>
        <v>0</v>
      </c>
      <c r="P25" s="55">
        <f>SUM(Երևան:Սյունիք!P25)</f>
        <v>0</v>
      </c>
      <c r="Q25" s="55">
        <f>SUM(Երևան:Սյունիք!Q25)</f>
        <v>0</v>
      </c>
      <c r="R25" s="55">
        <f>SUM(Երևան:Սյունիք!R25)</f>
        <v>0</v>
      </c>
      <c r="S25" s="55">
        <f>SUM(Երևան:Սյունիք!S25)</f>
        <v>0</v>
      </c>
      <c r="T25" s="55">
        <f>SUM(Երևան:Սյունիք!T25)</f>
        <v>0</v>
      </c>
      <c r="U25" s="55">
        <f>SUM(Երևան:Սյունիք!U25)</f>
        <v>0</v>
      </c>
      <c r="V25" s="55">
        <f>SUM(Երևան:Սյունիք!V25)</f>
        <v>0</v>
      </c>
      <c r="W25" s="55">
        <f>SUM(Երևան:Սյունիք!W25)</f>
        <v>0</v>
      </c>
      <c r="X25" s="55">
        <f>SUM(Երևան:Սյունիք!X25)</f>
        <v>1</v>
      </c>
      <c r="Y25" s="55">
        <f>SUM(Երևան:Սյունիք!Y25)</f>
        <v>1</v>
      </c>
      <c r="Z25" s="55">
        <f>SUM(Երևան:Սյունիք!Z25)</f>
        <v>0</v>
      </c>
      <c r="AA25" s="55">
        <f>SUM(Երևան:Սյունիք!AA25)</f>
        <v>1</v>
      </c>
      <c r="AB25" s="55">
        <f>SUM(Երևան:Սյունիք!AB25)</f>
        <v>2</v>
      </c>
      <c r="AC25" s="55">
        <f>SUM(Երևան:Սյունիք!AC25)</f>
        <v>1</v>
      </c>
      <c r="AD25" s="55">
        <f>SUM(Երևան:Սյունիք!AD25)</f>
        <v>0</v>
      </c>
      <c r="AE25" s="55">
        <f>SUM(Երևան:Սյունիք!AE25)</f>
        <v>0</v>
      </c>
      <c r="AF25" s="55">
        <f>SUM(Երևան:Սյունիք!AF25)</f>
        <v>0</v>
      </c>
      <c r="AG25" s="55">
        <f>SUM(Երևան:Սյունիք!AG25)</f>
        <v>0</v>
      </c>
      <c r="AH25" s="55">
        <f>SUM(Երևան:Սյունիք!AH25)</f>
        <v>0</v>
      </c>
      <c r="AI25" s="55">
        <f>SUM(Երևան:Սյունիք!AI25)</f>
        <v>0</v>
      </c>
    </row>
    <row r="26" spans="1:35" s="5" customFormat="1" ht="39.950000000000003" customHeight="1" x14ac:dyDescent="0.25">
      <c r="A26" s="16" t="s">
        <v>103</v>
      </c>
      <c r="B26" s="112" t="s">
        <v>181</v>
      </c>
      <c r="C26" s="113"/>
      <c r="D26" s="114"/>
      <c r="E26" s="55">
        <f>SUM(Երևան:Սյունիք!E26)</f>
        <v>3</v>
      </c>
      <c r="F26" s="55">
        <f>SUM(Երևան:Սյունիք!F26)</f>
        <v>0</v>
      </c>
      <c r="G26" s="55">
        <f>SUM(Երևան:Սյունիք!G26)</f>
        <v>3</v>
      </c>
      <c r="H26" s="55">
        <f>SUM(Երևան:Սյունիք!H26)</f>
        <v>0</v>
      </c>
      <c r="I26" s="55">
        <f>SUM(Երևան:Սյունիք!I26)</f>
        <v>0</v>
      </c>
      <c r="J26" s="55">
        <f>SUM(Երևան:Սյունիք!J26)</f>
        <v>5</v>
      </c>
      <c r="K26" s="55">
        <f>SUM(Երևան:Սյունիք!K26)</f>
        <v>3</v>
      </c>
      <c r="L26" s="55">
        <f>SUM(Երևան:Սյունիք!L26)</f>
        <v>2</v>
      </c>
      <c r="M26" s="55">
        <f>SUM(Երևան:Սյունիք!M26)</f>
        <v>0</v>
      </c>
      <c r="N26" s="55">
        <f>SUM(Երևան:Սյունիք!N26)</f>
        <v>0</v>
      </c>
      <c r="O26" s="55">
        <f>SUM(Երևան:Սյունիք!O26)</f>
        <v>2</v>
      </c>
      <c r="P26" s="55">
        <f>SUM(Երևան:Սյունիք!P26)</f>
        <v>0</v>
      </c>
      <c r="Q26" s="55">
        <f>SUM(Երևան:Սյունիք!Q26)</f>
        <v>0</v>
      </c>
      <c r="R26" s="55">
        <f>SUM(Երևան:Սյունիք!R26)</f>
        <v>1</v>
      </c>
      <c r="S26" s="55">
        <f>SUM(Երևան:Սյունիք!S26)</f>
        <v>0</v>
      </c>
      <c r="T26" s="55">
        <f>SUM(Երևան:Սյունիք!T26)</f>
        <v>1</v>
      </c>
      <c r="U26" s="55">
        <f>SUM(Երևան:Սյունիք!U26)</f>
        <v>0</v>
      </c>
      <c r="V26" s="55">
        <f>SUM(Երևան:Սյունիք!V26)</f>
        <v>0</v>
      </c>
      <c r="W26" s="55">
        <f>SUM(Երևան:Սյունիք!W26)</f>
        <v>1</v>
      </c>
      <c r="X26" s="55">
        <f>SUM(Երևան:Սյունիք!X26)</f>
        <v>1</v>
      </c>
      <c r="Y26" s="55">
        <f>SUM(Երևան:Սյունիք!Y26)</f>
        <v>3</v>
      </c>
      <c r="Z26" s="55">
        <f>SUM(Երևան:Սյունիք!Z26)</f>
        <v>0</v>
      </c>
      <c r="AA26" s="55">
        <f>SUM(Երևան:Սյունիք!AA26)</f>
        <v>0</v>
      </c>
      <c r="AB26" s="55">
        <f>SUM(Երևան:Սյունիք!AB26)</f>
        <v>3</v>
      </c>
      <c r="AC26" s="55">
        <f>SUM(Երևան:Սյունիք!AC26)</f>
        <v>0</v>
      </c>
      <c r="AD26" s="55">
        <f>SUM(Երևան:Սյունիք!AD26)</f>
        <v>1</v>
      </c>
      <c r="AE26" s="55">
        <f>SUM(Երևան:Սյունիք!AE26)</f>
        <v>0</v>
      </c>
      <c r="AF26" s="55">
        <f>SUM(Երևան:Սյունիք!AF26)</f>
        <v>1</v>
      </c>
      <c r="AG26" s="55">
        <f>SUM(Երևան:Սյունիք!AG26)</f>
        <v>0</v>
      </c>
      <c r="AH26" s="55">
        <f>SUM(Երևան:Սյունիք!AH26)</f>
        <v>0</v>
      </c>
      <c r="AI26" s="55">
        <f>SUM(Երևան:Սյունիք!AI26)</f>
        <v>0</v>
      </c>
    </row>
    <row r="27" spans="1:35" s="5" customFormat="1" ht="39.950000000000003" customHeight="1" x14ac:dyDescent="0.25">
      <c r="A27" s="16" t="s">
        <v>102</v>
      </c>
      <c r="B27" s="115" t="s">
        <v>182</v>
      </c>
      <c r="C27" s="115"/>
      <c r="D27" s="115"/>
      <c r="E27" s="55">
        <f>SUM(Երևան:Սյունիք!E27)</f>
        <v>1</v>
      </c>
      <c r="F27" s="55">
        <f>SUM(Երևան:Սյունիք!F27)</f>
        <v>0</v>
      </c>
      <c r="G27" s="55">
        <f>SUM(Երևան:Սյունիք!G27)</f>
        <v>1</v>
      </c>
      <c r="H27" s="55">
        <f>SUM(Երևան:Սյունիք!H27)</f>
        <v>0</v>
      </c>
      <c r="I27" s="55">
        <f>SUM(Երևան:Սյունիք!I27)</f>
        <v>0</v>
      </c>
      <c r="J27" s="55">
        <f>SUM(Երևան:Սյունիք!J27)</f>
        <v>1</v>
      </c>
      <c r="K27" s="55">
        <f>SUM(Երևան:Սյունիք!K27)</f>
        <v>1</v>
      </c>
      <c r="L27" s="55">
        <f>SUM(Երևան:Սյունիք!L27)</f>
        <v>0</v>
      </c>
      <c r="M27" s="55">
        <f>SUM(Երևան:Սյունիք!M27)</f>
        <v>0</v>
      </c>
      <c r="N27" s="55">
        <f>SUM(Երևան:Սյունիք!N27)</f>
        <v>0</v>
      </c>
      <c r="O27" s="55">
        <f>SUM(Երևան:Սյունիք!O27)</f>
        <v>0</v>
      </c>
      <c r="P27" s="55">
        <f>SUM(Երևան:Սյունիք!P27)</f>
        <v>0</v>
      </c>
      <c r="Q27" s="55">
        <f>SUM(Երևան:Սյունիք!Q27)</f>
        <v>0</v>
      </c>
      <c r="R27" s="55">
        <f>SUM(Երևան:Սյունիք!R27)</f>
        <v>0</v>
      </c>
      <c r="S27" s="55">
        <f>SUM(Երևան:Սյունիք!S27)</f>
        <v>0</v>
      </c>
      <c r="T27" s="55">
        <f>SUM(Երևան:Սյունիք!T27)</f>
        <v>0</v>
      </c>
      <c r="U27" s="55">
        <f>SUM(Երևան:Սյունիք!U27)</f>
        <v>0</v>
      </c>
      <c r="V27" s="55">
        <f>SUM(Երևան:Սյունիք!V27)</f>
        <v>0</v>
      </c>
      <c r="W27" s="55">
        <f>SUM(Երևան:Սյունիք!W27)</f>
        <v>0</v>
      </c>
      <c r="X27" s="55">
        <f>SUM(Երևան:Սյունիք!X27)</f>
        <v>1</v>
      </c>
      <c r="Y27" s="55">
        <f>SUM(Երևան:Սյունիք!Y27)</f>
        <v>1</v>
      </c>
      <c r="Z27" s="55">
        <f>SUM(Երևան:Սյունիք!Z27)</f>
        <v>0</v>
      </c>
      <c r="AA27" s="55">
        <f>SUM(Երևան:Սյունիք!AA27)</f>
        <v>0</v>
      </c>
      <c r="AB27" s="55">
        <f>SUM(Երևան:Սյունիք!AB27)</f>
        <v>1</v>
      </c>
      <c r="AC27" s="55">
        <f>SUM(Երևան:Սյունիք!AC27)</f>
        <v>0</v>
      </c>
      <c r="AD27" s="55">
        <f>SUM(Երևան:Սյունիք!AD27)</f>
        <v>1</v>
      </c>
      <c r="AE27" s="55">
        <f>SUM(Երևան:Սյունիք!AE27)</f>
        <v>0</v>
      </c>
      <c r="AF27" s="55">
        <f>SUM(Երևան:Սյունիք!AF27)</f>
        <v>1</v>
      </c>
      <c r="AG27" s="55">
        <f>SUM(Երևան:Սյունիք!AG27)</f>
        <v>0</v>
      </c>
      <c r="AH27" s="55">
        <f>SUM(Երևան:Սյունիք!AH27)</f>
        <v>0</v>
      </c>
      <c r="AI27" s="55">
        <f>SUM(Երևան:Սյունիք!AI27)</f>
        <v>0</v>
      </c>
    </row>
    <row r="28" spans="1:35" s="5" customFormat="1" ht="39.950000000000003" customHeight="1" x14ac:dyDescent="0.25">
      <c r="A28" s="16" t="s">
        <v>101</v>
      </c>
      <c r="B28" s="115" t="s">
        <v>183</v>
      </c>
      <c r="C28" s="115"/>
      <c r="D28" s="115"/>
      <c r="E28" s="55">
        <f>SUM(Երևան:Սյունիք!E28)</f>
        <v>10</v>
      </c>
      <c r="F28" s="55">
        <f>SUM(Երևան:Սյունիք!F28)</f>
        <v>0</v>
      </c>
      <c r="G28" s="55">
        <f>SUM(Երևան:Սյունիք!G28)</f>
        <v>10</v>
      </c>
      <c r="H28" s="55">
        <f>SUM(Երևան:Սյունիք!H28)</f>
        <v>0</v>
      </c>
      <c r="I28" s="55">
        <f>SUM(Երևան:Սյունիք!I28)</f>
        <v>0</v>
      </c>
      <c r="J28" s="55">
        <f>SUM(Երևան:Սյունիք!J28)</f>
        <v>0</v>
      </c>
      <c r="K28" s="55">
        <f>SUM(Երևան:Սյունիք!K28)</f>
        <v>0</v>
      </c>
      <c r="L28" s="55">
        <f>SUM(Երևան:Սյունիք!L28)</f>
        <v>0</v>
      </c>
      <c r="M28" s="55">
        <f>SUM(Երևան:Սյունիք!M28)</f>
        <v>0</v>
      </c>
      <c r="N28" s="55">
        <f>SUM(Երևան:Սյունիք!N28)</f>
        <v>0</v>
      </c>
      <c r="O28" s="55">
        <f>SUM(Երևան:Սյունիք!O28)</f>
        <v>4</v>
      </c>
      <c r="P28" s="55">
        <f>SUM(Երևան:Սյունիք!P28)</f>
        <v>2</v>
      </c>
      <c r="Q28" s="55">
        <f>SUM(Երևան:Սյունիք!Q28)</f>
        <v>1</v>
      </c>
      <c r="R28" s="55">
        <f>SUM(Երևան:Սյունիք!R28)</f>
        <v>0</v>
      </c>
      <c r="S28" s="55">
        <f>SUM(Երևան:Սյունիք!S28)</f>
        <v>0</v>
      </c>
      <c r="T28" s="55">
        <f>SUM(Երևան:Սյունիք!T28)</f>
        <v>1</v>
      </c>
      <c r="U28" s="55">
        <f>SUM(Երևան:Սյունիք!U28)</f>
        <v>0</v>
      </c>
      <c r="V28" s="55">
        <f>SUM(Երևան:Սյունիք!V28)</f>
        <v>0</v>
      </c>
      <c r="W28" s="55">
        <f>SUM(Երևան:Սյունիք!W28)</f>
        <v>1</v>
      </c>
      <c r="X28" s="55">
        <f>SUM(Երևան:Սյունիք!X28)</f>
        <v>0</v>
      </c>
      <c r="Y28" s="55">
        <f>SUM(Երևան:Սյունիք!Y28)</f>
        <v>4</v>
      </c>
      <c r="Z28" s="55">
        <f>SUM(Երևան:Սյունիք!Z28)</f>
        <v>0</v>
      </c>
      <c r="AA28" s="55">
        <f>SUM(Երևան:Սյունիք!AA28)</f>
        <v>3</v>
      </c>
      <c r="AB28" s="55">
        <f>SUM(Երևան:Սյունիք!AB28)</f>
        <v>6</v>
      </c>
      <c r="AC28" s="55">
        <f>SUM(Երևան:Սյունիք!AC28)</f>
        <v>3</v>
      </c>
      <c r="AD28" s="55">
        <f>SUM(Երևան:Սյունիք!AD28)</f>
        <v>0</v>
      </c>
      <c r="AE28" s="55">
        <f>SUM(Երևան:Սյունիք!AE28)</f>
        <v>0</v>
      </c>
      <c r="AF28" s="55">
        <f>SUM(Երևան:Սյունիք!AF28)</f>
        <v>0</v>
      </c>
      <c r="AG28" s="55">
        <f>SUM(Երևան:Սյունիք!AG28)</f>
        <v>0</v>
      </c>
      <c r="AH28" s="55">
        <f>SUM(Երևան:Սյունիք!AH28)</f>
        <v>0</v>
      </c>
      <c r="AI28" s="55">
        <f>SUM(Երևան:Սյունիք!AI28)</f>
        <v>0</v>
      </c>
    </row>
    <row r="29" spans="1:35" s="5" customFormat="1" ht="39.950000000000003" customHeight="1" x14ac:dyDescent="0.25">
      <c r="A29" s="16" t="s">
        <v>100</v>
      </c>
      <c r="B29" s="112" t="s">
        <v>184</v>
      </c>
      <c r="C29" s="113"/>
      <c r="D29" s="114"/>
      <c r="E29" s="55">
        <f>SUM(Երևան:Սյունիք!E29)</f>
        <v>24</v>
      </c>
      <c r="F29" s="55">
        <f>SUM(Երևան:Սյունիք!F29)</f>
        <v>8</v>
      </c>
      <c r="G29" s="55">
        <f>SUM(Երևան:Սյունիք!G29)</f>
        <v>16</v>
      </c>
      <c r="H29" s="55">
        <f>SUM(Երևան:Սյունիք!H29)</f>
        <v>0</v>
      </c>
      <c r="I29" s="55">
        <f>SUM(Երևան:Սյունիք!I29)</f>
        <v>0</v>
      </c>
      <c r="J29" s="55">
        <f>SUM(Երևան:Սյունիք!J29)</f>
        <v>5</v>
      </c>
      <c r="K29" s="55">
        <f>SUM(Երևան:Սյունիք!K29)</f>
        <v>4</v>
      </c>
      <c r="L29" s="55">
        <f>SUM(Երևան:Սյունիք!L29)</f>
        <v>0</v>
      </c>
      <c r="M29" s="55">
        <f>SUM(Երևան:Սյունիք!M29)</f>
        <v>0</v>
      </c>
      <c r="N29" s="55">
        <f>SUM(Երևան:Սյունիք!N29)</f>
        <v>1</v>
      </c>
      <c r="O29" s="55">
        <f>SUM(Երևան:Սյունիք!O29)</f>
        <v>9</v>
      </c>
      <c r="P29" s="55">
        <f>SUM(Երևան:Սյունիք!P29)</f>
        <v>6</v>
      </c>
      <c r="Q29" s="55">
        <f>SUM(Երևան:Սյունիք!Q29)</f>
        <v>0</v>
      </c>
      <c r="R29" s="55">
        <f>SUM(Երևան:Սյունիք!R29)</f>
        <v>3</v>
      </c>
      <c r="S29" s="55">
        <f>SUM(Երևան:Սյունիք!S29)</f>
        <v>0</v>
      </c>
      <c r="T29" s="55">
        <f>SUM(Երևան:Սյունիք!T29)</f>
        <v>0</v>
      </c>
      <c r="U29" s="55">
        <f>SUM(Երևան:Սյունիք!U29)</f>
        <v>0</v>
      </c>
      <c r="V29" s="55">
        <f>SUM(Երևան:Սյունիք!V29)</f>
        <v>0</v>
      </c>
      <c r="W29" s="55">
        <f>SUM(Երևան:Սյունիք!W29)</f>
        <v>0</v>
      </c>
      <c r="X29" s="55">
        <f>SUM(Երևան:Սյունիք!X29)</f>
        <v>0</v>
      </c>
      <c r="Y29" s="55">
        <f>SUM(Երևան:Սյունիք!Y29)</f>
        <v>9</v>
      </c>
      <c r="Z29" s="55">
        <f>SUM(Երևան:Սյունիք!Z29)</f>
        <v>1</v>
      </c>
      <c r="AA29" s="55">
        <f>SUM(Երևան:Սյունիք!AA29)</f>
        <v>5</v>
      </c>
      <c r="AB29" s="55">
        <f>SUM(Երևան:Սյունիք!AB29)</f>
        <v>18</v>
      </c>
      <c r="AC29" s="55">
        <f>SUM(Երևան:Սյունիք!AC29)</f>
        <v>7</v>
      </c>
      <c r="AD29" s="55">
        <f>SUM(Երևան:Սյունիք!AD29)</f>
        <v>2</v>
      </c>
      <c r="AE29" s="55">
        <f>SUM(Երևան:Սյունիք!AE29)</f>
        <v>0</v>
      </c>
      <c r="AF29" s="55">
        <f>SUM(Երևան:Սյունիք!AF29)</f>
        <v>2</v>
      </c>
      <c r="AG29" s="55">
        <f>SUM(Երևան:Սյունիք!AG29)</f>
        <v>0</v>
      </c>
      <c r="AH29" s="55">
        <f>SUM(Երևան:Սյունիք!AH29)</f>
        <v>0</v>
      </c>
      <c r="AI29" s="55">
        <f>SUM(Երևան:Սյունիք!AI29)</f>
        <v>0</v>
      </c>
    </row>
    <row r="30" spans="1:35" s="5" customFormat="1" ht="39.950000000000003" customHeight="1" x14ac:dyDescent="0.25">
      <c r="A30" s="16" t="s">
        <v>99</v>
      </c>
      <c r="B30" s="112" t="s">
        <v>185</v>
      </c>
      <c r="C30" s="113"/>
      <c r="D30" s="114"/>
      <c r="E30" s="55">
        <f>SUM(Երևան:Սյունիք!E30)</f>
        <v>196</v>
      </c>
      <c r="F30" s="55">
        <f>SUM(Երևան:Սյունիք!F30)</f>
        <v>44</v>
      </c>
      <c r="G30" s="55">
        <f>SUM(Երևան:Սյունիք!G30)</f>
        <v>152</v>
      </c>
      <c r="H30" s="55">
        <f>SUM(Երևան:Սյունիք!H30)</f>
        <v>0</v>
      </c>
      <c r="I30" s="55">
        <f>SUM(Երևան:Սյունիք!I30)</f>
        <v>0</v>
      </c>
      <c r="J30" s="55">
        <f>SUM(Երևան:Սյունիք!J30)</f>
        <v>108</v>
      </c>
      <c r="K30" s="55">
        <f>SUM(Երևան:Սյունիք!K30)</f>
        <v>87</v>
      </c>
      <c r="L30" s="55">
        <f>SUM(Երևան:Սյունիք!L30)</f>
        <v>19</v>
      </c>
      <c r="M30" s="55">
        <f>SUM(Երևան:Սյունիք!M30)</f>
        <v>0</v>
      </c>
      <c r="N30" s="55">
        <f>SUM(Երևան:Սյունիք!N30)</f>
        <v>2</v>
      </c>
      <c r="O30" s="55">
        <f>SUM(Երևան:Սյունիք!O30)</f>
        <v>110</v>
      </c>
      <c r="P30" s="55">
        <f>SUM(Երևան:Սյունիք!P30)</f>
        <v>62</v>
      </c>
      <c r="Q30" s="55">
        <f>SUM(Երևան:Սյունիք!Q30)</f>
        <v>8</v>
      </c>
      <c r="R30" s="55">
        <f>SUM(Երևան:Սյունիք!R30)</f>
        <v>13</v>
      </c>
      <c r="S30" s="55">
        <f>SUM(Երևան:Սյունիք!S30)</f>
        <v>0</v>
      </c>
      <c r="T30" s="55">
        <f>SUM(Երևան:Սյունիք!T30)</f>
        <v>27</v>
      </c>
      <c r="U30" s="55">
        <f>SUM(Երևան:Սյունիք!U30)</f>
        <v>0</v>
      </c>
      <c r="V30" s="55">
        <f>SUM(Երևան:Սյունիք!V30)</f>
        <v>18</v>
      </c>
      <c r="W30" s="55">
        <f>SUM(Երևան:Սյունիք!W30)</f>
        <v>9</v>
      </c>
      <c r="X30" s="55">
        <f>SUM(Երևան:Սյունիք!X30)</f>
        <v>13</v>
      </c>
      <c r="Y30" s="55">
        <f>SUM(Երևան:Սյունիք!Y30)</f>
        <v>123</v>
      </c>
      <c r="Z30" s="55">
        <f>SUM(Երևան:Սյունիք!Z30)</f>
        <v>1</v>
      </c>
      <c r="AA30" s="55">
        <f>SUM(Երևան:Սյունիք!AA30)</f>
        <v>47</v>
      </c>
      <c r="AB30" s="55">
        <f>SUM(Երևան:Սյունիք!AB30)</f>
        <v>159</v>
      </c>
      <c r="AC30" s="55">
        <f>SUM(Երևան:Սյունիք!AC30)</f>
        <v>62</v>
      </c>
      <c r="AD30" s="55">
        <f>SUM(Երևան:Սյունիք!AD30)</f>
        <v>28</v>
      </c>
      <c r="AE30" s="55">
        <f>SUM(Երևան:Սյունիք!AE30)</f>
        <v>5</v>
      </c>
      <c r="AF30" s="55">
        <f>SUM(Երևան:Սյունիք!AF30)</f>
        <v>33</v>
      </c>
      <c r="AG30" s="55">
        <f>SUM(Երևան:Սյունիք!AG30)</f>
        <v>2</v>
      </c>
      <c r="AH30" s="55">
        <f>SUM(Երևան:Սյունիք!AH30)</f>
        <v>1</v>
      </c>
      <c r="AI30" s="55">
        <f>SUM(Երևան:Սյունիք!AI30)</f>
        <v>3</v>
      </c>
    </row>
    <row r="31" spans="1:35" s="5" customFormat="1" ht="39.950000000000003" customHeight="1" x14ac:dyDescent="0.25">
      <c r="A31" s="16" t="s">
        <v>98</v>
      </c>
      <c r="B31" s="112" t="s">
        <v>186</v>
      </c>
      <c r="C31" s="113"/>
      <c r="D31" s="114"/>
      <c r="E31" s="55">
        <f>SUM(Երևան:Սյունիք!E31)</f>
        <v>317</v>
      </c>
      <c r="F31" s="55">
        <f>SUM(Երևան:Սյունիք!F31)</f>
        <v>83</v>
      </c>
      <c r="G31" s="55">
        <f>SUM(Երևան:Սյունիք!G31)</f>
        <v>233</v>
      </c>
      <c r="H31" s="55">
        <f>SUM(Երևան:Սյունիք!H31)</f>
        <v>1</v>
      </c>
      <c r="I31" s="55">
        <f>SUM(Երևան:Սյունիք!I31)</f>
        <v>0</v>
      </c>
      <c r="J31" s="55">
        <f>SUM(Երևան:Սյունիք!J31)</f>
        <v>153</v>
      </c>
      <c r="K31" s="55">
        <f>SUM(Երևան:Սյունիք!K31)</f>
        <v>113</v>
      </c>
      <c r="L31" s="55">
        <f>SUM(Երևան:Սյունիք!L31)</f>
        <v>37</v>
      </c>
      <c r="M31" s="55">
        <f>SUM(Երևան:Սյունիք!M31)</f>
        <v>0</v>
      </c>
      <c r="N31" s="55">
        <f>SUM(Երևան:Սյունիք!N31)</f>
        <v>3</v>
      </c>
      <c r="O31" s="55">
        <f>SUM(Երևան:Սյունիք!O31)</f>
        <v>159</v>
      </c>
      <c r="P31" s="55">
        <f>SUM(Երևան:Սյունիք!P31)</f>
        <v>77</v>
      </c>
      <c r="Q31" s="55">
        <f>SUM(Երևան:Սյունիք!Q31)</f>
        <v>10</v>
      </c>
      <c r="R31" s="55">
        <f>SUM(Երևան:Սյունիք!R31)</f>
        <v>30</v>
      </c>
      <c r="S31" s="55">
        <f>SUM(Երևան:Սյունիք!S31)</f>
        <v>1</v>
      </c>
      <c r="T31" s="55">
        <f>SUM(Երևան:Սյունիք!T31)</f>
        <v>41</v>
      </c>
      <c r="U31" s="55">
        <f>SUM(Երևան:Սյունիք!U31)</f>
        <v>1</v>
      </c>
      <c r="V31" s="55">
        <f>SUM(Երևան:Սյունիք!V31)</f>
        <v>29</v>
      </c>
      <c r="W31" s="55">
        <f>SUM(Երևան:Սյունիք!W31)</f>
        <v>11</v>
      </c>
      <c r="X31" s="55">
        <f>SUM(Երևան:Սյունիք!X31)</f>
        <v>22</v>
      </c>
      <c r="Y31" s="55">
        <f>SUM(Երևան:Սյունիք!Y31)</f>
        <v>181</v>
      </c>
      <c r="Z31" s="55">
        <f>SUM(Երևան:Սյունիք!Z31)</f>
        <v>2</v>
      </c>
      <c r="AA31" s="55">
        <f>SUM(Երևան:Սյունիք!AA31)</f>
        <v>60</v>
      </c>
      <c r="AB31" s="55">
        <f>SUM(Երևան:Սյունիք!AB31)</f>
        <v>246</v>
      </c>
      <c r="AC31" s="55">
        <f>SUM(Երևան:Սյունիք!AC31)</f>
        <v>90</v>
      </c>
      <c r="AD31" s="55">
        <f>SUM(Երևան:Սյունիք!AD31)</f>
        <v>49</v>
      </c>
      <c r="AE31" s="55">
        <f>SUM(Երևան:Սյունիք!AE31)</f>
        <v>11</v>
      </c>
      <c r="AF31" s="55">
        <f>SUM(Երևան:Սյունիք!AF31)</f>
        <v>60</v>
      </c>
      <c r="AG31" s="55">
        <f>SUM(Երևան:Սյունիք!AG31)</f>
        <v>1</v>
      </c>
      <c r="AH31" s="55">
        <f>SUM(Երևան:Սյունիք!AH31)</f>
        <v>3</v>
      </c>
      <c r="AI31" s="55">
        <f>SUM(Երևան:Սյունիք!AI31)</f>
        <v>4</v>
      </c>
    </row>
    <row r="32" spans="1:35" s="5" customFormat="1" ht="39.950000000000003" customHeight="1" x14ac:dyDescent="0.25">
      <c r="A32" s="16" t="s">
        <v>97</v>
      </c>
      <c r="B32" s="113" t="s">
        <v>187</v>
      </c>
      <c r="C32" s="113"/>
      <c r="D32" s="113"/>
      <c r="E32" s="55">
        <f>SUM(Երևան:Սյունիք!E32)</f>
        <v>7</v>
      </c>
      <c r="F32" s="55">
        <f>SUM(Երևան:Սյունիք!F32)</f>
        <v>0</v>
      </c>
      <c r="G32" s="55">
        <f>SUM(Երևան:Սյունիք!G32)</f>
        <v>7</v>
      </c>
      <c r="H32" s="55">
        <f>SUM(Երևան:Սյունիք!H32)</f>
        <v>0</v>
      </c>
      <c r="I32" s="55">
        <f>SUM(Երևան:Սյունիք!I32)</f>
        <v>0</v>
      </c>
      <c r="J32" s="55">
        <f>SUM(Երևան:Սյունիք!J32)</f>
        <v>0</v>
      </c>
      <c r="K32" s="55">
        <f>SUM(Երևան:Սյունիք!K32)</f>
        <v>0</v>
      </c>
      <c r="L32" s="55">
        <f>SUM(Երևան:Սյունիք!L32)</f>
        <v>0</v>
      </c>
      <c r="M32" s="55">
        <f>SUM(Երևան:Սյունիք!M32)</f>
        <v>0</v>
      </c>
      <c r="N32" s="55">
        <f>SUM(Երևան:Սյունիք!N32)</f>
        <v>0</v>
      </c>
      <c r="O32" s="55">
        <f>SUM(Երևան:Սյունիք!O32)</f>
        <v>6</v>
      </c>
      <c r="P32" s="55">
        <f>SUM(Երևան:Սյունիք!P32)</f>
        <v>5</v>
      </c>
      <c r="Q32" s="55">
        <f>SUM(Երևան:Սյունիք!Q32)</f>
        <v>0</v>
      </c>
      <c r="R32" s="55">
        <f>SUM(Երևան:Սյունիք!R32)</f>
        <v>1</v>
      </c>
      <c r="S32" s="55">
        <f>SUM(Երևան:Սյունիք!S32)</f>
        <v>0</v>
      </c>
      <c r="T32" s="55">
        <f>SUM(Երևան:Սյունիք!T32)</f>
        <v>0</v>
      </c>
      <c r="U32" s="55">
        <f>SUM(Երևան:Սյունիք!U32)</f>
        <v>0</v>
      </c>
      <c r="V32" s="55">
        <f>SUM(Երևան:Սյունիք!V32)</f>
        <v>0</v>
      </c>
      <c r="W32" s="55">
        <f>SUM(Երևան:Սյունիք!W32)</f>
        <v>0</v>
      </c>
      <c r="X32" s="55">
        <f>SUM(Երևան:Սյունիք!X32)</f>
        <v>0</v>
      </c>
      <c r="Y32" s="55">
        <f>SUM(Երևան:Սյունիք!Y32)</f>
        <v>6</v>
      </c>
      <c r="Z32" s="55">
        <f>SUM(Երևան:Սյունիք!Z32)</f>
        <v>0</v>
      </c>
      <c r="AA32" s="55">
        <f>SUM(Երևան:Սյունիք!AA32)</f>
        <v>0</v>
      </c>
      <c r="AB32" s="55">
        <f>SUM(Երևան:Սյունիք!AB32)</f>
        <v>1</v>
      </c>
      <c r="AC32" s="55">
        <f>SUM(Երևան:Սյունիք!AC32)</f>
        <v>0</v>
      </c>
      <c r="AD32" s="55">
        <f>SUM(Երևան:Սյունիք!AD32)</f>
        <v>0</v>
      </c>
      <c r="AE32" s="55">
        <f>SUM(Երևան:Սյունիք!AE32)</f>
        <v>0</v>
      </c>
      <c r="AF32" s="55">
        <f>SUM(Երևան:Սյունիք!AF32)</f>
        <v>0</v>
      </c>
      <c r="AG32" s="55">
        <f>SUM(Երևան:Սյունիք!AG32)</f>
        <v>0</v>
      </c>
      <c r="AH32" s="55">
        <f>SUM(Երևան:Սյունիք!AH32)</f>
        <v>0</v>
      </c>
      <c r="AI32" s="55">
        <f>SUM(Երևան:Սյունիք!AI32)</f>
        <v>0</v>
      </c>
    </row>
    <row r="33" spans="1:35" s="5" customFormat="1" ht="39.950000000000003" customHeight="1" x14ac:dyDescent="0.25">
      <c r="A33" s="16" t="s">
        <v>96</v>
      </c>
      <c r="B33" s="112" t="s">
        <v>188</v>
      </c>
      <c r="C33" s="113"/>
      <c r="D33" s="114"/>
      <c r="E33" s="55">
        <f>SUM(Երևան:Սյունիք!E33)</f>
        <v>105</v>
      </c>
      <c r="F33" s="55">
        <f>SUM(Երևան:Սյունիք!F33)</f>
        <v>15</v>
      </c>
      <c r="G33" s="55">
        <f>SUM(Երևան:Սյունիք!G33)</f>
        <v>89</v>
      </c>
      <c r="H33" s="55">
        <f>SUM(Երևան:Սյունիք!H33)</f>
        <v>1</v>
      </c>
      <c r="I33" s="55">
        <f>SUM(Երևան:Սյունիք!I33)</f>
        <v>0</v>
      </c>
      <c r="J33" s="55">
        <f>SUM(Երևան:Սյունիք!J33)</f>
        <v>41</v>
      </c>
      <c r="K33" s="55">
        <f>SUM(Երևան:Սյունիք!K33)</f>
        <v>33</v>
      </c>
      <c r="L33" s="55">
        <f>SUM(Երևան:Սյունիք!L33)</f>
        <v>8</v>
      </c>
      <c r="M33" s="55">
        <f>SUM(Երևան:Սյունիք!M33)</f>
        <v>0</v>
      </c>
      <c r="N33" s="55">
        <f>SUM(Երևան:Սյունիք!N33)</f>
        <v>0</v>
      </c>
      <c r="O33" s="55">
        <f>SUM(Երևան:Սյունիք!O33)</f>
        <v>46</v>
      </c>
      <c r="P33" s="55">
        <f>SUM(Երևան:Սյունիք!P33)</f>
        <v>17</v>
      </c>
      <c r="Q33" s="55">
        <f>SUM(Երևան:Սյունիք!Q33)</f>
        <v>0</v>
      </c>
      <c r="R33" s="55">
        <f>SUM(Երևան:Սյունիք!R33)</f>
        <v>17</v>
      </c>
      <c r="S33" s="55">
        <f>SUM(Երևան:Սյունիք!S33)</f>
        <v>0</v>
      </c>
      <c r="T33" s="55">
        <f>SUM(Երևան:Սյունիք!T33)</f>
        <v>12</v>
      </c>
      <c r="U33" s="55">
        <f>SUM(Երևան:Սյունիք!U33)</f>
        <v>3</v>
      </c>
      <c r="V33" s="55">
        <f>SUM(Երևան:Սյունիք!V33)</f>
        <v>5</v>
      </c>
      <c r="W33" s="55">
        <f>SUM(Երևան:Սյունիք!W33)</f>
        <v>4</v>
      </c>
      <c r="X33" s="55">
        <f>SUM(Երևան:Սյունիք!X33)</f>
        <v>8</v>
      </c>
      <c r="Y33" s="55">
        <f>SUM(Երևան:Սյունիք!Y33)</f>
        <v>54</v>
      </c>
      <c r="Z33" s="55">
        <f>SUM(Երևան:Սյունիք!Z33)</f>
        <v>0</v>
      </c>
      <c r="AA33" s="55">
        <f>SUM(Երևան:Սյունիք!AA33)</f>
        <v>20</v>
      </c>
      <c r="AB33" s="55">
        <f>SUM(Երևան:Սյունիք!AB33)</f>
        <v>83</v>
      </c>
      <c r="AC33" s="55">
        <f>SUM(Երևան:Սյունիք!AC33)</f>
        <v>23</v>
      </c>
      <c r="AD33" s="55">
        <f>SUM(Երևան:Սյունիք!AD33)</f>
        <v>12</v>
      </c>
      <c r="AE33" s="55">
        <f>SUM(Երևան:Սյունիք!AE33)</f>
        <v>2</v>
      </c>
      <c r="AF33" s="55">
        <f>SUM(Երևան:Սյունիք!AF33)</f>
        <v>14</v>
      </c>
      <c r="AG33" s="55">
        <f>SUM(Երևան:Սյունիք!AG33)</f>
        <v>0</v>
      </c>
      <c r="AH33" s="55">
        <f>SUM(Երևան:Սյունիք!AH33)</f>
        <v>1</v>
      </c>
      <c r="AI33" s="55">
        <f>SUM(Երևան:Սյունիք!AI33)</f>
        <v>1</v>
      </c>
    </row>
    <row r="34" spans="1:35" s="5" customFormat="1" ht="52.5" customHeight="1" x14ac:dyDescent="0.25">
      <c r="A34" s="16" t="s">
        <v>95</v>
      </c>
      <c r="B34" s="115" t="s">
        <v>189</v>
      </c>
      <c r="C34" s="115"/>
      <c r="D34" s="115"/>
      <c r="E34" s="55">
        <f>SUM(Երևան:Սյունիք!E34)</f>
        <v>3110</v>
      </c>
      <c r="F34" s="55">
        <f>SUM(Երևան:Սյունիք!F34)</f>
        <v>1056</v>
      </c>
      <c r="G34" s="55">
        <f>SUM(Երևան:Սյունիք!G34)</f>
        <v>2046</v>
      </c>
      <c r="H34" s="55">
        <f>SUM(Երևան:Սյունիք!H34)</f>
        <v>8</v>
      </c>
      <c r="I34" s="55">
        <f>SUM(Երևան:Սյունիք!I34)</f>
        <v>0</v>
      </c>
      <c r="J34" s="55">
        <f>SUM(Երևան:Սյունիք!J34)</f>
        <v>1629</v>
      </c>
      <c r="K34" s="55">
        <f>SUM(Երևան:Սյունիք!K34)</f>
        <v>1389</v>
      </c>
      <c r="L34" s="55">
        <f>SUM(Երևան:Սյունիք!L34)</f>
        <v>186</v>
      </c>
      <c r="M34" s="55">
        <f>SUM(Երևան:Սյունիք!M34)</f>
        <v>0</v>
      </c>
      <c r="N34" s="55">
        <f>SUM(Երևան:Սյունիք!N34)</f>
        <v>54</v>
      </c>
      <c r="O34" s="55">
        <f>SUM(Երևան:Սյունիք!O34)</f>
        <v>1874</v>
      </c>
      <c r="P34" s="55">
        <f>SUM(Երևան:Սյունիք!P34)</f>
        <v>873</v>
      </c>
      <c r="Q34" s="55">
        <f>SUM(Երևան:Սյունիք!Q34)</f>
        <v>111</v>
      </c>
      <c r="R34" s="55">
        <f>SUM(Երևան:Սյունիք!R34)</f>
        <v>170</v>
      </c>
      <c r="S34" s="55">
        <f>SUM(Երևան:Սյունիք!S34)</f>
        <v>9</v>
      </c>
      <c r="T34" s="55">
        <f>SUM(Երևան:Սյունիք!T34)</f>
        <v>711</v>
      </c>
      <c r="U34" s="55">
        <f>SUM(Երևան:Սյունիք!U34)</f>
        <v>49</v>
      </c>
      <c r="V34" s="55">
        <f>SUM(Երևան:Սյունիք!V34)</f>
        <v>561</v>
      </c>
      <c r="W34" s="55">
        <f>SUM(Երևան:Սյունիք!W34)</f>
        <v>101</v>
      </c>
      <c r="X34" s="55">
        <f>SUM(Երևան:Սյունիք!X34)</f>
        <v>75</v>
      </c>
      <c r="Y34" s="55">
        <f>SUM(Երևան:Սյունիք!Y34)</f>
        <v>1949</v>
      </c>
      <c r="Z34" s="55">
        <f>SUM(Երևան:Սյունիք!Z34)</f>
        <v>12</v>
      </c>
      <c r="AA34" s="55">
        <f>SUM(Երևան:Սյունիք!AA34)</f>
        <v>823</v>
      </c>
      <c r="AB34" s="55">
        <f>SUM(Երևան:Սյունիք!AB34)</f>
        <v>2530</v>
      </c>
      <c r="AC34" s="55">
        <f>SUM(Երևան:Սյունիք!AC34)</f>
        <v>1083</v>
      </c>
      <c r="AD34" s="55">
        <f>SUM(Երևան:Սյունիք!AD34)</f>
        <v>116</v>
      </c>
      <c r="AE34" s="55">
        <f>SUM(Երևան:Սյունիք!AE34)</f>
        <v>34</v>
      </c>
      <c r="AF34" s="55">
        <f>SUM(Երևան:Սյունիք!AF34)</f>
        <v>150</v>
      </c>
      <c r="AG34" s="55">
        <f>SUM(Երևան:Սյունիք!AG34)</f>
        <v>7</v>
      </c>
      <c r="AH34" s="55">
        <f>SUM(Երևան:Սյունիք!AH34)</f>
        <v>11</v>
      </c>
      <c r="AI34" s="55">
        <f>SUM(Երևան:Սյունիք!AI34)</f>
        <v>18</v>
      </c>
    </row>
    <row r="35" spans="1:35" s="5" customFormat="1" ht="39.950000000000003" customHeight="1" x14ac:dyDescent="0.25">
      <c r="A35" s="16" t="s">
        <v>94</v>
      </c>
      <c r="B35" s="113" t="s">
        <v>190</v>
      </c>
      <c r="C35" s="113"/>
      <c r="D35" s="113"/>
      <c r="E35" s="55">
        <f>SUM(Երևան:Սյունիք!E35)</f>
        <v>754</v>
      </c>
      <c r="F35" s="55">
        <f>SUM(Երևան:Սյունիք!F35)</f>
        <v>243</v>
      </c>
      <c r="G35" s="55">
        <f>SUM(Երևան:Սյունիք!G35)</f>
        <v>510</v>
      </c>
      <c r="H35" s="55">
        <f>SUM(Երևան:Սյունիք!H35)</f>
        <v>1</v>
      </c>
      <c r="I35" s="55">
        <f>SUM(Երևան:Սյունիք!I35)</f>
        <v>0</v>
      </c>
      <c r="J35" s="55">
        <f>SUM(Երևան:Սյունիք!J35)</f>
        <v>524</v>
      </c>
      <c r="K35" s="55">
        <f>SUM(Երևան:Սյունիք!K35)</f>
        <v>448</v>
      </c>
      <c r="L35" s="55">
        <f>SUM(Երևան:Սյունիք!L35)</f>
        <v>60</v>
      </c>
      <c r="M35" s="55">
        <f>SUM(Երևան:Սյունիք!M35)</f>
        <v>1</v>
      </c>
      <c r="N35" s="55">
        <f>SUM(Երևան:Սյունիք!N35)</f>
        <v>15</v>
      </c>
      <c r="O35" s="55">
        <f>SUM(Երևան:Սյունիք!O35)</f>
        <v>458</v>
      </c>
      <c r="P35" s="55">
        <f>SUM(Երևան:Սյունիք!P35)</f>
        <v>196</v>
      </c>
      <c r="Q35" s="55">
        <f>SUM(Երևան:Սյունիք!Q35)</f>
        <v>27</v>
      </c>
      <c r="R35" s="55">
        <f>SUM(Երևան:Սյունիք!R35)</f>
        <v>46</v>
      </c>
      <c r="S35" s="55">
        <f>SUM(Երևան:Սյունիք!S35)</f>
        <v>1</v>
      </c>
      <c r="T35" s="55">
        <f>SUM(Երևան:Սյունիք!T35)</f>
        <v>188</v>
      </c>
      <c r="U35" s="55">
        <f>SUM(Երևան:Սյունիք!U35)</f>
        <v>8</v>
      </c>
      <c r="V35" s="55">
        <f>SUM(Երևան:Սյունիք!V35)</f>
        <v>155</v>
      </c>
      <c r="W35" s="55">
        <f>SUM(Երևան:Սյունիք!W35)</f>
        <v>25</v>
      </c>
      <c r="X35" s="55">
        <f>SUM(Երևան:Սյունիք!X35)</f>
        <v>22</v>
      </c>
      <c r="Y35" s="55">
        <f>SUM(Երևան:Սյունիք!Y35)</f>
        <v>480</v>
      </c>
      <c r="Z35" s="55">
        <f>SUM(Երևան:Սյունիք!Z35)</f>
        <v>2</v>
      </c>
      <c r="AA35" s="55">
        <f>SUM(Երևան:Սյունիք!AA35)</f>
        <v>197</v>
      </c>
      <c r="AB35" s="55">
        <f>SUM(Երևան:Սյունիք!AB35)</f>
        <v>719</v>
      </c>
      <c r="AC35" s="55">
        <f>SUM(Երևան:Սյունիք!AC35)</f>
        <v>273</v>
      </c>
      <c r="AD35" s="55">
        <f>SUM(Երևան:Սյունիք!AD35)</f>
        <v>35</v>
      </c>
      <c r="AE35" s="55">
        <f>SUM(Երևան:Սյունիք!AE35)</f>
        <v>9</v>
      </c>
      <c r="AF35" s="55">
        <f>SUM(Երևան:Սյունիք!AF35)</f>
        <v>44</v>
      </c>
      <c r="AG35" s="55">
        <f>SUM(Երևան:Սյունիք!AG35)</f>
        <v>4</v>
      </c>
      <c r="AH35" s="55">
        <f>SUM(Երևան:Սյունիք!AH35)</f>
        <v>3</v>
      </c>
      <c r="AI35" s="55">
        <f>SUM(Երևան:Սյունիք!AI35)</f>
        <v>7</v>
      </c>
    </row>
    <row r="36" spans="1:35" s="5" customFormat="1" ht="56.25" customHeight="1" x14ac:dyDescent="0.25">
      <c r="A36" s="16" t="s">
        <v>93</v>
      </c>
      <c r="B36" s="112" t="s">
        <v>191</v>
      </c>
      <c r="C36" s="113"/>
      <c r="D36" s="113"/>
      <c r="E36" s="55">
        <f>SUM(Երևան:Սյունիք!E36)</f>
        <v>75</v>
      </c>
      <c r="F36" s="55">
        <f>SUM(Երևան:Սյունիք!F36)</f>
        <v>28</v>
      </c>
      <c r="G36" s="55">
        <f>SUM(Երևան:Սյունիք!G36)</f>
        <v>47</v>
      </c>
      <c r="H36" s="55">
        <f>SUM(Երևան:Սյունիք!H36)</f>
        <v>0</v>
      </c>
      <c r="I36" s="55">
        <f>SUM(Երևան:Սյունիք!I36)</f>
        <v>0</v>
      </c>
      <c r="J36" s="55">
        <f>SUM(Երևան:Սյունիք!J36)</f>
        <v>130</v>
      </c>
      <c r="K36" s="55">
        <f>SUM(Երևան:Սյունիք!K36)</f>
        <v>94</v>
      </c>
      <c r="L36" s="55">
        <f>SUM(Երևան:Սյունիք!L36)</f>
        <v>27</v>
      </c>
      <c r="M36" s="55">
        <f>SUM(Երևան:Սյունիք!M36)</f>
        <v>2</v>
      </c>
      <c r="N36" s="55">
        <f>SUM(Երևան:Սյունիք!N36)</f>
        <v>7</v>
      </c>
      <c r="O36" s="55">
        <f>SUM(Երևան:Սյունիք!O36)</f>
        <v>71</v>
      </c>
      <c r="P36" s="55">
        <f>SUM(Երևան:Սյունիք!P36)</f>
        <v>24</v>
      </c>
      <c r="Q36" s="55">
        <f>SUM(Երևան:Սյունիք!Q36)</f>
        <v>3</v>
      </c>
      <c r="R36" s="55">
        <f>SUM(Երևան:Սյունիք!R36)</f>
        <v>10</v>
      </c>
      <c r="S36" s="55">
        <f>SUM(Երևան:Սյունիք!S36)</f>
        <v>0</v>
      </c>
      <c r="T36" s="55">
        <f>SUM(Երևան:Սյունիք!T36)</f>
        <v>34</v>
      </c>
      <c r="U36" s="55">
        <f>SUM(Երևան:Սյունիք!U36)</f>
        <v>0</v>
      </c>
      <c r="V36" s="55">
        <f>SUM(Երևան:Սյունիք!V36)</f>
        <v>34</v>
      </c>
      <c r="W36" s="55">
        <f>SUM(Երևան:Սյունիք!W36)</f>
        <v>0</v>
      </c>
      <c r="X36" s="55">
        <f>SUM(Երևան:Սյունիք!X36)</f>
        <v>1</v>
      </c>
      <c r="Y36" s="55">
        <f>SUM(Երևան:Սյունիք!Y36)</f>
        <v>72</v>
      </c>
      <c r="Z36" s="55">
        <f>SUM(Երևան:Սյունիք!Z36)</f>
        <v>1</v>
      </c>
      <c r="AA36" s="55">
        <f>SUM(Երևան:Սյունիք!AA36)</f>
        <v>22</v>
      </c>
      <c r="AB36" s="55">
        <f>SUM(Երևան:Սյունիք!AB36)</f>
        <v>96</v>
      </c>
      <c r="AC36" s="55">
        <f>SUM(Երևան:Սյունիք!AC36)</f>
        <v>28</v>
      </c>
      <c r="AD36" s="55">
        <f>SUM(Երևան:Սյունիք!AD36)</f>
        <v>3</v>
      </c>
      <c r="AE36" s="55">
        <f>SUM(Երևան:Սյունիք!AE36)</f>
        <v>1</v>
      </c>
      <c r="AF36" s="55">
        <f>SUM(Երևան:Սյունիք!AF36)</f>
        <v>4</v>
      </c>
      <c r="AG36" s="55">
        <f>SUM(Երևան:Սյունիք!AG36)</f>
        <v>0</v>
      </c>
      <c r="AH36" s="55">
        <f>SUM(Երևան:Սյունիք!AH36)</f>
        <v>1</v>
      </c>
      <c r="AI36" s="55">
        <f>SUM(Երևան:Սյունիք!AI36)</f>
        <v>1</v>
      </c>
    </row>
    <row r="37" spans="1:35" s="5" customFormat="1" ht="39.950000000000003" customHeight="1" x14ac:dyDescent="0.25">
      <c r="A37" s="16" t="s">
        <v>92</v>
      </c>
      <c r="B37" s="115" t="s">
        <v>192</v>
      </c>
      <c r="C37" s="115"/>
      <c r="D37" s="115"/>
      <c r="E37" s="55">
        <f>SUM(Երևան:Սյունիք!E37)</f>
        <v>1041</v>
      </c>
      <c r="F37" s="55">
        <f>SUM(Երևան:Սյունիք!F37)</f>
        <v>187</v>
      </c>
      <c r="G37" s="55">
        <f>SUM(Երևան:Սյունիք!G37)</f>
        <v>850</v>
      </c>
      <c r="H37" s="55">
        <f>SUM(Երևան:Սյունիք!H37)</f>
        <v>4</v>
      </c>
      <c r="I37" s="55">
        <f>SUM(Երևան:Սյունիք!I37)</f>
        <v>0</v>
      </c>
      <c r="J37" s="55">
        <f>SUM(Երևան:Սյունիք!J37)</f>
        <v>666</v>
      </c>
      <c r="K37" s="55">
        <f>SUM(Երևան:Սյունիք!K37)</f>
        <v>471</v>
      </c>
      <c r="L37" s="55">
        <f>SUM(Երևան:Սյունիք!L37)</f>
        <v>161</v>
      </c>
      <c r="M37" s="55">
        <f>SUM(Երևան:Սյունիք!M37)</f>
        <v>18</v>
      </c>
      <c r="N37" s="55">
        <f>SUM(Երևան:Սյունիք!N37)</f>
        <v>16</v>
      </c>
      <c r="O37" s="55">
        <f>SUM(Երևան:Սյունիք!O37)</f>
        <v>546</v>
      </c>
      <c r="P37" s="55">
        <f>SUM(Երևան:Սյունիք!P37)</f>
        <v>235</v>
      </c>
      <c r="Q37" s="55">
        <f>SUM(Երևան:Սյունիք!Q37)</f>
        <v>19</v>
      </c>
      <c r="R37" s="55">
        <f>SUM(Երևան:Սյունիք!R37)</f>
        <v>123</v>
      </c>
      <c r="S37" s="55">
        <f>SUM(Երևան:Սյունիք!S37)</f>
        <v>0</v>
      </c>
      <c r="T37" s="55">
        <f>SUM(Երևան:Սյունիք!T37)</f>
        <v>169</v>
      </c>
      <c r="U37" s="55">
        <f>SUM(Երևան:Սյունիք!U37)</f>
        <v>16</v>
      </c>
      <c r="V37" s="55">
        <f>SUM(Երևան:Սյունիք!V37)</f>
        <v>115</v>
      </c>
      <c r="W37" s="55">
        <f>SUM(Երևան:Սյունիք!W37)</f>
        <v>38</v>
      </c>
      <c r="X37" s="55">
        <f>SUM(Երևան:Սյունիք!X37)</f>
        <v>77</v>
      </c>
      <c r="Y37" s="55">
        <f>SUM(Երևան:Սյունիք!Y37)</f>
        <v>623</v>
      </c>
      <c r="Z37" s="55">
        <f>SUM(Երևան:Սյունիք!Z37)</f>
        <v>2</v>
      </c>
      <c r="AA37" s="55">
        <f>SUM(Երևան:Սյունիք!AA37)</f>
        <v>199</v>
      </c>
      <c r="AB37" s="55">
        <f>SUM(Երևան:Սյունիք!AB37)</f>
        <v>883</v>
      </c>
      <c r="AC37" s="55">
        <f>SUM(Երևան:Սյունիք!AC37)</f>
        <v>264</v>
      </c>
      <c r="AD37" s="55">
        <f>SUM(Երևան:Սյունիք!AD37)</f>
        <v>114</v>
      </c>
      <c r="AE37" s="55">
        <f>SUM(Երևան:Սյունիք!AE37)</f>
        <v>51</v>
      </c>
      <c r="AF37" s="55">
        <f>SUM(Երևան:Սյունիք!AF37)</f>
        <v>165</v>
      </c>
      <c r="AG37" s="55">
        <f>SUM(Երևան:Սյունիք!AG37)</f>
        <v>6</v>
      </c>
      <c r="AH37" s="55">
        <f>SUM(Երևան:Սյունիք!AH37)</f>
        <v>9</v>
      </c>
      <c r="AI37" s="55">
        <f>SUM(Երևան:Սյունիք!AI37)</f>
        <v>15</v>
      </c>
    </row>
    <row r="38" spans="1:35" s="5" customFormat="1" ht="39.950000000000003" customHeight="1" x14ac:dyDescent="0.25">
      <c r="A38" s="16" t="s">
        <v>193</v>
      </c>
      <c r="B38" s="112" t="s">
        <v>194</v>
      </c>
      <c r="C38" s="113"/>
      <c r="D38" s="114"/>
      <c r="E38" s="55">
        <f>SUM(Երևան:Սյունիք!E38)</f>
        <v>0</v>
      </c>
      <c r="F38" s="55">
        <f>SUM(Երևան:Սյունիք!F38)</f>
        <v>0</v>
      </c>
      <c r="G38" s="55">
        <f>SUM(Երևան:Սյունիք!G38)</f>
        <v>0</v>
      </c>
      <c r="H38" s="55">
        <f>SUM(Երևան:Սյունիք!H38)</f>
        <v>0</v>
      </c>
      <c r="I38" s="55">
        <f>SUM(Երևան:Սյունիք!I38)</f>
        <v>0</v>
      </c>
      <c r="J38" s="55">
        <f>SUM(Երևան:Սյունիք!J38)</f>
        <v>0</v>
      </c>
      <c r="K38" s="55">
        <f>SUM(Երևան:Սյունիք!K38)</f>
        <v>0</v>
      </c>
      <c r="L38" s="55">
        <f>SUM(Երևան:Սյունիք!L38)</f>
        <v>0</v>
      </c>
      <c r="M38" s="55">
        <f>SUM(Երևան:Սյունիք!M38)</f>
        <v>0</v>
      </c>
      <c r="N38" s="55">
        <f>SUM(Երևան:Սյունիք!N38)</f>
        <v>0</v>
      </c>
      <c r="O38" s="55">
        <f>SUM(Երևան:Սյունիք!O38)</f>
        <v>0</v>
      </c>
      <c r="P38" s="55">
        <f>SUM(Երևան:Սյունիք!P38)</f>
        <v>0</v>
      </c>
      <c r="Q38" s="55">
        <f>SUM(Երևան:Սյունիք!Q38)</f>
        <v>0</v>
      </c>
      <c r="R38" s="55">
        <f>SUM(Երևան:Սյունիք!R38)</f>
        <v>0</v>
      </c>
      <c r="S38" s="55">
        <f>SUM(Երևան:Սյունիք!S38)</f>
        <v>0</v>
      </c>
      <c r="T38" s="55">
        <f>SUM(Երևան:Սյունիք!T38)</f>
        <v>0</v>
      </c>
      <c r="U38" s="55">
        <f>SUM(Երևան:Սյունիք!U38)</f>
        <v>0</v>
      </c>
      <c r="V38" s="55">
        <f>SUM(Երևան:Սյունիք!V38)</f>
        <v>0</v>
      </c>
      <c r="W38" s="55">
        <f>SUM(Երևան:Սյունիք!W38)</f>
        <v>0</v>
      </c>
      <c r="X38" s="55">
        <f>SUM(Երևան:Սյունիք!X38)</f>
        <v>0</v>
      </c>
      <c r="Y38" s="55">
        <f>SUM(Երևան:Սյունիք!Y38)</f>
        <v>0</v>
      </c>
      <c r="Z38" s="55">
        <f>SUM(Երևան:Սյունիք!Z38)</f>
        <v>0</v>
      </c>
      <c r="AA38" s="55">
        <f>SUM(Երևան:Սյունիք!AA38)</f>
        <v>0</v>
      </c>
      <c r="AB38" s="55">
        <f>SUM(Երևան:Սյունիք!AB38)</f>
        <v>0</v>
      </c>
      <c r="AC38" s="55">
        <f>SUM(Երևան:Սյունիք!AC38)</f>
        <v>0</v>
      </c>
      <c r="AD38" s="55">
        <f>SUM(Երևան:Սյունիք!AD38)</f>
        <v>0</v>
      </c>
      <c r="AE38" s="55">
        <f>SUM(Երևան:Սյունիք!AE38)</f>
        <v>0</v>
      </c>
      <c r="AF38" s="55">
        <f>SUM(Երևան:Սյունիք!AF38)</f>
        <v>0</v>
      </c>
      <c r="AG38" s="55">
        <f>SUM(Երևան:Սյունիք!AG38)</f>
        <v>0</v>
      </c>
      <c r="AH38" s="55">
        <f>SUM(Երևան:Սյունիք!AH38)</f>
        <v>0</v>
      </c>
      <c r="AI38" s="55">
        <f>SUM(Երևան:Սյունիք!AI38)</f>
        <v>0</v>
      </c>
    </row>
    <row r="39" spans="1:35" s="6" customFormat="1" ht="39.950000000000003" customHeight="1" x14ac:dyDescent="0.25">
      <c r="A39" s="16" t="s">
        <v>195</v>
      </c>
      <c r="B39" s="112" t="s">
        <v>196</v>
      </c>
      <c r="C39" s="113"/>
      <c r="D39" s="114"/>
      <c r="E39" s="55">
        <f>SUM(Երևան:Սյունիք!E39)</f>
        <v>3</v>
      </c>
      <c r="F39" s="55">
        <f>SUM(Երևան:Սյունիք!F39)</f>
        <v>0</v>
      </c>
      <c r="G39" s="55">
        <f>SUM(Երևան:Սյունիք!G39)</f>
        <v>2</v>
      </c>
      <c r="H39" s="55">
        <f>SUM(Երևան:Սյունիք!H39)</f>
        <v>1</v>
      </c>
      <c r="I39" s="55">
        <f>SUM(Երևան:Սյունիք!I39)</f>
        <v>0</v>
      </c>
      <c r="J39" s="55">
        <f>SUM(Երևան:Սյունիք!J39)</f>
        <v>3</v>
      </c>
      <c r="K39" s="55">
        <f>SUM(Երևան:Սյունիք!K39)</f>
        <v>2</v>
      </c>
      <c r="L39" s="55">
        <f>SUM(Երևան:Սյունիք!L39)</f>
        <v>1</v>
      </c>
      <c r="M39" s="55">
        <f>SUM(Երևան:Սյունիք!M39)</f>
        <v>0</v>
      </c>
      <c r="N39" s="55">
        <f>SUM(Երևան:Սյունիք!N39)</f>
        <v>0</v>
      </c>
      <c r="O39" s="55">
        <f>SUM(Երևան:Սյունիք!O39)</f>
        <v>0</v>
      </c>
      <c r="P39" s="55">
        <f>SUM(Երևան:Սյունիք!P39)</f>
        <v>0</v>
      </c>
      <c r="Q39" s="55">
        <f>SUM(Երևան:Սյունիք!Q39)</f>
        <v>0</v>
      </c>
      <c r="R39" s="55">
        <f>SUM(Երևան:Սյունիք!R39)</f>
        <v>0</v>
      </c>
      <c r="S39" s="55">
        <f>SUM(Երևան:Սյունիք!S39)</f>
        <v>0</v>
      </c>
      <c r="T39" s="55">
        <f>SUM(Երևան:Սյունիք!T39)</f>
        <v>0</v>
      </c>
      <c r="U39" s="55">
        <f>SUM(Երևան:Սյունիք!U39)</f>
        <v>0</v>
      </c>
      <c r="V39" s="55">
        <f>SUM(Երևան:Սյունիք!V39)</f>
        <v>0</v>
      </c>
      <c r="W39" s="55">
        <f>SUM(Երևան:Սյունիք!W39)</f>
        <v>0</v>
      </c>
      <c r="X39" s="55">
        <f>SUM(Երևան:Սյունիք!X39)</f>
        <v>1</v>
      </c>
      <c r="Y39" s="55">
        <f>SUM(Երևան:Սյունիք!Y39)</f>
        <v>1</v>
      </c>
      <c r="Z39" s="55">
        <f>SUM(Երևան:Սյունիք!Z39)</f>
        <v>0</v>
      </c>
      <c r="AA39" s="55">
        <f>SUM(Երևան:Սյունիք!AA39)</f>
        <v>0</v>
      </c>
      <c r="AB39" s="55">
        <f>SUM(Երևան:Սյունիք!AB39)</f>
        <v>3</v>
      </c>
      <c r="AC39" s="55">
        <f>SUM(Երևան:Սյունիք!AC39)</f>
        <v>0</v>
      </c>
      <c r="AD39" s="55">
        <f>SUM(Երևան:Սյունիք!AD39)</f>
        <v>1</v>
      </c>
      <c r="AE39" s="55">
        <f>SUM(Երևան:Սյունիք!AE39)</f>
        <v>0</v>
      </c>
      <c r="AF39" s="55">
        <f>SUM(Երևան:Սյունիք!AF39)</f>
        <v>1</v>
      </c>
      <c r="AG39" s="55">
        <f>SUM(Երևան:Սյունիք!AG39)</f>
        <v>0</v>
      </c>
      <c r="AH39" s="55">
        <f>SUM(Երևան:Սյունիք!AH39)</f>
        <v>0</v>
      </c>
      <c r="AI39" s="55">
        <f>SUM(Երևան:Սյունիք!AI39)</f>
        <v>0</v>
      </c>
    </row>
    <row r="40" spans="1:35" s="11" customFormat="1" ht="69.75" customHeight="1" x14ac:dyDescent="0.25">
      <c r="A40" s="20" t="s">
        <v>91</v>
      </c>
      <c r="B40" s="116" t="s">
        <v>197</v>
      </c>
      <c r="C40" s="116"/>
      <c r="D40" s="116"/>
      <c r="E40" s="56">
        <f>SUM(Երևան:Սյունիք!E40)</f>
        <v>1558</v>
      </c>
      <c r="F40" s="56">
        <f>SUM(Երևան:Սյունիք!F40)</f>
        <v>108</v>
      </c>
      <c r="G40" s="56">
        <f>SUM(Երևան:Սյունիք!G40)</f>
        <v>1431</v>
      </c>
      <c r="H40" s="56">
        <f>SUM(Երևան:Սյունիք!H40)</f>
        <v>16</v>
      </c>
      <c r="I40" s="56">
        <f>SUM(Երևան:Սյունիք!I40)</f>
        <v>3</v>
      </c>
      <c r="J40" s="56">
        <f>SUM(Երևան:Սյունիք!J40)</f>
        <v>989</v>
      </c>
      <c r="K40" s="56">
        <f>SUM(Երևան:Սյունիք!K40)</f>
        <v>719</v>
      </c>
      <c r="L40" s="56">
        <f>SUM(Երևան:Սյունիք!L40)</f>
        <v>233</v>
      </c>
      <c r="M40" s="56">
        <f>SUM(Երևան:Սյունիք!M40)</f>
        <v>18</v>
      </c>
      <c r="N40" s="56">
        <f>SUM(Երևան:Սյունիք!N40)</f>
        <v>19</v>
      </c>
      <c r="O40" s="56">
        <f>SUM(Երևան:Սյունիք!O40)</f>
        <v>977</v>
      </c>
      <c r="P40" s="56">
        <f>SUM(Երևան:Սյունիք!P40)</f>
        <v>412</v>
      </c>
      <c r="Q40" s="56">
        <f>SUM(Երևան:Սյունիք!Q40)</f>
        <v>47</v>
      </c>
      <c r="R40" s="56">
        <f>SUM(Երևան:Սյունիք!R40)</f>
        <v>318</v>
      </c>
      <c r="S40" s="56">
        <f>SUM(Երևան:Սյունիք!S40)</f>
        <v>4</v>
      </c>
      <c r="T40" s="56">
        <f>SUM(Երևան:Սյունիք!T40)</f>
        <v>196</v>
      </c>
      <c r="U40" s="56">
        <f>SUM(Երևան:Սյունիք!U40)</f>
        <v>23</v>
      </c>
      <c r="V40" s="56">
        <f>SUM(Երևան:Սյունիք!V40)</f>
        <v>143</v>
      </c>
      <c r="W40" s="56">
        <f>SUM(Երևան:Սյունիք!W40)</f>
        <v>30</v>
      </c>
      <c r="X40" s="56">
        <f>SUM(Երևան:Սյունիք!X40)</f>
        <v>124</v>
      </c>
      <c r="Y40" s="56">
        <f>SUM(Երևան:Սյունիք!Y40)</f>
        <v>1101</v>
      </c>
      <c r="Z40" s="56">
        <f>SUM(Երևան:Սյունիք!Z40)</f>
        <v>29</v>
      </c>
      <c r="AA40" s="56">
        <f>SUM(Երևան:Սյունիք!AA40)</f>
        <v>141</v>
      </c>
      <c r="AB40" s="56">
        <f>SUM(Երևան:Սյունիք!AB40)</f>
        <v>1127</v>
      </c>
      <c r="AC40" s="56">
        <f>SUM(Երևան:Սյունիք!AC40)</f>
        <v>176</v>
      </c>
      <c r="AD40" s="56">
        <f>SUM(Երևան:Սյունիք!AD40)</f>
        <v>261</v>
      </c>
      <c r="AE40" s="56">
        <f>SUM(Երևան:Սյունիք!AE40)</f>
        <v>104</v>
      </c>
      <c r="AF40" s="56">
        <f>SUM(Երևան:Սյունիք!AF40)</f>
        <v>365</v>
      </c>
      <c r="AG40" s="56">
        <f>SUM(Երևան:Սյունիք!AG40)</f>
        <v>15</v>
      </c>
      <c r="AH40" s="56">
        <f>SUM(Երևան:Սյունիք!AH40)</f>
        <v>21</v>
      </c>
      <c r="AI40" s="56">
        <f>SUM(Երևան:Սյունիք!AI40)</f>
        <v>36</v>
      </c>
    </row>
    <row r="41" spans="1:35" s="5" customFormat="1" ht="39.950000000000003" customHeight="1" x14ac:dyDescent="0.25">
      <c r="A41" s="16" t="s">
        <v>136</v>
      </c>
      <c r="B41" s="112" t="s">
        <v>198</v>
      </c>
      <c r="C41" s="113"/>
      <c r="D41" s="113"/>
      <c r="E41" s="55">
        <f>SUM(Երևան:Սյունիք!E41)</f>
        <v>184</v>
      </c>
      <c r="F41" s="55">
        <f>SUM(Երևան:Սյունիք!F41)</f>
        <v>14</v>
      </c>
      <c r="G41" s="55">
        <f>SUM(Երևան:Սյունիք!G41)</f>
        <v>168</v>
      </c>
      <c r="H41" s="55">
        <f>SUM(Երևան:Սյունիք!H41)</f>
        <v>2</v>
      </c>
      <c r="I41" s="55">
        <f>SUM(Երևան:Սյունիք!I41)</f>
        <v>0</v>
      </c>
      <c r="J41" s="55">
        <f>SUM(Երևան:Սյունիք!J41)</f>
        <v>101</v>
      </c>
      <c r="K41" s="55">
        <f>SUM(Երևան:Սյունիք!K41)</f>
        <v>75</v>
      </c>
      <c r="L41" s="55">
        <f>SUM(Երևան:Սյունիք!L41)</f>
        <v>22</v>
      </c>
      <c r="M41" s="55">
        <f>SUM(Երևան:Սյունիք!M41)</f>
        <v>4</v>
      </c>
      <c r="N41" s="55">
        <f>SUM(Երևան:Սյունիք!N41)</f>
        <v>0</v>
      </c>
      <c r="O41" s="55">
        <f>SUM(Երևան:Սյունիք!O41)</f>
        <v>118</v>
      </c>
      <c r="P41" s="55">
        <f>SUM(Երևան:Սյունիք!P41)</f>
        <v>37</v>
      </c>
      <c r="Q41" s="55">
        <f>SUM(Երևան:Սյունիք!Q41)</f>
        <v>1</v>
      </c>
      <c r="R41" s="55">
        <f>SUM(Երևան:Սյունիք!R41)</f>
        <v>56</v>
      </c>
      <c r="S41" s="55">
        <f>SUM(Երևան:Սյունիք!S41)</f>
        <v>0</v>
      </c>
      <c r="T41" s="55">
        <f>SUM(Երևան:Սյունիք!T41)</f>
        <v>24</v>
      </c>
      <c r="U41" s="55">
        <f>SUM(Երևան:Սյունիք!U41)</f>
        <v>0</v>
      </c>
      <c r="V41" s="55">
        <f>SUM(Երևան:Սյունիք!V41)</f>
        <v>18</v>
      </c>
      <c r="W41" s="55">
        <f>SUM(Երևան:Սյունիք!W41)</f>
        <v>6</v>
      </c>
      <c r="X41" s="55">
        <f>SUM(Երևան:Սյունիք!X41)</f>
        <v>15</v>
      </c>
      <c r="Y41" s="55">
        <f>SUM(Երևան:Սյունիք!Y41)</f>
        <v>133</v>
      </c>
      <c r="Z41" s="55">
        <f>SUM(Երևան:Սյունիք!Z41)</f>
        <v>0</v>
      </c>
      <c r="AA41" s="55">
        <f>SUM(Երևան:Սյունիք!AA41)</f>
        <v>22</v>
      </c>
      <c r="AB41" s="55">
        <f>SUM(Երևան:Սյունիք!AB41)</f>
        <v>124</v>
      </c>
      <c r="AC41" s="55">
        <f>SUM(Երևան:Սյունիք!AC41)</f>
        <v>26</v>
      </c>
      <c r="AD41" s="55">
        <f>SUM(Երևան:Սյունիք!AD41)</f>
        <v>28</v>
      </c>
      <c r="AE41" s="55">
        <f>SUM(Երևան:Սյունիք!AE41)</f>
        <v>15</v>
      </c>
      <c r="AF41" s="55">
        <f>SUM(Երևան:Սյունիք!AF41)</f>
        <v>43</v>
      </c>
      <c r="AG41" s="55">
        <f>SUM(Երևան:Սյունիք!AG41)</f>
        <v>1</v>
      </c>
      <c r="AH41" s="55">
        <f>SUM(Երևան:Սյունիք!AH41)</f>
        <v>6</v>
      </c>
      <c r="AI41" s="55">
        <f>SUM(Երևան:Սյունիք!AI41)</f>
        <v>7</v>
      </c>
    </row>
    <row r="42" spans="1:35" s="5" customFormat="1" ht="39.950000000000003" customHeight="1" x14ac:dyDescent="0.25">
      <c r="A42" s="16" t="s">
        <v>90</v>
      </c>
      <c r="B42" s="115" t="s">
        <v>199</v>
      </c>
      <c r="C42" s="115"/>
      <c r="D42" s="115"/>
      <c r="E42" s="55">
        <f>SUM(Երևան:Սյունիք!E42)</f>
        <v>10</v>
      </c>
      <c r="F42" s="55">
        <f>SUM(Երևան:Սյունիք!F42)</f>
        <v>1</v>
      </c>
      <c r="G42" s="55">
        <f>SUM(Երևան:Սյունիք!G42)</f>
        <v>9</v>
      </c>
      <c r="H42" s="55">
        <f>SUM(Երևան:Սյունիք!H42)</f>
        <v>0</v>
      </c>
      <c r="I42" s="55">
        <f>SUM(Երևան:Սյունիք!I42)</f>
        <v>0</v>
      </c>
      <c r="J42" s="55">
        <f>SUM(Երևան:Սյունիք!J42)</f>
        <v>9</v>
      </c>
      <c r="K42" s="55">
        <f>SUM(Երևան:Սյունիք!K42)</f>
        <v>8</v>
      </c>
      <c r="L42" s="55">
        <f>SUM(Երևան:Սյունիք!L42)</f>
        <v>1</v>
      </c>
      <c r="M42" s="55">
        <f>SUM(Երևան:Սյունիք!M42)</f>
        <v>0</v>
      </c>
      <c r="N42" s="55">
        <f>SUM(Երևան:Սյունիք!N42)</f>
        <v>0</v>
      </c>
      <c r="O42" s="55">
        <f>SUM(Երևան:Սյունիք!O42)</f>
        <v>9</v>
      </c>
      <c r="P42" s="55">
        <f>SUM(Երևան:Սյունիք!P42)</f>
        <v>5</v>
      </c>
      <c r="Q42" s="55">
        <f>SUM(Երևան:Սյունիք!Q42)</f>
        <v>2</v>
      </c>
      <c r="R42" s="55">
        <f>SUM(Երևան:Սյունիք!R42)</f>
        <v>1</v>
      </c>
      <c r="S42" s="55">
        <f>SUM(Երևան:Սյունիք!S42)</f>
        <v>0</v>
      </c>
      <c r="T42" s="55">
        <f>SUM(Երևան:Սյունիք!T42)</f>
        <v>1</v>
      </c>
      <c r="U42" s="55">
        <f>SUM(Երևան:Սյունիք!U42)</f>
        <v>0</v>
      </c>
      <c r="V42" s="55">
        <f>SUM(Երևան:Սյունիք!V42)</f>
        <v>1</v>
      </c>
      <c r="W42" s="55">
        <f>SUM(Երևան:Սյունիք!W42)</f>
        <v>0</v>
      </c>
      <c r="X42" s="55">
        <f>SUM(Երևան:Սյունիք!X42)</f>
        <v>2</v>
      </c>
      <c r="Y42" s="55">
        <f>SUM(Երևան:Սյունիք!Y42)</f>
        <v>11</v>
      </c>
      <c r="Z42" s="55">
        <f>SUM(Երևան:Սյունիք!Z42)</f>
        <v>0</v>
      </c>
      <c r="AA42" s="55">
        <f>SUM(Երևան:Սյունիք!AA42)</f>
        <v>1</v>
      </c>
      <c r="AB42" s="55">
        <f>SUM(Երևան:Սյունիք!AB42)</f>
        <v>7</v>
      </c>
      <c r="AC42" s="55">
        <f>SUM(Երևան:Սյունիք!AC42)</f>
        <v>1</v>
      </c>
      <c r="AD42" s="55">
        <f>SUM(Երևան:Սյունիք!AD42)</f>
        <v>4</v>
      </c>
      <c r="AE42" s="55">
        <f>SUM(Երևան:Սյունիք!AE42)</f>
        <v>0</v>
      </c>
      <c r="AF42" s="55">
        <f>SUM(Երևան:Սյունիք!AF42)</f>
        <v>4</v>
      </c>
      <c r="AG42" s="55">
        <f>SUM(Երևան:Սյունիք!AG42)</f>
        <v>0</v>
      </c>
      <c r="AH42" s="55">
        <f>SUM(Երևան:Սյունիք!AH42)</f>
        <v>0</v>
      </c>
      <c r="AI42" s="55">
        <f>SUM(Երևան:Սյունիք!AI42)</f>
        <v>0</v>
      </c>
    </row>
    <row r="43" spans="1:35" s="5" customFormat="1" ht="39.950000000000003" customHeight="1" x14ac:dyDescent="0.25">
      <c r="A43" s="16" t="s">
        <v>89</v>
      </c>
      <c r="B43" s="112" t="s">
        <v>200</v>
      </c>
      <c r="C43" s="113"/>
      <c r="D43" s="114"/>
      <c r="E43" s="55">
        <f>SUM(Երևան:Սյունիք!E43)</f>
        <v>236</v>
      </c>
      <c r="F43" s="55">
        <f>SUM(Երևան:Սյունիք!F43)</f>
        <v>10</v>
      </c>
      <c r="G43" s="55">
        <f>SUM(Երևան:Սյունիք!G43)</f>
        <v>224</v>
      </c>
      <c r="H43" s="55">
        <f>SUM(Երևան:Սյունիք!H43)</f>
        <v>2</v>
      </c>
      <c r="I43" s="55">
        <f>SUM(Երևան:Սյունիք!I43)</f>
        <v>0</v>
      </c>
      <c r="J43" s="55">
        <f>SUM(Երևան:Սյունիք!J43)</f>
        <v>179</v>
      </c>
      <c r="K43" s="55">
        <f>SUM(Երևան:Սյունիք!K43)</f>
        <v>130</v>
      </c>
      <c r="L43" s="55">
        <f>SUM(Երևան:Սյունիք!L43)</f>
        <v>41</v>
      </c>
      <c r="M43" s="55">
        <f>SUM(Երևան:Սյունիք!M43)</f>
        <v>4</v>
      </c>
      <c r="N43" s="55">
        <f>SUM(Երևան:Սյունիք!N43)</f>
        <v>4</v>
      </c>
      <c r="O43" s="55">
        <f>SUM(Երևան:Սյունիք!O43)</f>
        <v>135</v>
      </c>
      <c r="P43" s="55">
        <f>SUM(Երևան:Սյունիք!P43)</f>
        <v>47</v>
      </c>
      <c r="Q43" s="55">
        <f>SUM(Երևան:Սյունիք!Q43)</f>
        <v>4</v>
      </c>
      <c r="R43" s="55">
        <f>SUM(Երևան:Սյունիք!R43)</f>
        <v>45</v>
      </c>
      <c r="S43" s="55">
        <f>SUM(Երևան:Սյունիք!S43)</f>
        <v>0</v>
      </c>
      <c r="T43" s="55">
        <f>SUM(Երևան:Սյունիք!T43)</f>
        <v>39</v>
      </c>
      <c r="U43" s="55">
        <f>SUM(Երևան:Սյունիք!U43)</f>
        <v>5</v>
      </c>
      <c r="V43" s="55">
        <f>SUM(Երևան:Սյունիք!V43)</f>
        <v>33</v>
      </c>
      <c r="W43" s="55">
        <f>SUM(Երևան:Սյունիք!W43)</f>
        <v>1</v>
      </c>
      <c r="X43" s="55">
        <f>SUM(Երևան:Սյունիք!X43)</f>
        <v>24</v>
      </c>
      <c r="Y43" s="55">
        <f>SUM(Երևան:Սյունիք!Y43)</f>
        <v>159</v>
      </c>
      <c r="Z43" s="55">
        <f>SUM(Երևան:Սյունիք!Z43)</f>
        <v>5</v>
      </c>
      <c r="AA43" s="55">
        <f>SUM(Երևան:Սյունիք!AA43)</f>
        <v>18</v>
      </c>
      <c r="AB43" s="55">
        <f>SUM(Երևան:Սյունիք!AB43)</f>
        <v>200</v>
      </c>
      <c r="AC43" s="55">
        <f>SUM(Երևան:Սյունիք!AC43)</f>
        <v>19</v>
      </c>
      <c r="AD43" s="55">
        <f>SUM(Երևան:Սյունիք!AD43)</f>
        <v>37</v>
      </c>
      <c r="AE43" s="55">
        <f>SUM(Երևան:Սյունիք!AE43)</f>
        <v>19</v>
      </c>
      <c r="AF43" s="55">
        <f>SUM(Երևան:Սյունիք!AF43)</f>
        <v>56</v>
      </c>
      <c r="AG43" s="55">
        <f>SUM(Երևան:Սյունիք!AG43)</f>
        <v>4</v>
      </c>
      <c r="AH43" s="55">
        <f>SUM(Երևան:Սյունիք!AH43)</f>
        <v>1</v>
      </c>
      <c r="AI43" s="55">
        <f>SUM(Երևան:Սյունիք!AI43)</f>
        <v>5</v>
      </c>
    </row>
    <row r="44" spans="1:35" s="5" customFormat="1" ht="39.950000000000003" customHeight="1" x14ac:dyDescent="0.25">
      <c r="A44" s="16" t="s">
        <v>88</v>
      </c>
      <c r="B44" s="112" t="s">
        <v>201</v>
      </c>
      <c r="C44" s="113"/>
      <c r="D44" s="114"/>
      <c r="E44" s="55">
        <f>SUM(Երևան:Սյունիք!E44)</f>
        <v>63</v>
      </c>
      <c r="F44" s="55">
        <f>SUM(Երևան:Սյունիք!F44)</f>
        <v>2</v>
      </c>
      <c r="G44" s="55">
        <f>SUM(Երևան:Սյունիք!G44)</f>
        <v>61</v>
      </c>
      <c r="H44" s="55">
        <f>SUM(Երևան:Սյունիք!H44)</f>
        <v>0</v>
      </c>
      <c r="I44" s="55">
        <f>SUM(Երևան:Սյունիք!I44)</f>
        <v>0</v>
      </c>
      <c r="J44" s="55">
        <f>SUM(Երևան:Սյունիք!J44)</f>
        <v>75</v>
      </c>
      <c r="K44" s="55">
        <f>SUM(Երևան:Սյունիք!K44)</f>
        <v>48</v>
      </c>
      <c r="L44" s="55">
        <f>SUM(Երևան:Սյունիք!L44)</f>
        <v>25</v>
      </c>
      <c r="M44" s="55">
        <f>SUM(Երևան:Սյունիք!M44)</f>
        <v>0</v>
      </c>
      <c r="N44" s="55">
        <f>SUM(Երևան:Սյունիք!N44)</f>
        <v>2</v>
      </c>
      <c r="O44" s="55">
        <f>SUM(Երևան:Սյունիք!O44)</f>
        <v>66</v>
      </c>
      <c r="P44" s="55">
        <f>SUM(Երևան:Սյունիք!P44)</f>
        <v>47</v>
      </c>
      <c r="Q44" s="55">
        <f>SUM(Երևան:Սյունիք!Q44)</f>
        <v>0</v>
      </c>
      <c r="R44" s="55">
        <f>SUM(Երևան:Սյունիք!R44)</f>
        <v>13</v>
      </c>
      <c r="S44" s="55">
        <f>SUM(Երևան:Սյունիք!S44)</f>
        <v>0</v>
      </c>
      <c r="T44" s="55">
        <f>SUM(Երևան:Սյունիք!T44)</f>
        <v>6</v>
      </c>
      <c r="U44" s="55">
        <f>SUM(Երևան:Սյունիք!U44)</f>
        <v>2</v>
      </c>
      <c r="V44" s="55">
        <f>SUM(Երևան:Սյունիք!V44)</f>
        <v>4</v>
      </c>
      <c r="W44" s="55">
        <f>SUM(Երևան:Սյունիք!W44)</f>
        <v>0</v>
      </c>
      <c r="X44" s="55">
        <f>SUM(Երևան:Սյունիք!X44)</f>
        <v>4</v>
      </c>
      <c r="Y44" s="55">
        <f>SUM(Երևան:Սյունիք!Y44)</f>
        <v>70</v>
      </c>
      <c r="Z44" s="55">
        <f>SUM(Երևան:Սյունիք!Z44)</f>
        <v>3</v>
      </c>
      <c r="AA44" s="55">
        <f>SUM(Երևան:Սյունիք!AA44)</f>
        <v>1</v>
      </c>
      <c r="AB44" s="55">
        <f>SUM(Երևան:Սյունիք!AB44)</f>
        <v>38</v>
      </c>
      <c r="AC44" s="55">
        <f>SUM(Երևան:Սյունիք!AC44)</f>
        <v>1</v>
      </c>
      <c r="AD44" s="55">
        <f>SUM(Երևան:Սյունիք!AD44)</f>
        <v>8</v>
      </c>
      <c r="AE44" s="55">
        <f>SUM(Երևան:Սյունիք!AE44)</f>
        <v>3</v>
      </c>
      <c r="AF44" s="55">
        <f>SUM(Երևան:Սյունիք!AF44)</f>
        <v>11</v>
      </c>
      <c r="AG44" s="55">
        <f>SUM(Երևան:Սյունիք!AG44)</f>
        <v>0</v>
      </c>
      <c r="AH44" s="55">
        <f>SUM(Երևան:Սյունիք!AH44)</f>
        <v>0</v>
      </c>
      <c r="AI44" s="55">
        <f>SUM(Երևան:Սյունիք!AI44)</f>
        <v>0</v>
      </c>
    </row>
    <row r="45" spans="1:35" s="5" customFormat="1" ht="39.950000000000003" customHeight="1" x14ac:dyDescent="0.25">
      <c r="A45" s="16" t="s">
        <v>87</v>
      </c>
      <c r="B45" s="112" t="s">
        <v>202</v>
      </c>
      <c r="C45" s="113"/>
      <c r="D45" s="114"/>
      <c r="E45" s="55">
        <f>SUM(Երևան:Սյունիք!E45)</f>
        <v>0</v>
      </c>
      <c r="F45" s="55">
        <f>SUM(Երևան:Սյունիք!F45)</f>
        <v>0</v>
      </c>
      <c r="G45" s="55">
        <f>SUM(Երևան:Սյունիք!G45)</f>
        <v>0</v>
      </c>
      <c r="H45" s="55">
        <f>SUM(Երևան:Սյունիք!H45)</f>
        <v>0</v>
      </c>
      <c r="I45" s="55">
        <f>SUM(Երևան:Սյունիք!I45)</f>
        <v>0</v>
      </c>
      <c r="J45" s="55">
        <f>SUM(Երևան:Սյունիք!J45)</f>
        <v>4</v>
      </c>
      <c r="K45" s="55">
        <f>SUM(Երևան:Սյունիք!K45)</f>
        <v>2</v>
      </c>
      <c r="L45" s="55">
        <f>SUM(Երևան:Սյունիք!L45)</f>
        <v>2</v>
      </c>
      <c r="M45" s="55">
        <f>SUM(Երևան:Սյունիք!M45)</f>
        <v>0</v>
      </c>
      <c r="N45" s="55">
        <f>SUM(Երևան:Սյունիք!N45)</f>
        <v>0</v>
      </c>
      <c r="O45" s="55">
        <f>SUM(Երևան:Սյունիք!O45)</f>
        <v>0</v>
      </c>
      <c r="P45" s="55">
        <f>SUM(Երևան:Սյունիք!P45)</f>
        <v>0</v>
      </c>
      <c r="Q45" s="55">
        <f>SUM(Երևան:Սյունիք!Q45)</f>
        <v>0</v>
      </c>
      <c r="R45" s="55">
        <f>SUM(Երևան:Սյունիք!R45)</f>
        <v>0</v>
      </c>
      <c r="S45" s="55">
        <f>SUM(Երևան:Սյունիք!S45)</f>
        <v>0</v>
      </c>
      <c r="T45" s="55">
        <f>SUM(Երևան:Սյունիք!T45)</f>
        <v>0</v>
      </c>
      <c r="U45" s="55">
        <f>SUM(Երևան:Սյունիք!U45)</f>
        <v>0</v>
      </c>
      <c r="V45" s="55">
        <f>SUM(Երևան:Սյունիք!V45)</f>
        <v>0</v>
      </c>
      <c r="W45" s="55">
        <f>SUM(Երևան:Սյունիք!W45)</f>
        <v>0</v>
      </c>
      <c r="X45" s="55">
        <f>SUM(Երևան:Սյունիք!X45)</f>
        <v>0</v>
      </c>
      <c r="Y45" s="55">
        <f>SUM(Երևան:Սյունիք!Y45)</f>
        <v>0</v>
      </c>
      <c r="Z45" s="55">
        <f>SUM(Երևան:Սյունիք!Z45)</f>
        <v>0</v>
      </c>
      <c r="AA45" s="55">
        <f>SUM(Երևան:Սյունիք!AA45)</f>
        <v>1</v>
      </c>
      <c r="AB45" s="55">
        <f>SUM(Երևան:Սյունիք!AB45)</f>
        <v>2</v>
      </c>
      <c r="AC45" s="55">
        <f>SUM(Երևան:Սյունիք!AC45)</f>
        <v>1</v>
      </c>
      <c r="AD45" s="55">
        <f>SUM(Երևան:Սյունիք!AD45)</f>
        <v>0</v>
      </c>
      <c r="AE45" s="55">
        <f>SUM(Երևան:Սյունիք!AE45)</f>
        <v>0</v>
      </c>
      <c r="AF45" s="55">
        <f>SUM(Երևան:Սյունիք!AF45)</f>
        <v>0</v>
      </c>
      <c r="AG45" s="55">
        <f>SUM(Երևան:Սյունիք!AG45)</f>
        <v>0</v>
      </c>
      <c r="AH45" s="55">
        <f>SUM(Երևան:Սյունիք!AH45)</f>
        <v>0</v>
      </c>
      <c r="AI45" s="55">
        <f>SUM(Երևան:Սյունիք!AI45)</f>
        <v>0</v>
      </c>
    </row>
    <row r="46" spans="1:35" s="5" customFormat="1" ht="39.950000000000003" customHeight="1" x14ac:dyDescent="0.25">
      <c r="A46" s="16" t="s">
        <v>86</v>
      </c>
      <c r="B46" s="112" t="s">
        <v>203</v>
      </c>
      <c r="C46" s="113"/>
      <c r="D46" s="114"/>
      <c r="E46" s="55">
        <f>SUM(Երևան:Սյունիք!E46)</f>
        <v>435</v>
      </c>
      <c r="F46" s="55">
        <f>SUM(Երևան:Սյունիք!F46)</f>
        <v>27</v>
      </c>
      <c r="G46" s="55">
        <f>SUM(Երևան:Սյունիք!G46)</f>
        <v>403</v>
      </c>
      <c r="H46" s="55">
        <f>SUM(Երևան:Սյունիք!H46)</f>
        <v>3</v>
      </c>
      <c r="I46" s="55">
        <f>SUM(Երևան:Սյունիք!I46)</f>
        <v>2</v>
      </c>
      <c r="J46" s="55">
        <f>SUM(Երևան:Սյունիք!J46)</f>
        <v>211</v>
      </c>
      <c r="K46" s="55">
        <f>SUM(Երևան:Սյունիք!K46)</f>
        <v>166</v>
      </c>
      <c r="L46" s="55">
        <f>SUM(Երևան:Սյունիք!L46)</f>
        <v>41</v>
      </c>
      <c r="M46" s="55">
        <f>SUM(Երևան:Սյունիք!M46)</f>
        <v>2</v>
      </c>
      <c r="N46" s="55">
        <f>SUM(Երևան:Սյունիք!N46)</f>
        <v>2</v>
      </c>
      <c r="O46" s="55">
        <f>SUM(Երևան:Սյունիք!O46)</f>
        <v>244</v>
      </c>
      <c r="P46" s="55">
        <f>SUM(Երևան:Սյունիք!P46)</f>
        <v>88</v>
      </c>
      <c r="Q46" s="55">
        <f>SUM(Երևան:Սյունիք!Q46)</f>
        <v>6</v>
      </c>
      <c r="R46" s="55">
        <f>SUM(Երևան:Սյունիք!R46)</f>
        <v>105</v>
      </c>
      <c r="S46" s="55">
        <f>SUM(Երևան:Սյունիք!S46)</f>
        <v>1</v>
      </c>
      <c r="T46" s="55">
        <f>SUM(Երևան:Սյունիք!T46)</f>
        <v>44</v>
      </c>
      <c r="U46" s="55">
        <f>SUM(Երևան:Սյունիք!U46)</f>
        <v>2</v>
      </c>
      <c r="V46" s="55">
        <f>SUM(Երևան:Սյունիք!V46)</f>
        <v>33</v>
      </c>
      <c r="W46" s="55">
        <f>SUM(Երևան:Սյունիք!W46)</f>
        <v>9</v>
      </c>
      <c r="X46" s="55">
        <f>SUM(Երևան:Սյունիք!X46)</f>
        <v>27</v>
      </c>
      <c r="Y46" s="55">
        <f>SUM(Երևան:Սյունիք!Y46)</f>
        <v>271</v>
      </c>
      <c r="Z46" s="55">
        <f>SUM(Երևան:Սյունիք!Z46)</f>
        <v>8</v>
      </c>
      <c r="AA46" s="55">
        <f>SUM(Երևան:Սյունիք!AA46)</f>
        <v>46</v>
      </c>
      <c r="AB46" s="55">
        <f>SUM(Երևան:Սյունիք!AB46)</f>
        <v>316</v>
      </c>
      <c r="AC46" s="55">
        <f>SUM(Երևան:Սյունիք!AC46)</f>
        <v>58</v>
      </c>
      <c r="AD46" s="55">
        <f>SUM(Երևան:Սյունիք!AD46)</f>
        <v>76</v>
      </c>
      <c r="AE46" s="55">
        <f>SUM(Երևան:Սյունիք!AE46)</f>
        <v>35</v>
      </c>
      <c r="AF46" s="55">
        <f>SUM(Երևան:Սյունիք!AF46)</f>
        <v>111</v>
      </c>
      <c r="AG46" s="55">
        <f>SUM(Երևան:Սյունիք!AG46)</f>
        <v>6</v>
      </c>
      <c r="AH46" s="55">
        <f>SUM(Երևան:Սյունիք!AH46)</f>
        <v>8</v>
      </c>
      <c r="AI46" s="55">
        <f>SUM(Երևան:Սյունիք!AI46)</f>
        <v>14</v>
      </c>
    </row>
    <row r="47" spans="1:35" s="5" customFormat="1" ht="39.950000000000003" customHeight="1" x14ac:dyDescent="0.25">
      <c r="A47" s="16" t="s">
        <v>85</v>
      </c>
      <c r="B47" s="112" t="s">
        <v>204</v>
      </c>
      <c r="C47" s="113"/>
      <c r="D47" s="114"/>
      <c r="E47" s="55">
        <f>SUM(Երևան:Սյունիք!E47)</f>
        <v>47</v>
      </c>
      <c r="F47" s="55">
        <f>SUM(Երևան:Սյունիք!F47)</f>
        <v>3</v>
      </c>
      <c r="G47" s="55">
        <f>SUM(Երևան:Սյունիք!G47)</f>
        <v>44</v>
      </c>
      <c r="H47" s="55">
        <f>SUM(Երևան:Սյունիք!H47)</f>
        <v>0</v>
      </c>
      <c r="I47" s="55">
        <f>SUM(Երևան:Սյունիք!I47)</f>
        <v>0</v>
      </c>
      <c r="J47" s="55">
        <f>SUM(Երևան:Սյունիք!J47)</f>
        <v>22</v>
      </c>
      <c r="K47" s="55">
        <f>SUM(Երևան:Սյունիք!K47)</f>
        <v>17</v>
      </c>
      <c r="L47" s="55">
        <f>SUM(Երևան:Սյունիք!L47)</f>
        <v>4</v>
      </c>
      <c r="M47" s="55">
        <f>SUM(Երևան:Սյունիք!M47)</f>
        <v>0</v>
      </c>
      <c r="N47" s="55">
        <f>SUM(Երևան:Սյունիք!N47)</f>
        <v>1</v>
      </c>
      <c r="O47" s="55">
        <f>SUM(Երևան:Սյունիք!O47)</f>
        <v>33</v>
      </c>
      <c r="P47" s="55">
        <f>SUM(Երևան:Սյունիք!P47)</f>
        <v>21</v>
      </c>
      <c r="Q47" s="55">
        <f>SUM(Երևան:Սյունիք!Q47)</f>
        <v>1</v>
      </c>
      <c r="R47" s="55">
        <f>SUM(Երևան:Սյունիք!R47)</f>
        <v>5</v>
      </c>
      <c r="S47" s="55">
        <f>SUM(Երևան:Սյունիք!S47)</f>
        <v>0</v>
      </c>
      <c r="T47" s="55">
        <f>SUM(Երևան:Սյունիք!T47)</f>
        <v>6</v>
      </c>
      <c r="U47" s="55">
        <f>SUM(Երևան:Սյունիք!U47)</f>
        <v>4</v>
      </c>
      <c r="V47" s="55">
        <f>SUM(Երևան:Սյունիք!V47)</f>
        <v>2</v>
      </c>
      <c r="W47" s="55">
        <f>SUM(Երևան:Սյունիք!W47)</f>
        <v>0</v>
      </c>
      <c r="X47" s="55">
        <f>SUM(Երևան:Սյունիք!X47)</f>
        <v>6</v>
      </c>
      <c r="Y47" s="55">
        <f>SUM(Երևան:Սյունիք!Y47)</f>
        <v>39</v>
      </c>
      <c r="Z47" s="55">
        <f>SUM(Երևան:Սյունիք!Z47)</f>
        <v>1</v>
      </c>
      <c r="AA47" s="55">
        <f>SUM(Երևան:Սյունիք!AA47)</f>
        <v>5</v>
      </c>
      <c r="AB47" s="55">
        <f>SUM(Երևան:Սյունիք!AB47)</f>
        <v>24</v>
      </c>
      <c r="AC47" s="55">
        <f>SUM(Երևան:Սյունիք!AC47)</f>
        <v>6</v>
      </c>
      <c r="AD47" s="55">
        <f>SUM(Երևան:Սյունիք!AD47)</f>
        <v>2</v>
      </c>
      <c r="AE47" s="55">
        <f>SUM(Երևան:Սյունիք!AE47)</f>
        <v>1</v>
      </c>
      <c r="AF47" s="55">
        <f>SUM(Երևան:Սյունիք!AF47)</f>
        <v>3</v>
      </c>
      <c r="AG47" s="55">
        <f>SUM(Երևան:Սյունիք!AG47)</f>
        <v>0</v>
      </c>
      <c r="AH47" s="55">
        <f>SUM(Երևան:Սյունիք!AH47)</f>
        <v>0</v>
      </c>
      <c r="AI47" s="55">
        <f>SUM(Երևան:Սյունիք!AI47)</f>
        <v>0</v>
      </c>
    </row>
    <row r="48" spans="1:35" s="5" customFormat="1" ht="39.950000000000003" customHeight="1" x14ac:dyDescent="0.25">
      <c r="A48" s="16" t="s">
        <v>84</v>
      </c>
      <c r="B48" s="112" t="s">
        <v>205</v>
      </c>
      <c r="C48" s="113"/>
      <c r="D48" s="114"/>
      <c r="E48" s="55">
        <f>SUM(Երևան:Սյունիք!E48)</f>
        <v>2</v>
      </c>
      <c r="F48" s="55">
        <f>SUM(Երևան:Սյունիք!F48)</f>
        <v>0</v>
      </c>
      <c r="G48" s="55">
        <f>SUM(Երևան:Սյունիք!G48)</f>
        <v>2</v>
      </c>
      <c r="H48" s="55">
        <f>SUM(Երևան:Սյունիք!H48)</f>
        <v>0</v>
      </c>
      <c r="I48" s="55">
        <f>SUM(Երևան:Սյունիք!I48)</f>
        <v>0</v>
      </c>
      <c r="J48" s="55">
        <f>SUM(Երևան:Սյունիք!J48)</f>
        <v>2</v>
      </c>
      <c r="K48" s="55">
        <f>SUM(Երևան:Սյունիք!K48)</f>
        <v>1</v>
      </c>
      <c r="L48" s="55">
        <f>SUM(Երևան:Սյունիք!L48)</f>
        <v>1</v>
      </c>
      <c r="M48" s="55">
        <f>SUM(Երևան:Սյունիք!M48)</f>
        <v>0</v>
      </c>
      <c r="N48" s="55">
        <f>SUM(Երևան:Սյունիք!N48)</f>
        <v>0</v>
      </c>
      <c r="O48" s="55">
        <f>SUM(Երևան:Սյունիք!O48)</f>
        <v>3</v>
      </c>
      <c r="P48" s="55">
        <f>SUM(Երևան:Սյունիք!P48)</f>
        <v>1</v>
      </c>
      <c r="Q48" s="55">
        <f>SUM(Երևան:Սյունիք!Q48)</f>
        <v>0</v>
      </c>
      <c r="R48" s="55">
        <f>SUM(Երևան:Սյունիք!R48)</f>
        <v>0</v>
      </c>
      <c r="S48" s="55">
        <f>SUM(Երևան:Սյունիք!S48)</f>
        <v>0</v>
      </c>
      <c r="T48" s="55">
        <f>SUM(Երևան:Սյունիք!T48)</f>
        <v>1</v>
      </c>
      <c r="U48" s="55">
        <f>SUM(Երևան:Սյունիք!U48)</f>
        <v>0</v>
      </c>
      <c r="V48" s="55">
        <f>SUM(Երևան:Սյունիք!V48)</f>
        <v>1</v>
      </c>
      <c r="W48" s="55">
        <f>SUM(Երևան:Սյունիք!W48)</f>
        <v>0</v>
      </c>
      <c r="X48" s="55">
        <f>SUM(Երևան:Սյունիք!X48)</f>
        <v>0</v>
      </c>
      <c r="Y48" s="55">
        <f>SUM(Երևան:Սյունիք!Y48)</f>
        <v>2</v>
      </c>
      <c r="Z48" s="55">
        <f>SUM(Երևան:Սյունիք!Z48)</f>
        <v>0</v>
      </c>
      <c r="AA48" s="55">
        <f>SUM(Երևան:Սյունիք!AA48)</f>
        <v>0</v>
      </c>
      <c r="AB48" s="55">
        <f>SUM(Երևան:Սյունիք!AB48)</f>
        <v>1</v>
      </c>
      <c r="AC48" s="55">
        <f>SUM(Երևան:Սյունիք!AC48)</f>
        <v>0</v>
      </c>
      <c r="AD48" s="55">
        <f>SUM(Երևան:Սյունիք!AD48)</f>
        <v>0</v>
      </c>
      <c r="AE48" s="55">
        <f>SUM(Երևան:Սյունիք!AE48)</f>
        <v>0</v>
      </c>
      <c r="AF48" s="55">
        <f>SUM(Երևան:Սյունիք!AF48)</f>
        <v>0</v>
      </c>
      <c r="AG48" s="55">
        <f>SUM(Երևան:Սյունիք!AG48)</f>
        <v>0</v>
      </c>
      <c r="AH48" s="55">
        <f>SUM(Երևան:Սյունիք!AH48)</f>
        <v>0</v>
      </c>
      <c r="AI48" s="55">
        <f>SUM(Երևան:Սյունիք!AI48)</f>
        <v>0</v>
      </c>
    </row>
    <row r="49" spans="1:35" s="5" customFormat="1" ht="39.950000000000003" customHeight="1" x14ac:dyDescent="0.25">
      <c r="A49" s="16" t="s">
        <v>83</v>
      </c>
      <c r="B49" s="112" t="s">
        <v>206</v>
      </c>
      <c r="C49" s="113"/>
      <c r="D49" s="114"/>
      <c r="E49" s="55">
        <f>SUM(Երևան:Սյունիք!E49)</f>
        <v>157</v>
      </c>
      <c r="F49" s="55">
        <f>SUM(Երևան:Սյունիք!F49)</f>
        <v>10</v>
      </c>
      <c r="G49" s="55">
        <f>SUM(Երևան:Սյունիք!G49)</f>
        <v>144</v>
      </c>
      <c r="H49" s="55">
        <f>SUM(Երևան:Սյունիք!H49)</f>
        <v>2</v>
      </c>
      <c r="I49" s="55">
        <f>SUM(Երևան:Սյունիք!I49)</f>
        <v>1</v>
      </c>
      <c r="J49" s="55">
        <f>SUM(Երևան:Սյունիք!J49)</f>
        <v>104</v>
      </c>
      <c r="K49" s="55">
        <f>SUM(Երևան:Սյունիք!K49)</f>
        <v>69</v>
      </c>
      <c r="L49" s="55">
        <f>SUM(Երևան:Սյունիք!L49)</f>
        <v>31</v>
      </c>
      <c r="M49" s="55">
        <f>SUM(Երևան:Սյունիք!M49)</f>
        <v>0</v>
      </c>
      <c r="N49" s="55">
        <f>SUM(Երևան:Սյունիք!N49)</f>
        <v>4</v>
      </c>
      <c r="O49" s="55">
        <f>SUM(Երևան:Սյունիք!O49)</f>
        <v>115</v>
      </c>
      <c r="P49" s="55">
        <f>SUM(Երևան:Սյունիք!P49)</f>
        <v>57</v>
      </c>
      <c r="Q49" s="55">
        <f>SUM(Երևան:Սյունիք!Q49)</f>
        <v>16</v>
      </c>
      <c r="R49" s="55">
        <f>SUM(Երևան:Սյունիք!R49)</f>
        <v>18</v>
      </c>
      <c r="S49" s="55">
        <f>SUM(Երևան:Սյունիք!S49)</f>
        <v>0</v>
      </c>
      <c r="T49" s="55">
        <f>SUM(Երևան:Սյունիք!T49)</f>
        <v>24</v>
      </c>
      <c r="U49" s="55">
        <f>SUM(Երևան:Սյունիք!U49)</f>
        <v>3</v>
      </c>
      <c r="V49" s="55">
        <f>SUM(Երևան:Սյունիք!V49)</f>
        <v>14</v>
      </c>
      <c r="W49" s="55">
        <f>SUM(Երևան:Սյունիք!W49)</f>
        <v>7</v>
      </c>
      <c r="X49" s="55">
        <f>SUM(Երևան:Սյունիք!X49)</f>
        <v>6</v>
      </c>
      <c r="Y49" s="55">
        <f>SUM(Երևան:Սյունիք!Y49)</f>
        <v>121</v>
      </c>
      <c r="Z49" s="55">
        <f>SUM(Երևան:Սյունիք!Z49)</f>
        <v>2</v>
      </c>
      <c r="AA49" s="55">
        <f>SUM(Երևան:Սյունիք!AA49)</f>
        <v>12</v>
      </c>
      <c r="AB49" s="55">
        <f>SUM(Երևան:Սյունիք!AB49)</f>
        <v>100</v>
      </c>
      <c r="AC49" s="55">
        <f>SUM(Երևան:Սյունիք!AC49)</f>
        <v>18</v>
      </c>
      <c r="AD49" s="55">
        <f>SUM(Երևան:Սյունիք!AD49)</f>
        <v>25</v>
      </c>
      <c r="AE49" s="55">
        <f>SUM(Երևան:Սյունիք!AE49)</f>
        <v>5</v>
      </c>
      <c r="AF49" s="55">
        <f>SUM(Երևան:Սյունիք!AF49)</f>
        <v>30</v>
      </c>
      <c r="AG49" s="55">
        <f>SUM(Երևան:Սյունիք!AG49)</f>
        <v>1</v>
      </c>
      <c r="AH49" s="55">
        <f>SUM(Երևան:Սյունիք!AH49)</f>
        <v>1</v>
      </c>
      <c r="AI49" s="55">
        <f>SUM(Երևան:Սյունիք!AI49)</f>
        <v>2</v>
      </c>
    </row>
    <row r="50" spans="1:35" s="5" customFormat="1" ht="39.950000000000003" customHeight="1" x14ac:dyDescent="0.25">
      <c r="A50" s="16" t="s">
        <v>82</v>
      </c>
      <c r="B50" s="112" t="s">
        <v>207</v>
      </c>
      <c r="C50" s="113"/>
      <c r="D50" s="114"/>
      <c r="E50" s="55">
        <f>SUM(Երևան:Սյունիք!E50)</f>
        <v>98</v>
      </c>
      <c r="F50" s="55">
        <f>SUM(Երևան:Սյունիք!F50)</f>
        <v>12</v>
      </c>
      <c r="G50" s="55">
        <f>SUM(Երևան:Սյունիք!G50)</f>
        <v>84</v>
      </c>
      <c r="H50" s="55">
        <f>SUM(Երևան:Սյունիք!H50)</f>
        <v>2</v>
      </c>
      <c r="I50" s="55">
        <f>SUM(Երևան:Սյունիք!I50)</f>
        <v>0</v>
      </c>
      <c r="J50" s="55">
        <f>SUM(Երևան:Սյունիք!J50)</f>
        <v>55</v>
      </c>
      <c r="K50" s="55">
        <f>SUM(Երևան:Սյունիք!K50)</f>
        <v>40</v>
      </c>
      <c r="L50" s="55">
        <f>SUM(Երևան:Սյունիք!L50)</f>
        <v>13</v>
      </c>
      <c r="M50" s="55">
        <f>SUM(Երևան:Սյունիք!M50)</f>
        <v>0</v>
      </c>
      <c r="N50" s="55">
        <f>SUM(Երևան:Սյունիք!N50)</f>
        <v>2</v>
      </c>
      <c r="O50" s="55">
        <f>SUM(Երևան:Սյունիք!O50)</f>
        <v>63</v>
      </c>
      <c r="P50" s="55">
        <f>SUM(Երևան:Սյունիք!P50)</f>
        <v>20</v>
      </c>
      <c r="Q50" s="55">
        <f>SUM(Երևան:Սյունիք!Q50)</f>
        <v>6</v>
      </c>
      <c r="R50" s="55">
        <f>SUM(Երևան:Սյունիք!R50)</f>
        <v>16</v>
      </c>
      <c r="S50" s="55">
        <f>SUM(Երևան:Սյունիք!S50)</f>
        <v>0</v>
      </c>
      <c r="T50" s="55">
        <f>SUM(Երևան:Սյունիք!T50)</f>
        <v>22</v>
      </c>
      <c r="U50" s="55">
        <f>SUM(Երևան:Սյունիք!U50)</f>
        <v>3</v>
      </c>
      <c r="V50" s="55">
        <f>SUM(Երևան:Սյունիք!V50)</f>
        <v>16</v>
      </c>
      <c r="W50" s="55">
        <f>SUM(Երևան:Սյունիք!W50)</f>
        <v>3</v>
      </c>
      <c r="X50" s="55">
        <f>SUM(Երևան:Սյունիք!X50)</f>
        <v>7</v>
      </c>
      <c r="Y50" s="55">
        <f>SUM(Երևան:Սյունիք!Y50)</f>
        <v>71</v>
      </c>
      <c r="Z50" s="55">
        <f>SUM(Երևան:Սյունիք!Z50)</f>
        <v>1</v>
      </c>
      <c r="AA50" s="55">
        <f>SUM(Երևան:Սյունիք!AA50)</f>
        <v>7</v>
      </c>
      <c r="AB50" s="55">
        <f>SUM(Երևան:Սյունիք!AB50)</f>
        <v>64</v>
      </c>
      <c r="AC50" s="55">
        <f>SUM(Երևան:Սյունիք!AC50)</f>
        <v>9</v>
      </c>
      <c r="AD50" s="55">
        <f>SUM(Երևան:Սյունիք!AD50)</f>
        <v>15</v>
      </c>
      <c r="AE50" s="55">
        <f>SUM(Երևան:Սյունիք!AE50)</f>
        <v>4</v>
      </c>
      <c r="AF50" s="55">
        <f>SUM(Երևան:Սյունիք!AF50)</f>
        <v>19</v>
      </c>
      <c r="AG50" s="55">
        <f>SUM(Երևան:Սյունիք!AG50)</f>
        <v>0</v>
      </c>
      <c r="AH50" s="55">
        <f>SUM(Երևան:Սյունիք!AH50)</f>
        <v>1</v>
      </c>
      <c r="AI50" s="55">
        <f>SUM(Երևան:Սյունիք!AI50)</f>
        <v>1</v>
      </c>
    </row>
    <row r="51" spans="1:35" s="6" customFormat="1" ht="39.950000000000003" customHeight="1" x14ac:dyDescent="0.25">
      <c r="A51" s="16" t="s">
        <v>81</v>
      </c>
      <c r="B51" s="112" t="s">
        <v>192</v>
      </c>
      <c r="C51" s="113"/>
      <c r="D51" s="114"/>
      <c r="E51" s="55">
        <f>SUM(Երևան:Սյունիք!E51)</f>
        <v>326</v>
      </c>
      <c r="F51" s="55">
        <f>SUM(Երևան:Սյունիք!F51)</f>
        <v>29</v>
      </c>
      <c r="G51" s="55">
        <f>SUM(Երևան:Սյունիք!G51)</f>
        <v>292</v>
      </c>
      <c r="H51" s="55">
        <f>SUM(Երևան:Սյունիք!H51)</f>
        <v>5</v>
      </c>
      <c r="I51" s="55">
        <f>SUM(Երևան:Սյունիք!I51)</f>
        <v>0</v>
      </c>
      <c r="J51" s="55">
        <f>SUM(Երևան:Սյունիք!J51)</f>
        <v>227</v>
      </c>
      <c r="K51" s="55">
        <f>SUM(Երևան:Սյունիք!K51)</f>
        <v>163</v>
      </c>
      <c r="L51" s="55">
        <f>SUM(Երևան:Սյունիք!L51)</f>
        <v>52</v>
      </c>
      <c r="M51" s="55">
        <f>SUM(Երևան:Սյունիք!M51)</f>
        <v>8</v>
      </c>
      <c r="N51" s="55">
        <f>SUM(Երևան:Սյունիք!N51)</f>
        <v>4</v>
      </c>
      <c r="O51" s="55">
        <f>SUM(Երևան:Սյունիք!O51)</f>
        <v>191</v>
      </c>
      <c r="P51" s="55">
        <f>SUM(Երևան:Սյունիք!P51)</f>
        <v>89</v>
      </c>
      <c r="Q51" s="55">
        <f>SUM(Երևան:Սյունիք!Q51)</f>
        <v>11</v>
      </c>
      <c r="R51" s="55">
        <f>SUM(Երևան:Սյունիք!R51)</f>
        <v>59</v>
      </c>
      <c r="S51" s="55">
        <f>SUM(Երևան:Սյունիք!S51)</f>
        <v>3</v>
      </c>
      <c r="T51" s="55">
        <f>SUM(Երևան:Սյունիք!T51)</f>
        <v>29</v>
      </c>
      <c r="U51" s="55">
        <f>SUM(Երևան:Սյունիք!U51)</f>
        <v>4</v>
      </c>
      <c r="V51" s="55">
        <f>SUM(Երևան:Սյունիք!V51)</f>
        <v>21</v>
      </c>
      <c r="W51" s="55">
        <f>SUM(Երևան:Սյունիք!W51)</f>
        <v>4</v>
      </c>
      <c r="X51" s="55">
        <f>SUM(Երևան:Սյունիք!X51)</f>
        <v>33</v>
      </c>
      <c r="Y51" s="55">
        <f>SUM(Երևան:Սյունիք!Y51)</f>
        <v>224</v>
      </c>
      <c r="Z51" s="55">
        <f>SUM(Երևան:Սյունիք!Z51)</f>
        <v>9</v>
      </c>
      <c r="AA51" s="55">
        <f>SUM(Երևան:Սյունիք!AA51)</f>
        <v>28</v>
      </c>
      <c r="AB51" s="55">
        <f>SUM(Երևան:Սյունիք!AB51)</f>
        <v>251</v>
      </c>
      <c r="AC51" s="55">
        <f>SUM(Երևան:Սյունիք!AC51)</f>
        <v>37</v>
      </c>
      <c r="AD51" s="55">
        <f>SUM(Երևան:Սյունիք!AD51)</f>
        <v>66</v>
      </c>
      <c r="AE51" s="55">
        <f>SUM(Երևան:Սյունիք!AE51)</f>
        <v>22</v>
      </c>
      <c r="AF51" s="55">
        <f>SUM(Երևան:Սյունիք!AF51)</f>
        <v>88</v>
      </c>
      <c r="AG51" s="55">
        <f>SUM(Երևան:Սյունիք!AG51)</f>
        <v>3</v>
      </c>
      <c r="AH51" s="55">
        <f>SUM(Երևան:Սյունիք!AH51)</f>
        <v>4</v>
      </c>
      <c r="AI51" s="55">
        <f>SUM(Երևան:Սյունիք!AI51)</f>
        <v>7</v>
      </c>
    </row>
    <row r="52" spans="1:35" s="11" customFormat="1" ht="55.5" customHeight="1" x14ac:dyDescent="0.25">
      <c r="A52" s="20" t="s">
        <v>80</v>
      </c>
      <c r="B52" s="103" t="s">
        <v>208</v>
      </c>
      <c r="C52" s="104"/>
      <c r="D52" s="105"/>
      <c r="E52" s="56">
        <f>SUM(Երևան:Սյունիք!E52)</f>
        <v>603</v>
      </c>
      <c r="F52" s="56">
        <f>SUM(Երևան:Սյունիք!F52)</f>
        <v>45</v>
      </c>
      <c r="G52" s="56">
        <f>SUM(Երևան:Սյունիք!G52)</f>
        <v>554</v>
      </c>
      <c r="H52" s="56">
        <f>SUM(Երևան:Սյունիք!H52)</f>
        <v>4</v>
      </c>
      <c r="I52" s="56">
        <f>SUM(Երևան:Սյունիք!I52)</f>
        <v>0</v>
      </c>
      <c r="J52" s="56">
        <f>SUM(Երևան:Սյունիք!J52)</f>
        <v>449</v>
      </c>
      <c r="K52" s="56">
        <f>SUM(Երևան:Սյունիք!K52)</f>
        <v>301</v>
      </c>
      <c r="L52" s="56">
        <f>SUM(Երևան:Սյունիք!L52)</f>
        <v>128</v>
      </c>
      <c r="M52" s="56">
        <f>SUM(Երևան:Սյունիք!M52)</f>
        <v>11</v>
      </c>
      <c r="N52" s="56">
        <f>SUM(Երևան:Սյունիք!N52)</f>
        <v>9</v>
      </c>
      <c r="O52" s="56">
        <f>SUM(Երևան:Սյունիք!O52)</f>
        <v>356</v>
      </c>
      <c r="P52" s="56">
        <f>SUM(Երևան:Սյունիք!P52)</f>
        <v>154</v>
      </c>
      <c r="Q52" s="56">
        <f>SUM(Երևան:Սյունիք!Q52)</f>
        <v>25</v>
      </c>
      <c r="R52" s="56">
        <f>SUM(Երևան:Սյունիք!R52)</f>
        <v>103</v>
      </c>
      <c r="S52" s="56">
        <f>SUM(Երևան:Սյունիք!S52)</f>
        <v>2</v>
      </c>
      <c r="T52" s="56">
        <f>SUM(Երևան:Սյունիք!T52)</f>
        <v>72</v>
      </c>
      <c r="U52" s="56">
        <f>SUM(Երևան:Սյունիք!U52)</f>
        <v>12</v>
      </c>
      <c r="V52" s="56">
        <f>SUM(Երևան:Սյունիք!V52)</f>
        <v>41</v>
      </c>
      <c r="W52" s="56">
        <f>SUM(Երևան:Սյունիք!W52)</f>
        <v>19</v>
      </c>
      <c r="X52" s="56">
        <f>SUM(Երևան:Սյունիք!X52)</f>
        <v>65</v>
      </c>
      <c r="Y52" s="56">
        <f>SUM(Երևան:Սյունիք!Y52)</f>
        <v>421</v>
      </c>
      <c r="Z52" s="56">
        <f>SUM(Երևան:Սյունիք!Z52)</f>
        <v>0</v>
      </c>
      <c r="AA52" s="56">
        <f>SUM(Երևան:Սյունիք!AA52)</f>
        <v>36</v>
      </c>
      <c r="AB52" s="56">
        <f>SUM(Երևան:Սյունիք!AB52)</f>
        <v>479</v>
      </c>
      <c r="AC52" s="56">
        <f>SUM(Երևան:Սյունիք!AC52)</f>
        <v>50</v>
      </c>
      <c r="AD52" s="56">
        <f>SUM(Երևան:Սյունիք!AD52)</f>
        <v>95</v>
      </c>
      <c r="AE52" s="56">
        <f>SUM(Երևան:Սյունիք!AE52)</f>
        <v>21</v>
      </c>
      <c r="AF52" s="56">
        <f>SUM(Երևան:Սյունիք!AF52)</f>
        <v>116</v>
      </c>
      <c r="AG52" s="56">
        <f>SUM(Երևան:Սյունիք!AG52)</f>
        <v>1</v>
      </c>
      <c r="AH52" s="56">
        <f>SUM(Երևան:Սյունիք!AH52)</f>
        <v>9</v>
      </c>
      <c r="AI52" s="56">
        <f>SUM(Երևան:Սյունիք!AI52)</f>
        <v>10</v>
      </c>
    </row>
    <row r="53" spans="1:35" s="5" customFormat="1" ht="39.950000000000003" customHeight="1" x14ac:dyDescent="0.25">
      <c r="A53" s="16" t="s">
        <v>79</v>
      </c>
      <c r="B53" s="112" t="s">
        <v>209</v>
      </c>
      <c r="C53" s="113"/>
      <c r="D53" s="114"/>
      <c r="E53" s="55">
        <f>SUM(Երևան:Սյունիք!E53)</f>
        <v>26</v>
      </c>
      <c r="F53" s="55">
        <f>SUM(Երևան:Սյունիք!F53)</f>
        <v>2</v>
      </c>
      <c r="G53" s="55">
        <f>SUM(Երևան:Սյունիք!G53)</f>
        <v>24</v>
      </c>
      <c r="H53" s="55">
        <f>SUM(Երևան:Սյունիք!H53)</f>
        <v>0</v>
      </c>
      <c r="I53" s="55">
        <f>SUM(Երևան:Սյունիք!I53)</f>
        <v>0</v>
      </c>
      <c r="J53" s="55">
        <f>SUM(Երևան:Սյունիք!J53)</f>
        <v>10</v>
      </c>
      <c r="K53" s="55">
        <f>SUM(Երևան:Սյունիք!K53)</f>
        <v>9</v>
      </c>
      <c r="L53" s="55">
        <f>SUM(Երևան:Սյունիք!L53)</f>
        <v>1</v>
      </c>
      <c r="M53" s="55">
        <f>SUM(Երևան:Սյունիք!M53)</f>
        <v>0</v>
      </c>
      <c r="N53" s="55">
        <f>SUM(Երևան:Սյունիք!N53)</f>
        <v>0</v>
      </c>
      <c r="O53" s="55">
        <f>SUM(Երևան:Սյունիք!O53)</f>
        <v>18</v>
      </c>
      <c r="P53" s="55">
        <f>SUM(Երևան:Սյունիք!P53)</f>
        <v>6</v>
      </c>
      <c r="Q53" s="55">
        <f>SUM(Երևան:Սյունիք!Q53)</f>
        <v>0</v>
      </c>
      <c r="R53" s="55">
        <f>SUM(Երևան:Սյունիք!R53)</f>
        <v>8</v>
      </c>
      <c r="S53" s="55">
        <f>SUM(Երևան:Սյունիք!S53)</f>
        <v>0</v>
      </c>
      <c r="T53" s="55">
        <f>SUM(Երևան:Սյունիք!T53)</f>
        <v>4</v>
      </c>
      <c r="U53" s="55">
        <f>SUM(Երևան:Սյունիք!U53)</f>
        <v>0</v>
      </c>
      <c r="V53" s="55">
        <f>SUM(Երևան:Սյունիք!V53)</f>
        <v>3</v>
      </c>
      <c r="W53" s="55">
        <f>SUM(Երևան:Սյունիք!W53)</f>
        <v>1</v>
      </c>
      <c r="X53" s="55">
        <f>SUM(Երևան:Սյունիք!X53)</f>
        <v>3</v>
      </c>
      <c r="Y53" s="55">
        <f>SUM(Երևան:Սյունիք!Y53)</f>
        <v>21</v>
      </c>
      <c r="Z53" s="55">
        <f>SUM(Երևան:Սյունիք!Z53)</f>
        <v>0</v>
      </c>
      <c r="AA53" s="55">
        <f>SUM(Երևան:Սյունիք!AA53)</f>
        <v>2</v>
      </c>
      <c r="AB53" s="55">
        <f>SUM(Երևան:Սյունիք!AB53)</f>
        <v>14</v>
      </c>
      <c r="AC53" s="55">
        <f>SUM(Երևան:Սյունիք!AC53)</f>
        <v>2</v>
      </c>
      <c r="AD53" s="55">
        <f>SUM(Երևան:Սյունիք!AD53)</f>
        <v>5</v>
      </c>
      <c r="AE53" s="55">
        <f>SUM(Երևան:Սյունիք!AE53)</f>
        <v>0</v>
      </c>
      <c r="AF53" s="55">
        <f>SUM(Երևան:Սյունիք!AF53)</f>
        <v>5</v>
      </c>
      <c r="AG53" s="55">
        <f>SUM(Երևան:Սյունիք!AG53)</f>
        <v>0</v>
      </c>
      <c r="AH53" s="55">
        <f>SUM(Երևան:Սյունիք!AH53)</f>
        <v>0</v>
      </c>
      <c r="AI53" s="55">
        <f>SUM(Երևան:Սյունիք!AI53)</f>
        <v>0</v>
      </c>
    </row>
    <row r="54" spans="1:35" s="6" customFormat="1" ht="39.950000000000003" customHeight="1" x14ac:dyDescent="0.25">
      <c r="A54" s="16" t="s">
        <v>78</v>
      </c>
      <c r="B54" s="112" t="s">
        <v>210</v>
      </c>
      <c r="C54" s="113"/>
      <c r="D54" s="114"/>
      <c r="E54" s="55">
        <f>SUM(Երևան:Սյունիք!E54)</f>
        <v>3</v>
      </c>
      <c r="F54" s="55">
        <f>SUM(Երևան:Սյունիք!F54)</f>
        <v>0</v>
      </c>
      <c r="G54" s="55">
        <f>SUM(Երևան:Սյունիք!G54)</f>
        <v>3</v>
      </c>
      <c r="H54" s="55">
        <f>SUM(Երևան:Սյունիք!H54)</f>
        <v>0</v>
      </c>
      <c r="I54" s="55">
        <f>SUM(Երևան:Սյունիք!I54)</f>
        <v>0</v>
      </c>
      <c r="J54" s="55">
        <f>SUM(Երևան:Սյունիք!J54)</f>
        <v>2</v>
      </c>
      <c r="K54" s="55">
        <f>SUM(Երևան:Սյունիք!K54)</f>
        <v>2</v>
      </c>
      <c r="L54" s="55">
        <f>SUM(Երևան:Սյունիք!L54)</f>
        <v>0</v>
      </c>
      <c r="M54" s="55">
        <f>SUM(Երևան:Սյունիք!M54)</f>
        <v>0</v>
      </c>
      <c r="N54" s="55">
        <f>SUM(Երևան:Սյունիք!N54)</f>
        <v>0</v>
      </c>
      <c r="O54" s="55">
        <f>SUM(Երևան:Սյունիք!O54)</f>
        <v>1</v>
      </c>
      <c r="P54" s="55">
        <f>SUM(Երևան:Սյունիք!P54)</f>
        <v>1</v>
      </c>
      <c r="Q54" s="55">
        <f>SUM(Երևան:Սյունիք!Q54)</f>
        <v>0</v>
      </c>
      <c r="R54" s="55">
        <f>SUM(Երևան:Սյունիք!R54)</f>
        <v>0</v>
      </c>
      <c r="S54" s="55">
        <f>SUM(Երևան:Սյունիք!S54)</f>
        <v>0</v>
      </c>
      <c r="T54" s="55">
        <f>SUM(Երևան:Սյունիք!T54)</f>
        <v>0</v>
      </c>
      <c r="U54" s="55">
        <f>SUM(Երևան:Սյունիք!U54)</f>
        <v>0</v>
      </c>
      <c r="V54" s="55">
        <f>SUM(Երևան:Սյունիք!V54)</f>
        <v>0</v>
      </c>
      <c r="W54" s="55">
        <f>SUM(Երևան:Սյունիք!W54)</f>
        <v>0</v>
      </c>
      <c r="X54" s="55">
        <f>SUM(Երևան:Սյունիք!X54)</f>
        <v>0</v>
      </c>
      <c r="Y54" s="55">
        <f>SUM(Երևան:Սյունիք!Y54)</f>
        <v>1</v>
      </c>
      <c r="Z54" s="55">
        <f>SUM(Երևան:Սյունիք!Z54)</f>
        <v>0</v>
      </c>
      <c r="AA54" s="55">
        <f>SUM(Երևան:Սյունիք!AA54)</f>
        <v>0</v>
      </c>
      <c r="AB54" s="55">
        <f>SUM(Երևան:Սյունիք!AB54)</f>
        <v>4</v>
      </c>
      <c r="AC54" s="55">
        <f>SUM(Երևան:Սյունիք!AC54)</f>
        <v>0</v>
      </c>
      <c r="AD54" s="55">
        <f>SUM(Երևան:Սյունիք!AD54)</f>
        <v>1</v>
      </c>
      <c r="AE54" s="55">
        <f>SUM(Երևան:Սյունիք!AE54)</f>
        <v>0</v>
      </c>
      <c r="AF54" s="55">
        <f>SUM(Երևան:Սյունիք!AF54)</f>
        <v>1</v>
      </c>
      <c r="AG54" s="55">
        <f>SUM(Երևան:Սյունիք!AG54)</f>
        <v>0</v>
      </c>
      <c r="AH54" s="55">
        <f>SUM(Երևան:Սյունիք!AH54)</f>
        <v>0</v>
      </c>
      <c r="AI54" s="55">
        <f>SUM(Երևան:Սյունիք!AI54)</f>
        <v>0</v>
      </c>
    </row>
    <row r="55" spans="1:35" s="5" customFormat="1" ht="39.950000000000003" customHeight="1" x14ac:dyDescent="0.25">
      <c r="A55" s="16" t="s">
        <v>77</v>
      </c>
      <c r="B55" s="112" t="s">
        <v>211</v>
      </c>
      <c r="C55" s="113"/>
      <c r="D55" s="114"/>
      <c r="E55" s="55">
        <f>SUM(Երևան:Սյունիք!E55)</f>
        <v>15</v>
      </c>
      <c r="F55" s="55">
        <f>SUM(Երևան:Սյունիք!F55)</f>
        <v>1</v>
      </c>
      <c r="G55" s="55">
        <f>SUM(Երևան:Սյունիք!G55)</f>
        <v>14</v>
      </c>
      <c r="H55" s="55">
        <f>SUM(Երևան:Սյունիք!H55)</f>
        <v>0</v>
      </c>
      <c r="I55" s="55">
        <f>SUM(Երևան:Սյունիք!I55)</f>
        <v>0</v>
      </c>
      <c r="J55" s="55">
        <f>SUM(Երևան:Սյունիք!J55)</f>
        <v>21</v>
      </c>
      <c r="K55" s="55">
        <f>SUM(Երևան:Սյունիք!K55)</f>
        <v>16</v>
      </c>
      <c r="L55" s="55">
        <f>SUM(Երևան:Սյունիք!L55)</f>
        <v>4</v>
      </c>
      <c r="M55" s="55">
        <f>SUM(Երևան:Սյունիք!M55)</f>
        <v>0</v>
      </c>
      <c r="N55" s="55">
        <f>SUM(Երևան:Սյունիք!N55)</f>
        <v>1</v>
      </c>
      <c r="O55" s="55">
        <f>SUM(Երևան:Սյունիք!O55)</f>
        <v>13</v>
      </c>
      <c r="P55" s="55">
        <f>SUM(Երևան:Սյունիք!P55)</f>
        <v>5</v>
      </c>
      <c r="Q55" s="55">
        <f>SUM(Երևան:Սյունիք!Q55)</f>
        <v>1</v>
      </c>
      <c r="R55" s="55">
        <f>SUM(Երևան:Սյունիք!R55)</f>
        <v>4</v>
      </c>
      <c r="S55" s="55">
        <f>SUM(Երևան:Սյունիք!S55)</f>
        <v>0</v>
      </c>
      <c r="T55" s="55">
        <f>SUM(Երևան:Սյունիք!T55)</f>
        <v>3</v>
      </c>
      <c r="U55" s="55">
        <f>SUM(Երևան:Սյունիք!U55)</f>
        <v>1</v>
      </c>
      <c r="V55" s="55">
        <f>SUM(Երևան:Սյունիք!V55)</f>
        <v>2</v>
      </c>
      <c r="W55" s="55">
        <f>SUM(Երևան:Սյունիք!W55)</f>
        <v>0</v>
      </c>
      <c r="X55" s="55">
        <f>SUM(Երևան:Սյունիք!X55)</f>
        <v>2</v>
      </c>
      <c r="Y55" s="55">
        <f>SUM(Երևան:Սյունիք!Y55)</f>
        <v>15</v>
      </c>
      <c r="Z55" s="55">
        <f>SUM(Երևան:Սյունիք!Z55)</f>
        <v>0</v>
      </c>
      <c r="AA55" s="55">
        <f>SUM(Երևան:Սյունիք!AA55)</f>
        <v>1</v>
      </c>
      <c r="AB55" s="55">
        <f>SUM(Երևան:Սյունիք!AB55)</f>
        <v>16</v>
      </c>
      <c r="AC55" s="55">
        <f>SUM(Երևան:Սյունիք!AC55)</f>
        <v>2</v>
      </c>
      <c r="AD55" s="55">
        <f>SUM(Երևան:Սյունիք!AD55)</f>
        <v>5</v>
      </c>
      <c r="AE55" s="55">
        <f>SUM(Երևան:Սյունիք!AE55)</f>
        <v>1</v>
      </c>
      <c r="AF55" s="55">
        <f>SUM(Երևան:Սյունիք!AF55)</f>
        <v>6</v>
      </c>
      <c r="AG55" s="55">
        <f>SUM(Երևան:Սյունիք!AG55)</f>
        <v>0</v>
      </c>
      <c r="AH55" s="55">
        <f>SUM(Երևան:Սյունիք!AH55)</f>
        <v>0</v>
      </c>
      <c r="AI55" s="55">
        <f>SUM(Երևան:Սյունիք!AI55)</f>
        <v>0</v>
      </c>
    </row>
    <row r="56" spans="1:35" s="5" customFormat="1" ht="39.950000000000003" customHeight="1" x14ac:dyDescent="0.25">
      <c r="A56" s="16" t="s">
        <v>76</v>
      </c>
      <c r="B56" s="112" t="s">
        <v>212</v>
      </c>
      <c r="C56" s="113"/>
      <c r="D56" s="114"/>
      <c r="E56" s="55">
        <f>SUM(Երևան:Սյունիք!E56)</f>
        <v>6</v>
      </c>
      <c r="F56" s="55">
        <f>SUM(Երևան:Սյունիք!F56)</f>
        <v>0</v>
      </c>
      <c r="G56" s="55">
        <f>SUM(Երևան:Սյունիք!G56)</f>
        <v>6</v>
      </c>
      <c r="H56" s="55">
        <f>SUM(Երևան:Սյունիք!H56)</f>
        <v>0</v>
      </c>
      <c r="I56" s="55">
        <f>SUM(Երևան:Սյունիք!I56)</f>
        <v>0</v>
      </c>
      <c r="J56" s="55">
        <f>SUM(Երևան:Սյունիք!J56)</f>
        <v>3</v>
      </c>
      <c r="K56" s="55">
        <f>SUM(Երևան:Սյունիք!K56)</f>
        <v>1</v>
      </c>
      <c r="L56" s="55">
        <f>SUM(Երևան:Սյունիք!L56)</f>
        <v>1</v>
      </c>
      <c r="M56" s="55">
        <f>SUM(Երևան:Սյունիք!M56)</f>
        <v>1</v>
      </c>
      <c r="N56" s="55">
        <f>SUM(Երևան:Սյունիք!N56)</f>
        <v>0</v>
      </c>
      <c r="O56" s="55">
        <f>SUM(Երևան:Սյունիք!O56)</f>
        <v>6</v>
      </c>
      <c r="P56" s="55">
        <f>SUM(Երևան:Սյունիք!P56)</f>
        <v>5</v>
      </c>
      <c r="Q56" s="55">
        <f>SUM(Երևան:Սյունիք!Q56)</f>
        <v>0</v>
      </c>
      <c r="R56" s="55">
        <f>SUM(Երևան:Սյունիք!R56)</f>
        <v>1</v>
      </c>
      <c r="S56" s="55">
        <f>SUM(Երևան:Սյունիք!S56)</f>
        <v>0</v>
      </c>
      <c r="T56" s="55">
        <f>SUM(Երևան:Սյունիք!T56)</f>
        <v>0</v>
      </c>
      <c r="U56" s="55">
        <f>SUM(Երևան:Սյունիք!U56)</f>
        <v>0</v>
      </c>
      <c r="V56" s="55">
        <f>SUM(Երևան:Սյունիք!V56)</f>
        <v>0</v>
      </c>
      <c r="W56" s="55">
        <f>SUM(Երևան:Սյունիք!W56)</f>
        <v>0</v>
      </c>
      <c r="X56" s="55">
        <f>SUM(Երևան:Սյունիք!X56)</f>
        <v>0</v>
      </c>
      <c r="Y56" s="55">
        <f>SUM(Երևան:Սյունիք!Y56)</f>
        <v>6</v>
      </c>
      <c r="Z56" s="55">
        <f>SUM(Երևան:Սյունիք!Z56)</f>
        <v>0</v>
      </c>
      <c r="AA56" s="55">
        <f>SUM(Երևան:Սյունիք!AA56)</f>
        <v>0</v>
      </c>
      <c r="AB56" s="55">
        <f>SUM(Երևան:Սյունիք!AB56)</f>
        <v>1</v>
      </c>
      <c r="AC56" s="55">
        <f>SUM(Երևան:Սյունիք!AC56)</f>
        <v>0</v>
      </c>
      <c r="AD56" s="55">
        <f>SUM(Երևան:Սյունիք!AD56)</f>
        <v>0</v>
      </c>
      <c r="AE56" s="55">
        <f>SUM(Երևան:Սյունիք!AE56)</f>
        <v>1</v>
      </c>
      <c r="AF56" s="55">
        <f>SUM(Երևան:Սյունիք!AF56)</f>
        <v>1</v>
      </c>
      <c r="AG56" s="55">
        <f>SUM(Երևան:Սյունիք!AG56)</f>
        <v>0</v>
      </c>
      <c r="AH56" s="55">
        <f>SUM(Երևան:Սյունիք!AH56)</f>
        <v>0</v>
      </c>
      <c r="AI56" s="55">
        <f>SUM(Երևան:Սյունիք!AI56)</f>
        <v>0</v>
      </c>
    </row>
    <row r="57" spans="1:35" s="5" customFormat="1" ht="39.950000000000003" customHeight="1" x14ac:dyDescent="0.25">
      <c r="A57" s="16" t="s">
        <v>75</v>
      </c>
      <c r="B57" s="112" t="s">
        <v>213</v>
      </c>
      <c r="C57" s="113"/>
      <c r="D57" s="114"/>
      <c r="E57" s="55">
        <f>SUM(Երևան:Սյունիք!E57)</f>
        <v>61</v>
      </c>
      <c r="F57" s="55">
        <f>SUM(Երևան:Սյունիք!F57)</f>
        <v>5</v>
      </c>
      <c r="G57" s="55">
        <f>SUM(Երևան:Սյունիք!G57)</f>
        <v>56</v>
      </c>
      <c r="H57" s="55">
        <f>SUM(Երևան:Սյունիք!H57)</f>
        <v>0</v>
      </c>
      <c r="I57" s="55">
        <f>SUM(Երևան:Սյունիք!I57)</f>
        <v>0</v>
      </c>
      <c r="J57" s="55">
        <f>SUM(Երևան:Սյունիք!J57)</f>
        <v>26</v>
      </c>
      <c r="K57" s="55">
        <f>SUM(Երևան:Սյունիք!K57)</f>
        <v>16</v>
      </c>
      <c r="L57" s="55">
        <f>SUM(Երևան:Սյունիք!L57)</f>
        <v>9</v>
      </c>
      <c r="M57" s="55">
        <f>SUM(Երևան:Սյունիք!M57)</f>
        <v>0</v>
      </c>
      <c r="N57" s="55">
        <f>SUM(Երևան:Սյունիք!N57)</f>
        <v>1</v>
      </c>
      <c r="O57" s="55">
        <f>SUM(Երևան:Սյունիք!O57)</f>
        <v>29</v>
      </c>
      <c r="P57" s="55">
        <f>SUM(Երևան:Սյունիք!P57)</f>
        <v>10</v>
      </c>
      <c r="Q57" s="55">
        <f>SUM(Երևան:Սյունիք!Q57)</f>
        <v>4</v>
      </c>
      <c r="R57" s="55">
        <f>SUM(Երևան:Սյունիք!R57)</f>
        <v>8</v>
      </c>
      <c r="S57" s="55">
        <f>SUM(Երևան:Սյունիք!S57)</f>
        <v>0</v>
      </c>
      <c r="T57" s="55">
        <f>SUM(Երևան:Սյունիք!T57)</f>
        <v>7</v>
      </c>
      <c r="U57" s="55">
        <f>SUM(Երևան:Սյունիք!U57)</f>
        <v>0</v>
      </c>
      <c r="V57" s="55">
        <f>SUM(Երևան:Սյունիք!V57)</f>
        <v>2</v>
      </c>
      <c r="W57" s="55">
        <f>SUM(Երևան:Սյունիք!W57)</f>
        <v>5</v>
      </c>
      <c r="X57" s="55">
        <f>SUM(Երևան:Սյունիք!X57)</f>
        <v>4</v>
      </c>
      <c r="Y57" s="55">
        <f>SUM(Երևան:Սյունիք!Y57)</f>
        <v>33</v>
      </c>
      <c r="Z57" s="55">
        <f>SUM(Երևան:Սյունիք!Z57)</f>
        <v>0</v>
      </c>
      <c r="AA57" s="55">
        <f>SUM(Երևան:Սյունիք!AA57)</f>
        <v>3</v>
      </c>
      <c r="AB57" s="55">
        <f>SUM(Երևան:Սյունիք!AB57)</f>
        <v>44</v>
      </c>
      <c r="AC57" s="55">
        <f>SUM(Երևան:Սյունիք!AC57)</f>
        <v>5</v>
      </c>
      <c r="AD57" s="55">
        <f>SUM(Երևան:Սյունիք!AD57)</f>
        <v>10</v>
      </c>
      <c r="AE57" s="55">
        <f>SUM(Երևան:Սյունիք!AE57)</f>
        <v>2</v>
      </c>
      <c r="AF57" s="55">
        <f>SUM(Երևան:Սյունիք!AF57)</f>
        <v>12</v>
      </c>
      <c r="AG57" s="55">
        <f>SUM(Երևան:Սյունիք!AG57)</f>
        <v>0</v>
      </c>
      <c r="AH57" s="55">
        <f>SUM(Երևան:Սյունիք!AH57)</f>
        <v>0</v>
      </c>
      <c r="AI57" s="55">
        <f>SUM(Երևան:Սյունիք!AI57)</f>
        <v>0</v>
      </c>
    </row>
    <row r="58" spans="1:35" s="5" customFormat="1" ht="39.950000000000003" customHeight="1" x14ac:dyDescent="0.25">
      <c r="A58" s="16" t="s">
        <v>74</v>
      </c>
      <c r="B58" s="112" t="s">
        <v>214</v>
      </c>
      <c r="C58" s="113"/>
      <c r="D58" s="114"/>
      <c r="E58" s="55">
        <f>SUM(Երևան:Սյունիք!E58)</f>
        <v>49</v>
      </c>
      <c r="F58" s="55">
        <f>SUM(Երևան:Սյունիք!F58)</f>
        <v>3</v>
      </c>
      <c r="G58" s="55">
        <f>SUM(Երևան:Սյունիք!G58)</f>
        <v>46</v>
      </c>
      <c r="H58" s="55">
        <f>SUM(Երևան:Սյունիք!H58)</f>
        <v>0</v>
      </c>
      <c r="I58" s="55">
        <f>SUM(Երևան:Սյունիք!I58)</f>
        <v>0</v>
      </c>
      <c r="J58" s="55">
        <f>SUM(Երևան:Սյունիք!J58)</f>
        <v>30</v>
      </c>
      <c r="K58" s="55">
        <f>SUM(Երևան:Սյունիք!K58)</f>
        <v>22</v>
      </c>
      <c r="L58" s="55">
        <f>SUM(Երևան:Սյունիք!L58)</f>
        <v>6</v>
      </c>
      <c r="M58" s="55">
        <f>SUM(Երևան:Սյունիք!M58)</f>
        <v>2</v>
      </c>
      <c r="N58" s="55">
        <f>SUM(Երևան:Սյունիք!N58)</f>
        <v>0</v>
      </c>
      <c r="O58" s="55">
        <f>SUM(Երևան:Սյունիք!O58)</f>
        <v>33</v>
      </c>
      <c r="P58" s="55">
        <f>SUM(Երևան:Սյունիք!P58)</f>
        <v>15</v>
      </c>
      <c r="Q58" s="55">
        <f>SUM(Երևան:Սյունիք!Q58)</f>
        <v>1</v>
      </c>
      <c r="R58" s="55">
        <f>SUM(Երևան:Սյունիք!R58)</f>
        <v>10</v>
      </c>
      <c r="S58" s="55">
        <f>SUM(Երևան:Սյունիք!S58)</f>
        <v>1</v>
      </c>
      <c r="T58" s="55">
        <f>SUM(Երևան:Սյունիք!T58)</f>
        <v>6</v>
      </c>
      <c r="U58" s="55">
        <f>SUM(Երևան:Սյունիք!U58)</f>
        <v>0</v>
      </c>
      <c r="V58" s="55">
        <f>SUM(Երևան:Սյունիք!V58)</f>
        <v>4</v>
      </c>
      <c r="W58" s="55">
        <f>SUM(Երևան:Սյունիք!W58)</f>
        <v>2</v>
      </c>
      <c r="X58" s="55">
        <f>SUM(Երևան:Սյունիք!X58)</f>
        <v>7</v>
      </c>
      <c r="Y58" s="55">
        <f>SUM(Երևան:Սյունիք!Y58)</f>
        <v>40</v>
      </c>
      <c r="Z58" s="55">
        <f>SUM(Երևան:Սյունիք!Z58)</f>
        <v>0</v>
      </c>
      <c r="AA58" s="55">
        <f>SUM(Երևան:Սյունիք!AA58)</f>
        <v>1</v>
      </c>
      <c r="AB58" s="55">
        <f>SUM(Երևան:Սյունիք!AB58)</f>
        <v>31</v>
      </c>
      <c r="AC58" s="55">
        <f>SUM(Երևան:Սյունիք!AC58)</f>
        <v>1</v>
      </c>
      <c r="AD58" s="55">
        <f>SUM(Երևան:Սյունիք!AD58)</f>
        <v>9</v>
      </c>
      <c r="AE58" s="55">
        <f>SUM(Երևան:Սյունիք!AE58)</f>
        <v>1</v>
      </c>
      <c r="AF58" s="55">
        <f>SUM(Երևան:Սյունիք!AF58)</f>
        <v>10</v>
      </c>
      <c r="AG58" s="55">
        <f>SUM(Երևան:Սյունիք!AG58)</f>
        <v>0</v>
      </c>
      <c r="AH58" s="55">
        <f>SUM(Երևան:Սյունիք!AH58)</f>
        <v>0</v>
      </c>
      <c r="AI58" s="55">
        <f>SUM(Երևան:Սյունիք!AI58)</f>
        <v>0</v>
      </c>
    </row>
    <row r="59" spans="1:35" s="6" customFormat="1" ht="39.950000000000003" customHeight="1" x14ac:dyDescent="0.25">
      <c r="A59" s="16" t="s">
        <v>73</v>
      </c>
      <c r="B59" s="112" t="s">
        <v>192</v>
      </c>
      <c r="C59" s="113"/>
      <c r="D59" s="114"/>
      <c r="E59" s="55">
        <f>SUM(Երևան:Սյունիք!E59)</f>
        <v>443</v>
      </c>
      <c r="F59" s="55">
        <f>SUM(Երևան:Սյունիք!F59)</f>
        <v>34</v>
      </c>
      <c r="G59" s="55">
        <f>SUM(Երևան:Սյունիք!G59)</f>
        <v>405</v>
      </c>
      <c r="H59" s="55">
        <f>SUM(Երևան:Սյունիք!H59)</f>
        <v>4</v>
      </c>
      <c r="I59" s="55">
        <f>SUM(Երևան:Սյունիք!I59)</f>
        <v>0</v>
      </c>
      <c r="J59" s="55">
        <f>SUM(Երևան:Սյունիք!J59)</f>
        <v>357</v>
      </c>
      <c r="K59" s="55">
        <f>SUM(Երևան:Սյունիք!K59)</f>
        <v>235</v>
      </c>
      <c r="L59" s="55">
        <f>SUM(Երևան:Սյունիք!L59)</f>
        <v>107</v>
      </c>
      <c r="M59" s="55">
        <f>SUM(Երևան:Սյունիք!M59)</f>
        <v>8</v>
      </c>
      <c r="N59" s="55">
        <f>SUM(Երևան:Սյունիք!N59)</f>
        <v>7</v>
      </c>
      <c r="O59" s="55">
        <f>SUM(Երևան:Սյունիք!O59)</f>
        <v>256</v>
      </c>
      <c r="P59" s="55">
        <f>SUM(Երևան:Սյունիք!P59)</f>
        <v>112</v>
      </c>
      <c r="Q59" s="55">
        <f>SUM(Երևան:Սյունիք!Q59)</f>
        <v>19</v>
      </c>
      <c r="R59" s="55">
        <f>SUM(Երևան:Սյունիք!R59)</f>
        <v>72</v>
      </c>
      <c r="S59" s="55">
        <f>SUM(Երևան:Սյունիք!S59)</f>
        <v>1</v>
      </c>
      <c r="T59" s="55">
        <f>SUM(Երևան:Սյունիք!T59)</f>
        <v>52</v>
      </c>
      <c r="U59" s="55">
        <f>SUM(Երևան:Սյունիք!U59)</f>
        <v>11</v>
      </c>
      <c r="V59" s="55">
        <f>SUM(Երևան:Սյունիք!V59)</f>
        <v>30</v>
      </c>
      <c r="W59" s="55">
        <f>SUM(Երևան:Սյունիք!W59)</f>
        <v>11</v>
      </c>
      <c r="X59" s="55">
        <f>SUM(Երևան:Սյունիք!X59)</f>
        <v>49</v>
      </c>
      <c r="Y59" s="55">
        <f>SUM(Երևան:Սյունիք!Y59)</f>
        <v>305</v>
      </c>
      <c r="Z59" s="55">
        <f>SUM(Երևան:Սյունիք!Z59)</f>
        <v>0</v>
      </c>
      <c r="AA59" s="55">
        <f>SUM(Երևան:Սյունիք!AA59)</f>
        <v>29</v>
      </c>
      <c r="AB59" s="55">
        <f>SUM(Երևան:Սյունիք!AB59)</f>
        <v>369</v>
      </c>
      <c r="AC59" s="55">
        <f>SUM(Երևան:Սյունիք!AC59)</f>
        <v>40</v>
      </c>
      <c r="AD59" s="55">
        <f>SUM(Երևան:Սյունիք!AD59)</f>
        <v>65</v>
      </c>
      <c r="AE59" s="55">
        <f>SUM(Երևան:Սյունիք!AE59)</f>
        <v>16</v>
      </c>
      <c r="AF59" s="55">
        <f>SUM(Երևան:Սյունիք!AF59)</f>
        <v>81</v>
      </c>
      <c r="AG59" s="55">
        <f>SUM(Երևան:Սյունիք!AG59)</f>
        <v>1</v>
      </c>
      <c r="AH59" s="55">
        <f>SUM(Երևան:Սյունիք!AH59)</f>
        <v>9</v>
      </c>
      <c r="AI59" s="55">
        <f>SUM(Երևան:Սյունիք!AI59)</f>
        <v>10</v>
      </c>
    </row>
    <row r="60" spans="1:35" s="11" customFormat="1" ht="72.75" customHeight="1" x14ac:dyDescent="0.25">
      <c r="A60" s="20" t="s">
        <v>72</v>
      </c>
      <c r="B60" s="103" t="s">
        <v>215</v>
      </c>
      <c r="C60" s="104"/>
      <c r="D60" s="105"/>
      <c r="E60" s="56">
        <f>SUM(Երևան:Սյունիք!E60)</f>
        <v>2024</v>
      </c>
      <c r="F60" s="56">
        <f>SUM(Երևան:Սյունիք!F60)</f>
        <v>87</v>
      </c>
      <c r="G60" s="56">
        <f>SUM(Երևան:Սյունիք!G60)</f>
        <v>1921</v>
      </c>
      <c r="H60" s="56">
        <f>SUM(Երևան:Սյունիք!H60)</f>
        <v>16</v>
      </c>
      <c r="I60" s="56">
        <f>SUM(Երևան:Սյունիք!I60)</f>
        <v>0</v>
      </c>
      <c r="J60" s="56">
        <f>SUM(Երևան:Սյունիք!J60)</f>
        <v>2757</v>
      </c>
      <c r="K60" s="56">
        <f>SUM(Երևան:Սյունիք!K60)</f>
        <v>2212</v>
      </c>
      <c r="L60" s="56">
        <f>SUM(Երևան:Սյունիք!L60)</f>
        <v>482</v>
      </c>
      <c r="M60" s="56">
        <f>SUM(Երևան:Սյունիք!M60)</f>
        <v>13</v>
      </c>
      <c r="N60" s="56">
        <f>SUM(Երևան:Սյունիք!N60)</f>
        <v>50</v>
      </c>
      <c r="O60" s="56">
        <f>SUM(Երևան:Սյունիք!O60)</f>
        <v>2624</v>
      </c>
      <c r="P60" s="56">
        <f>SUM(Երևան:Սյունիք!P60)</f>
        <v>1620</v>
      </c>
      <c r="Q60" s="56">
        <f>SUM(Երևան:Սյունիք!Q60)</f>
        <v>550</v>
      </c>
      <c r="R60" s="56">
        <f>SUM(Երևան:Սյունիք!R60)</f>
        <v>95</v>
      </c>
      <c r="S60" s="56">
        <f>SUM(Երևան:Սյունիք!S60)</f>
        <v>0</v>
      </c>
      <c r="T60" s="56">
        <f>SUM(Երևան:Սյունիք!T60)</f>
        <v>359</v>
      </c>
      <c r="U60" s="56">
        <f>SUM(Երևան:Սյունիք!U60)</f>
        <v>136</v>
      </c>
      <c r="V60" s="56">
        <f>SUM(Երևան:Սյունիք!V60)</f>
        <v>189</v>
      </c>
      <c r="W60" s="56">
        <f>SUM(Երևան:Սյունիք!W60)</f>
        <v>34</v>
      </c>
      <c r="X60" s="56">
        <f>SUM(Երևան:Սյունիք!X60)</f>
        <v>154</v>
      </c>
      <c r="Y60" s="56">
        <f>SUM(Երևան:Սյունիք!Y60)</f>
        <v>2778</v>
      </c>
      <c r="Z60" s="56">
        <f>SUM(Երևան:Սյունիք!Z60)</f>
        <v>5</v>
      </c>
      <c r="AA60" s="56">
        <f>SUM(Երևան:Սյունիք!AA60)</f>
        <v>139</v>
      </c>
      <c r="AB60" s="56">
        <f>SUM(Երևան:Սյունիք!AB60)</f>
        <v>1435</v>
      </c>
      <c r="AC60" s="56">
        <f>SUM(Երևան:Սյունիք!AC60)</f>
        <v>179</v>
      </c>
      <c r="AD60" s="56">
        <f>SUM(Երևան:Սյունիք!AD60)</f>
        <v>190</v>
      </c>
      <c r="AE60" s="56">
        <f>SUM(Երևան:Սյունիք!AE60)</f>
        <v>89</v>
      </c>
      <c r="AF60" s="56">
        <f>SUM(Երևան:Սյունիք!AF60)</f>
        <v>279</v>
      </c>
      <c r="AG60" s="56">
        <f>SUM(Երևան:Սյունիք!AG60)</f>
        <v>17</v>
      </c>
      <c r="AH60" s="56">
        <f>SUM(Երևան:Սյունիք!AH60)</f>
        <v>18</v>
      </c>
      <c r="AI60" s="56">
        <f>SUM(Երևան:Սյունիք!AI60)</f>
        <v>35</v>
      </c>
    </row>
    <row r="61" spans="1:35" s="5" customFormat="1" ht="39.950000000000003" customHeight="1" x14ac:dyDescent="0.25">
      <c r="A61" s="16" t="s">
        <v>71</v>
      </c>
      <c r="B61" s="112" t="s">
        <v>216</v>
      </c>
      <c r="C61" s="113"/>
      <c r="D61" s="114"/>
      <c r="E61" s="55">
        <f>SUM(Երևան:Սյունիք!E61)</f>
        <v>777</v>
      </c>
      <c r="F61" s="55">
        <f>SUM(Երևան:Սյունիք!F61)</f>
        <v>22</v>
      </c>
      <c r="G61" s="55">
        <f>SUM(Երևան:Սյունիք!G61)</f>
        <v>748</v>
      </c>
      <c r="H61" s="55">
        <f>SUM(Երևան:Սյունիք!H61)</f>
        <v>7</v>
      </c>
      <c r="I61" s="55">
        <f>SUM(Երևան:Սյունիք!I61)</f>
        <v>0</v>
      </c>
      <c r="J61" s="55">
        <f>SUM(Երևան:Սյունիք!J61)</f>
        <v>1342</v>
      </c>
      <c r="K61" s="55">
        <f>SUM(Երևան:Սյունիք!K61)</f>
        <v>1078</v>
      </c>
      <c r="L61" s="55">
        <f>SUM(Երևան:Սյունիք!L61)</f>
        <v>237</v>
      </c>
      <c r="M61" s="55">
        <f>SUM(Երևան:Սյունիք!M61)</f>
        <v>2</v>
      </c>
      <c r="N61" s="55">
        <f>SUM(Երևան:Սյունիք!N61)</f>
        <v>25</v>
      </c>
      <c r="O61" s="55">
        <f>SUM(Երևան:Սյունիք!O61)</f>
        <v>1319</v>
      </c>
      <c r="P61" s="55">
        <f>SUM(Երևան:Սյունիք!P61)</f>
        <v>1003</v>
      </c>
      <c r="Q61" s="55">
        <f>SUM(Երևան:Սյունիք!Q61)</f>
        <v>168</v>
      </c>
      <c r="R61" s="55">
        <f>SUM(Երևան:Սյունիք!R61)</f>
        <v>10</v>
      </c>
      <c r="S61" s="55">
        <f>SUM(Երևան:Սյունիք!S61)</f>
        <v>0</v>
      </c>
      <c r="T61" s="55">
        <f>SUM(Երևան:Սյունիք!T61)</f>
        <v>138</v>
      </c>
      <c r="U61" s="55">
        <f>SUM(Երևան:Սյունիք!U61)</f>
        <v>37</v>
      </c>
      <c r="V61" s="55">
        <f>SUM(Երևան:Սյունիք!V61)</f>
        <v>86</v>
      </c>
      <c r="W61" s="55">
        <f>SUM(Երևան:Սյունիք!W61)</f>
        <v>15</v>
      </c>
      <c r="X61" s="55">
        <f>SUM(Երևան:Սյունիք!X61)</f>
        <v>51</v>
      </c>
      <c r="Y61" s="55">
        <f>SUM(Երևան:Սյունիք!Y61)</f>
        <v>1370</v>
      </c>
      <c r="Z61" s="55">
        <f>SUM(Երևան:Սյունիք!Z61)</f>
        <v>1</v>
      </c>
      <c r="AA61" s="55">
        <f>SUM(Երևան:Սյունիք!AA61)</f>
        <v>28</v>
      </c>
      <c r="AB61" s="55">
        <f>SUM(Երևան:Սյունիք!AB61)</f>
        <v>478</v>
      </c>
      <c r="AC61" s="55">
        <f>SUM(Երևան:Սյունիք!AC61)</f>
        <v>34</v>
      </c>
      <c r="AD61" s="55">
        <f>SUM(Երևան:Սյունիք!AD61)</f>
        <v>55</v>
      </c>
      <c r="AE61" s="55">
        <f>SUM(Երևան:Սյունիք!AE61)</f>
        <v>26</v>
      </c>
      <c r="AF61" s="55">
        <f>SUM(Երևան:Սյունիք!AF61)</f>
        <v>81</v>
      </c>
      <c r="AG61" s="55">
        <f>SUM(Երևան:Սյունիք!AG61)</f>
        <v>7</v>
      </c>
      <c r="AH61" s="55">
        <f>SUM(Երևան:Սյունիք!AH61)</f>
        <v>6</v>
      </c>
      <c r="AI61" s="55">
        <f>SUM(Երևան:Սյունիք!AI61)</f>
        <v>13</v>
      </c>
    </row>
    <row r="62" spans="1:35" s="5" customFormat="1" ht="39.950000000000003" customHeight="1" x14ac:dyDescent="0.25">
      <c r="A62" s="16" t="s">
        <v>70</v>
      </c>
      <c r="B62" s="112" t="s">
        <v>217</v>
      </c>
      <c r="C62" s="113"/>
      <c r="D62" s="114"/>
      <c r="E62" s="55">
        <f>SUM(Երևան:Սյունիք!E62)</f>
        <v>381</v>
      </c>
      <c r="F62" s="55">
        <f>SUM(Երևան:Սյունիք!F62)</f>
        <v>18</v>
      </c>
      <c r="G62" s="55">
        <f>SUM(Երևան:Սյունիք!G62)</f>
        <v>361</v>
      </c>
      <c r="H62" s="55">
        <f>SUM(Երևան:Սյունիք!H62)</f>
        <v>2</v>
      </c>
      <c r="I62" s="55">
        <f>SUM(Երևան:Սյունիք!I62)</f>
        <v>0</v>
      </c>
      <c r="J62" s="55">
        <f>SUM(Երևան:Սյունիք!J62)</f>
        <v>599</v>
      </c>
      <c r="K62" s="55">
        <f>SUM(Երևան:Սյունիք!K62)</f>
        <v>514</v>
      </c>
      <c r="L62" s="55">
        <f>SUM(Երևան:Սյունիք!L62)</f>
        <v>74</v>
      </c>
      <c r="M62" s="55">
        <f>SUM(Երևան:Սյունիք!M62)</f>
        <v>3</v>
      </c>
      <c r="N62" s="55">
        <f>SUM(Երևան:Սյունիք!N62)</f>
        <v>8</v>
      </c>
      <c r="O62" s="55">
        <f>SUM(Երևան:Սյունիք!O62)</f>
        <v>595</v>
      </c>
      <c r="P62" s="55">
        <f>SUM(Երևան:Սյունիք!P62)</f>
        <v>269</v>
      </c>
      <c r="Q62" s="55">
        <f>SUM(Երևան:Սյունիք!Q62)</f>
        <v>247</v>
      </c>
      <c r="R62" s="55">
        <f>SUM(Երևան:Սյունիք!R62)</f>
        <v>13</v>
      </c>
      <c r="S62" s="55">
        <f>SUM(Երևան:Սյունիք!S62)</f>
        <v>0</v>
      </c>
      <c r="T62" s="55">
        <f>SUM(Երևան:Սյունիք!T62)</f>
        <v>66</v>
      </c>
      <c r="U62" s="55">
        <f>SUM(Երևան:Սյունիք!U62)</f>
        <v>29</v>
      </c>
      <c r="V62" s="55">
        <f>SUM(Երևան:Սյունիք!V62)</f>
        <v>30</v>
      </c>
      <c r="W62" s="55">
        <f>SUM(Երևան:Սյունիք!W62)</f>
        <v>7</v>
      </c>
      <c r="X62" s="55">
        <f>SUM(Երևան:Սյունիք!X62)</f>
        <v>23</v>
      </c>
      <c r="Y62" s="55">
        <f>SUM(Երևան:Սյունիք!Y62)</f>
        <v>618</v>
      </c>
      <c r="Z62" s="55">
        <f>SUM(Երևան:Սյունիք!Z62)</f>
        <v>0</v>
      </c>
      <c r="AA62" s="55">
        <f>SUM(Երևան:Սյունիք!AA62)</f>
        <v>18</v>
      </c>
      <c r="AB62" s="55">
        <f>SUM(Երևան:Սյունիք!AB62)</f>
        <v>275</v>
      </c>
      <c r="AC62" s="55">
        <f>SUM(Երևան:Սյունիք!AC62)</f>
        <v>22</v>
      </c>
      <c r="AD62" s="55">
        <f>SUM(Երևան:Սյունիք!AD62)</f>
        <v>47</v>
      </c>
      <c r="AE62" s="55">
        <f>SUM(Երևան:Սյունիք!AE62)</f>
        <v>9</v>
      </c>
      <c r="AF62" s="55">
        <f>SUM(Երևան:Սյունիք!AF62)</f>
        <v>56</v>
      </c>
      <c r="AG62" s="55">
        <f>SUM(Երևան:Սյունիք!AG62)</f>
        <v>3</v>
      </c>
      <c r="AH62" s="55">
        <f>SUM(Երևան:Սյունիք!AH62)</f>
        <v>2</v>
      </c>
      <c r="AI62" s="55">
        <f>SUM(Երևան:Սյունիք!AI62)</f>
        <v>5</v>
      </c>
    </row>
    <row r="63" spans="1:35" s="5" customFormat="1" ht="39.950000000000003" customHeight="1" x14ac:dyDescent="0.25">
      <c r="A63" s="16" t="s">
        <v>69</v>
      </c>
      <c r="B63" s="112" t="s">
        <v>218</v>
      </c>
      <c r="C63" s="113"/>
      <c r="D63" s="114"/>
      <c r="E63" s="55">
        <f>SUM(Երևան:Սյունիք!E63)</f>
        <v>50</v>
      </c>
      <c r="F63" s="55">
        <f>SUM(Երևան:Սյունիք!F63)</f>
        <v>1</v>
      </c>
      <c r="G63" s="55">
        <f>SUM(Երևան:Սյունիք!G63)</f>
        <v>49</v>
      </c>
      <c r="H63" s="55">
        <f>SUM(Երևան:Սյունիք!H63)</f>
        <v>0</v>
      </c>
      <c r="I63" s="55">
        <f>SUM(Երևան:Սյունիք!I63)</f>
        <v>0</v>
      </c>
      <c r="J63" s="55">
        <f>SUM(Երևան:Սյունիք!J63)</f>
        <v>70</v>
      </c>
      <c r="K63" s="55">
        <f>SUM(Երևան:Սյունիք!K63)</f>
        <v>45</v>
      </c>
      <c r="L63" s="55">
        <f>SUM(Երևան:Սյունիք!L63)</f>
        <v>20</v>
      </c>
      <c r="M63" s="55">
        <f>SUM(Երևան:Սյունիք!M63)</f>
        <v>2</v>
      </c>
      <c r="N63" s="55">
        <f>SUM(Երևան:Սյունիք!N63)</f>
        <v>3</v>
      </c>
      <c r="O63" s="55">
        <f>SUM(Երևան:Սյունիք!O63)</f>
        <v>57</v>
      </c>
      <c r="P63" s="55">
        <f>SUM(Երևան:Սյունիք!P63)</f>
        <v>18</v>
      </c>
      <c r="Q63" s="55">
        <f>SUM(Երևան:Սյունիք!Q63)</f>
        <v>13</v>
      </c>
      <c r="R63" s="55">
        <f>SUM(Երևան:Սյունիք!R63)</f>
        <v>21</v>
      </c>
      <c r="S63" s="55">
        <f>SUM(Երևան:Սյունիք!S63)</f>
        <v>0</v>
      </c>
      <c r="T63" s="55">
        <f>SUM(Երևան:Սյունիք!T63)</f>
        <v>5</v>
      </c>
      <c r="U63" s="55">
        <f>SUM(Երևան:Սյունիք!U63)</f>
        <v>1</v>
      </c>
      <c r="V63" s="55">
        <f>SUM(Երևան:Սյունիք!V63)</f>
        <v>2</v>
      </c>
      <c r="W63" s="55">
        <f>SUM(Երևան:Սյունիք!W63)</f>
        <v>2</v>
      </c>
      <c r="X63" s="55">
        <f>SUM(Երևան:Սյունիք!X63)</f>
        <v>2</v>
      </c>
      <c r="Y63" s="55">
        <f>SUM(Երևան:Սյունիք!Y63)</f>
        <v>59</v>
      </c>
      <c r="Z63" s="55">
        <f>SUM(Երևան:Սյունիք!Z63)</f>
        <v>0</v>
      </c>
      <c r="AA63" s="55">
        <f>SUM(Երևան:Սյունիք!AA63)</f>
        <v>1</v>
      </c>
      <c r="AB63" s="55">
        <f>SUM(Երևան:Սյունիք!AB63)</f>
        <v>36</v>
      </c>
      <c r="AC63" s="55">
        <f>SUM(Երևան:Սյունիք!AC63)</f>
        <v>2</v>
      </c>
      <c r="AD63" s="55">
        <f>SUM(Երևան:Սյունիք!AD63)</f>
        <v>13</v>
      </c>
      <c r="AE63" s="55">
        <f>SUM(Երևան:Սյունիք!AE63)</f>
        <v>1</v>
      </c>
      <c r="AF63" s="55">
        <f>SUM(Երևան:Սյունիք!AF63)</f>
        <v>14</v>
      </c>
      <c r="AG63" s="55">
        <f>SUM(Երևան:Սյունիք!AG63)</f>
        <v>1</v>
      </c>
      <c r="AH63" s="55">
        <f>SUM(Երևան:Սյունիք!AH63)</f>
        <v>0</v>
      </c>
      <c r="AI63" s="55">
        <f>SUM(Երևան:Սյունիք!AI63)</f>
        <v>1</v>
      </c>
    </row>
    <row r="64" spans="1:35" s="5" customFormat="1" ht="39.950000000000003" customHeight="1" x14ac:dyDescent="0.25">
      <c r="A64" s="16" t="s">
        <v>68</v>
      </c>
      <c r="B64" s="112" t="s">
        <v>219</v>
      </c>
      <c r="C64" s="113"/>
      <c r="D64" s="114"/>
      <c r="E64" s="55">
        <f>SUM(Երևան:Սյունիք!E64)</f>
        <v>62</v>
      </c>
      <c r="F64" s="55">
        <f>SUM(Երևան:Սյունիք!F64)</f>
        <v>3</v>
      </c>
      <c r="G64" s="55">
        <f>SUM(Երևան:Սյունիք!G64)</f>
        <v>59</v>
      </c>
      <c r="H64" s="55">
        <f>SUM(Երևան:Սյունիք!H64)</f>
        <v>0</v>
      </c>
      <c r="I64" s="55">
        <f>SUM(Երևան:Սյունիք!I64)</f>
        <v>0</v>
      </c>
      <c r="J64" s="55">
        <f>SUM(Երևան:Սյունիք!J64)</f>
        <v>48</v>
      </c>
      <c r="K64" s="55">
        <f>SUM(Երևան:Սյունիք!K64)</f>
        <v>34</v>
      </c>
      <c r="L64" s="55">
        <f>SUM(Երևան:Սյունիք!L64)</f>
        <v>12</v>
      </c>
      <c r="M64" s="55">
        <f>SUM(Երևան:Սյունիք!M64)</f>
        <v>1</v>
      </c>
      <c r="N64" s="55">
        <f>SUM(Երևան:Սյունիք!N64)</f>
        <v>1</v>
      </c>
      <c r="O64" s="55">
        <f>SUM(Երևան:Սյունիք!O64)</f>
        <v>46</v>
      </c>
      <c r="P64" s="55">
        <f>SUM(Երևան:Սյունիք!P64)</f>
        <v>31</v>
      </c>
      <c r="Q64" s="55">
        <f>SUM(Երևան:Սյունիք!Q64)</f>
        <v>1</v>
      </c>
      <c r="R64" s="55">
        <f>SUM(Երևան:Սյունիք!R64)</f>
        <v>8</v>
      </c>
      <c r="S64" s="55">
        <f>SUM(Երևան:Սյունիք!S64)</f>
        <v>0</v>
      </c>
      <c r="T64" s="55">
        <f>SUM(Երևան:Սյունիք!T64)</f>
        <v>7</v>
      </c>
      <c r="U64" s="55">
        <f>SUM(Երևան:Սյունիք!U64)</f>
        <v>1</v>
      </c>
      <c r="V64" s="55">
        <f>SUM(Երևան:Սյունիք!V64)</f>
        <v>6</v>
      </c>
      <c r="W64" s="55">
        <f>SUM(Երևան:Սյունիք!W64)</f>
        <v>0</v>
      </c>
      <c r="X64" s="55">
        <f>SUM(Երևան:Սյունիք!X64)</f>
        <v>8</v>
      </c>
      <c r="Y64" s="55">
        <f>SUM(Երևան:Սյունիք!Y64)</f>
        <v>54</v>
      </c>
      <c r="Z64" s="55">
        <f>SUM(Երևան:Սյունիք!Z64)</f>
        <v>0</v>
      </c>
      <c r="AA64" s="55">
        <f>SUM(Երևան:Սյունիք!AA64)</f>
        <v>3</v>
      </c>
      <c r="AB64" s="55">
        <f>SUM(Երևան:Սյունիք!AB64)</f>
        <v>42</v>
      </c>
      <c r="AC64" s="55">
        <f>SUM(Երևան:Սյունիք!AC64)</f>
        <v>6</v>
      </c>
      <c r="AD64" s="55">
        <f>SUM(Երևան:Սյունիք!AD64)</f>
        <v>4</v>
      </c>
      <c r="AE64" s="55">
        <f>SUM(Երևան:Սյունիք!AE64)</f>
        <v>2</v>
      </c>
      <c r="AF64" s="55">
        <f>SUM(Երևան:Սյունիք!AF64)</f>
        <v>6</v>
      </c>
      <c r="AG64" s="55">
        <f>SUM(Երևան:Սյունիք!AG64)</f>
        <v>0</v>
      </c>
      <c r="AH64" s="55">
        <f>SUM(Երևան:Սյունիք!AH64)</f>
        <v>0</v>
      </c>
      <c r="AI64" s="55">
        <f>SUM(Երևան:Սյունիք!AI64)</f>
        <v>0</v>
      </c>
    </row>
    <row r="65" spans="1:35" s="5" customFormat="1" ht="39.950000000000003" customHeight="1" x14ac:dyDescent="0.25">
      <c r="A65" s="16" t="s">
        <v>67</v>
      </c>
      <c r="B65" s="112" t="s">
        <v>220</v>
      </c>
      <c r="C65" s="113"/>
      <c r="D65" s="114"/>
      <c r="E65" s="55">
        <f>SUM(Երևան:Սյունիք!E65)</f>
        <v>1</v>
      </c>
      <c r="F65" s="55">
        <f>SUM(Երևան:Սյունիք!F65)</f>
        <v>0</v>
      </c>
      <c r="G65" s="55">
        <f>SUM(Երևան:Սյունիք!G65)</f>
        <v>1</v>
      </c>
      <c r="H65" s="55">
        <f>SUM(Երևան:Սյունիք!H65)</f>
        <v>0</v>
      </c>
      <c r="I65" s="55">
        <f>SUM(Երևան:Սյունիք!I65)</f>
        <v>0</v>
      </c>
      <c r="J65" s="55">
        <f>SUM(Երևան:Սյունիք!J65)</f>
        <v>1</v>
      </c>
      <c r="K65" s="55">
        <f>SUM(Երևան:Սյունիք!K65)</f>
        <v>1</v>
      </c>
      <c r="L65" s="55">
        <f>SUM(Երևան:Սյունիք!L65)</f>
        <v>0</v>
      </c>
      <c r="M65" s="55">
        <f>SUM(Երևան:Սյունիք!M65)</f>
        <v>0</v>
      </c>
      <c r="N65" s="55">
        <f>SUM(Երևան:Սյունիք!N65)</f>
        <v>0</v>
      </c>
      <c r="O65" s="55">
        <f>SUM(Երևան:Սյունիք!O65)</f>
        <v>2</v>
      </c>
      <c r="P65" s="55">
        <f>SUM(Երևան:Սյունիք!P65)</f>
        <v>1</v>
      </c>
      <c r="Q65" s="55">
        <f>SUM(Երևան:Սյունիք!Q65)</f>
        <v>1</v>
      </c>
      <c r="R65" s="55">
        <f>SUM(Երևան:Սյունիք!R65)</f>
        <v>0</v>
      </c>
      <c r="S65" s="55">
        <f>SUM(Երևան:Սյունիք!S65)</f>
        <v>0</v>
      </c>
      <c r="T65" s="55">
        <f>SUM(Երևան:Սյունիք!T65)</f>
        <v>0</v>
      </c>
      <c r="U65" s="55">
        <f>SUM(Երևան:Սյունիք!U65)</f>
        <v>0</v>
      </c>
      <c r="V65" s="55">
        <f>SUM(Երևան:Սյունիք!V65)</f>
        <v>0</v>
      </c>
      <c r="W65" s="55">
        <f>SUM(Երևան:Սյունիք!W65)</f>
        <v>0</v>
      </c>
      <c r="X65" s="55">
        <f>SUM(Երևան:Սյունիք!X65)</f>
        <v>0</v>
      </c>
      <c r="Y65" s="55">
        <f>SUM(Երևան:Սյունիք!Y65)</f>
        <v>2</v>
      </c>
      <c r="Z65" s="55">
        <f>SUM(Երևան:Սյունիք!Z65)</f>
        <v>0</v>
      </c>
      <c r="AA65" s="55">
        <f>SUM(Երևան:Սյունիք!AA65)</f>
        <v>0</v>
      </c>
      <c r="AB65" s="55">
        <f>SUM(Երևան:Սյունիք!AB65)</f>
        <v>0</v>
      </c>
      <c r="AC65" s="55">
        <f>SUM(Երևան:Սյունիք!AC65)</f>
        <v>0</v>
      </c>
      <c r="AD65" s="55">
        <f>SUM(Երևան:Սյունիք!AD65)</f>
        <v>1</v>
      </c>
      <c r="AE65" s="55">
        <f>SUM(Երևան:Սյունիք!AE65)</f>
        <v>0</v>
      </c>
      <c r="AF65" s="55">
        <f>SUM(Երևան:Սյունիք!AF65)</f>
        <v>1</v>
      </c>
      <c r="AG65" s="55">
        <f>SUM(Երևան:Սյունիք!AG65)</f>
        <v>0</v>
      </c>
      <c r="AH65" s="55">
        <f>SUM(Երևան:Սյունիք!AH65)</f>
        <v>0</v>
      </c>
      <c r="AI65" s="55">
        <f>SUM(Երևան:Սյունիք!AI65)</f>
        <v>0</v>
      </c>
    </row>
    <row r="66" spans="1:35" s="5" customFormat="1" ht="39.950000000000003" customHeight="1" x14ac:dyDescent="0.25">
      <c r="A66" s="16" t="s">
        <v>66</v>
      </c>
      <c r="B66" s="112" t="s">
        <v>221</v>
      </c>
      <c r="C66" s="113"/>
      <c r="D66" s="114"/>
      <c r="E66" s="55">
        <f>SUM(Երևան:Սյունիք!E66)</f>
        <v>20</v>
      </c>
      <c r="F66" s="55">
        <f>SUM(Երևան:Սյունիք!F66)</f>
        <v>0</v>
      </c>
      <c r="G66" s="55">
        <f>SUM(Երևան:Սյունիք!G66)</f>
        <v>18</v>
      </c>
      <c r="H66" s="55">
        <f>SUM(Երևան:Սյունիք!H66)</f>
        <v>2</v>
      </c>
      <c r="I66" s="55">
        <f>SUM(Երևան:Սյունիք!I66)</f>
        <v>0</v>
      </c>
      <c r="J66" s="55">
        <f>SUM(Երևան:Սյունիք!J66)</f>
        <v>47</v>
      </c>
      <c r="K66" s="55">
        <f>SUM(Երևան:Սյունիք!K66)</f>
        <v>26</v>
      </c>
      <c r="L66" s="55">
        <f>SUM(Երևան:Սյունիք!L66)</f>
        <v>20</v>
      </c>
      <c r="M66" s="55">
        <f>SUM(Երևան:Սյունիք!M66)</f>
        <v>0</v>
      </c>
      <c r="N66" s="55">
        <f>SUM(Երևան:Սյունիք!N66)</f>
        <v>1</v>
      </c>
      <c r="O66" s="55">
        <f>SUM(Երևան:Սյունիք!O66)</f>
        <v>37</v>
      </c>
      <c r="P66" s="55">
        <f>SUM(Երևան:Սյունիք!P66)</f>
        <v>33</v>
      </c>
      <c r="Q66" s="55">
        <f>SUM(Երևան:Սյունիք!Q66)</f>
        <v>1</v>
      </c>
      <c r="R66" s="55">
        <f>SUM(Երևան:Սյունիք!R66)</f>
        <v>3</v>
      </c>
      <c r="S66" s="55">
        <f>SUM(Երևան:Սյունիք!S66)</f>
        <v>0</v>
      </c>
      <c r="T66" s="55">
        <f>SUM(Երևան:Սյունիք!T66)</f>
        <v>0</v>
      </c>
      <c r="U66" s="55">
        <f>SUM(Երևան:Սյունիք!U66)</f>
        <v>0</v>
      </c>
      <c r="V66" s="55">
        <f>SUM(Երևան:Սյունիք!V66)</f>
        <v>0</v>
      </c>
      <c r="W66" s="55">
        <f>SUM(Երևան:Սյունիք!W66)</f>
        <v>0</v>
      </c>
      <c r="X66" s="55">
        <f>SUM(Երևան:Սյունիք!X66)</f>
        <v>0</v>
      </c>
      <c r="Y66" s="55">
        <f>SUM(Երևան:Սյունիք!Y66)</f>
        <v>37</v>
      </c>
      <c r="Z66" s="55">
        <f>SUM(Երևան:Սյունիք!Z66)</f>
        <v>0</v>
      </c>
      <c r="AA66" s="55">
        <f>SUM(Երևան:Սյունիք!AA66)</f>
        <v>1</v>
      </c>
      <c r="AB66" s="55">
        <f>SUM(Երևան:Սյունիք!AB66)</f>
        <v>7</v>
      </c>
      <c r="AC66" s="55">
        <f>SUM(Երևան:Սյունիք!AC66)</f>
        <v>1</v>
      </c>
      <c r="AD66" s="55">
        <f>SUM(Երևան:Սյունիք!AD66)</f>
        <v>2</v>
      </c>
      <c r="AE66" s="55">
        <f>SUM(Երևան:Սյունիք!AE66)</f>
        <v>1</v>
      </c>
      <c r="AF66" s="55">
        <f>SUM(Երևան:Սյունիք!AF66)</f>
        <v>3</v>
      </c>
      <c r="AG66" s="55">
        <f>SUM(Երևան:Սյունիք!AG66)</f>
        <v>0</v>
      </c>
      <c r="AH66" s="55">
        <f>SUM(Երևան:Սյունիք!AH66)</f>
        <v>1</v>
      </c>
      <c r="AI66" s="55">
        <f>SUM(Երևան:Սյունիք!AI66)</f>
        <v>1</v>
      </c>
    </row>
    <row r="67" spans="1:35" s="5" customFormat="1" ht="39.950000000000003" customHeight="1" x14ac:dyDescent="0.25">
      <c r="A67" s="16" t="s">
        <v>65</v>
      </c>
      <c r="B67" s="112" t="s">
        <v>222</v>
      </c>
      <c r="C67" s="113"/>
      <c r="D67" s="114"/>
      <c r="E67" s="55">
        <f>SUM(Երևան:Սյունիք!E67)</f>
        <v>7</v>
      </c>
      <c r="F67" s="55">
        <f>SUM(Երևան:Սյունիք!F67)</f>
        <v>0</v>
      </c>
      <c r="G67" s="55">
        <f>SUM(Երևան:Սյունիք!G67)</f>
        <v>7</v>
      </c>
      <c r="H67" s="55">
        <f>SUM(Երևան:Սյունիք!H67)</f>
        <v>0</v>
      </c>
      <c r="I67" s="55">
        <f>SUM(Երևան:Սյունիք!I67)</f>
        <v>0</v>
      </c>
      <c r="J67" s="55">
        <f>SUM(Երևան:Սյունիք!J67)</f>
        <v>8</v>
      </c>
      <c r="K67" s="55">
        <f>SUM(Երևան:Սյունիք!K67)</f>
        <v>7</v>
      </c>
      <c r="L67" s="55">
        <f>SUM(Երևան:Սյունիք!L67)</f>
        <v>0</v>
      </c>
      <c r="M67" s="55">
        <f>SUM(Երևան:Սյունիք!M67)</f>
        <v>1</v>
      </c>
      <c r="N67" s="55">
        <f>SUM(Երևան:Սյունիք!N67)</f>
        <v>0</v>
      </c>
      <c r="O67" s="55">
        <f>SUM(Երևան:Սյունիք!O67)</f>
        <v>9</v>
      </c>
      <c r="P67" s="55">
        <f>SUM(Երևան:Սյունիք!P67)</f>
        <v>4</v>
      </c>
      <c r="Q67" s="55">
        <f>SUM(Երևան:Սյունիք!Q67)</f>
        <v>1</v>
      </c>
      <c r="R67" s="55">
        <f>SUM(Երևան:Սյունիք!R67)</f>
        <v>3</v>
      </c>
      <c r="S67" s="55">
        <f>SUM(Երևան:Սյունիք!S67)</f>
        <v>0</v>
      </c>
      <c r="T67" s="55">
        <f>SUM(Երևան:Սյունիք!T67)</f>
        <v>1</v>
      </c>
      <c r="U67" s="55">
        <f>SUM(Երևան:Սյունիք!U67)</f>
        <v>1</v>
      </c>
      <c r="V67" s="55">
        <f>SUM(Երևան:Սյունիք!V67)</f>
        <v>0</v>
      </c>
      <c r="W67" s="55">
        <f>SUM(Երևան:Սյունիք!W67)</f>
        <v>0</v>
      </c>
      <c r="X67" s="55">
        <f>SUM(Երևան:Սյունիք!X67)</f>
        <v>0</v>
      </c>
      <c r="Y67" s="55">
        <f>SUM(Երևան:Սյունիք!Y67)</f>
        <v>9</v>
      </c>
      <c r="Z67" s="55">
        <f>SUM(Երևան:Սյունիք!Z67)</f>
        <v>0</v>
      </c>
      <c r="AA67" s="55">
        <f>SUM(Երևան:Սյունիք!AA67)</f>
        <v>0</v>
      </c>
      <c r="AB67" s="55">
        <f>SUM(Երևան:Սյունիք!AB67)</f>
        <v>5</v>
      </c>
      <c r="AC67" s="55">
        <f>SUM(Երևան:Սյունիք!AC67)</f>
        <v>0</v>
      </c>
      <c r="AD67" s="55">
        <f>SUM(Երևան:Սյունիք!AD67)</f>
        <v>3</v>
      </c>
      <c r="AE67" s="55">
        <f>SUM(Երևան:Սյունիք!AE67)</f>
        <v>0</v>
      </c>
      <c r="AF67" s="55">
        <f>SUM(Երևան:Սյունիք!AF67)</f>
        <v>3</v>
      </c>
      <c r="AG67" s="55">
        <f>SUM(Երևան:Սյունիք!AG67)</f>
        <v>0</v>
      </c>
      <c r="AH67" s="55">
        <f>SUM(Երևան:Սյունիք!AH67)</f>
        <v>0</v>
      </c>
      <c r="AI67" s="55">
        <f>SUM(Երևան:Սյունիք!AI67)</f>
        <v>0</v>
      </c>
    </row>
    <row r="68" spans="1:35" s="5" customFormat="1" ht="39.950000000000003" customHeight="1" x14ac:dyDescent="0.25">
      <c r="A68" s="16" t="s">
        <v>64</v>
      </c>
      <c r="B68" s="112" t="s">
        <v>223</v>
      </c>
      <c r="C68" s="113"/>
      <c r="D68" s="114"/>
      <c r="E68" s="55">
        <f>SUM(Երևան:Սյունիք!E68)</f>
        <v>95</v>
      </c>
      <c r="F68" s="55">
        <f>SUM(Երևան:Սյունիք!F68)</f>
        <v>20</v>
      </c>
      <c r="G68" s="55">
        <f>SUM(Երևան:Սյունիք!G68)</f>
        <v>73</v>
      </c>
      <c r="H68" s="55">
        <f>SUM(Երևան:Սյունիք!H68)</f>
        <v>2</v>
      </c>
      <c r="I68" s="55">
        <f>SUM(Երևան:Սյունիք!I68)</f>
        <v>0</v>
      </c>
      <c r="J68" s="55">
        <f>SUM(Երևան:Սյունիք!J68)</f>
        <v>63</v>
      </c>
      <c r="K68" s="55">
        <f>SUM(Երևան:Սյունիք!K68)</f>
        <v>49</v>
      </c>
      <c r="L68" s="55">
        <f>SUM(Երևան:Սյունիք!L68)</f>
        <v>11</v>
      </c>
      <c r="M68" s="55">
        <f>SUM(Երևան:Սյունիք!M68)</f>
        <v>1</v>
      </c>
      <c r="N68" s="55">
        <f>SUM(Երևան:Սյունիք!N68)</f>
        <v>2</v>
      </c>
      <c r="O68" s="55">
        <f>SUM(Երևան:Սյունիք!O68)</f>
        <v>69</v>
      </c>
      <c r="P68" s="55">
        <f>SUM(Երևան:Սյունիք!P68)</f>
        <v>39</v>
      </c>
      <c r="Q68" s="55">
        <f>SUM(Երևան:Սյունիք!Q68)</f>
        <v>11</v>
      </c>
      <c r="R68" s="55">
        <f>SUM(Երևան:Սյունիք!R68)</f>
        <v>6</v>
      </c>
      <c r="S68" s="55">
        <f>SUM(Երևան:Սյունիք!S68)</f>
        <v>0</v>
      </c>
      <c r="T68" s="55">
        <f>SUM(Երևան:Սյունիք!T68)</f>
        <v>13</v>
      </c>
      <c r="U68" s="55">
        <f>SUM(Երևան:Սյունիք!U68)</f>
        <v>6</v>
      </c>
      <c r="V68" s="55">
        <f>SUM(Երևան:Սյունիք!V68)</f>
        <v>6</v>
      </c>
      <c r="W68" s="55">
        <f>SUM(Երևան:Սյունիք!W68)</f>
        <v>1</v>
      </c>
      <c r="X68" s="55">
        <f>SUM(Երևան:Սյունիք!X68)</f>
        <v>9</v>
      </c>
      <c r="Y68" s="55">
        <f>SUM(Երևան:Սյունիք!Y68)</f>
        <v>78</v>
      </c>
      <c r="Z68" s="55">
        <f>SUM(Երևան:Սյունիք!Z68)</f>
        <v>0</v>
      </c>
      <c r="AA68" s="55">
        <f>SUM(Երևան:Սյունիք!AA68)</f>
        <v>18</v>
      </c>
      <c r="AB68" s="55">
        <f>SUM(Երևան:Սյունիք!AB68)</f>
        <v>64</v>
      </c>
      <c r="AC68" s="55">
        <f>SUM(Երևան:Սյունիք!AC68)</f>
        <v>34</v>
      </c>
      <c r="AD68" s="55">
        <f>SUM(Երևան:Սյունիք!AD68)</f>
        <v>7</v>
      </c>
      <c r="AE68" s="55">
        <f>SUM(Երևան:Սյունիք!AE68)</f>
        <v>2</v>
      </c>
      <c r="AF68" s="55">
        <f>SUM(Երևան:Սյունիք!AF68)</f>
        <v>9</v>
      </c>
      <c r="AG68" s="55">
        <f>SUM(Երևան:Սյունիք!AG68)</f>
        <v>1</v>
      </c>
      <c r="AH68" s="55">
        <f>SUM(Երևան:Սյունիք!AH68)</f>
        <v>0</v>
      </c>
      <c r="AI68" s="55">
        <f>SUM(Երևան:Սյունիք!AI68)</f>
        <v>1</v>
      </c>
    </row>
    <row r="69" spans="1:35" s="5" customFormat="1" ht="39.950000000000003" customHeight="1" x14ac:dyDescent="0.25">
      <c r="A69" s="16" t="s">
        <v>63</v>
      </c>
      <c r="B69" s="112" t="s">
        <v>224</v>
      </c>
      <c r="C69" s="113"/>
      <c r="D69" s="114"/>
      <c r="E69" s="55">
        <f>SUM(Երևան:Սյունիք!E69)</f>
        <v>241</v>
      </c>
      <c r="F69" s="55">
        <f>SUM(Երևան:Սյունիք!F69)</f>
        <v>4</v>
      </c>
      <c r="G69" s="55">
        <f>SUM(Երևան:Սյունիք!G69)</f>
        <v>237</v>
      </c>
      <c r="H69" s="55">
        <f>SUM(Երևան:Սյունիք!H69)</f>
        <v>0</v>
      </c>
      <c r="I69" s="55">
        <f>SUM(Երևան:Սյունիք!I69)</f>
        <v>0</v>
      </c>
      <c r="J69" s="55">
        <f>SUM(Երևան:Սյունիք!J69)</f>
        <v>298</v>
      </c>
      <c r="K69" s="55">
        <f>SUM(Երևան:Սյունիք!K69)</f>
        <v>233</v>
      </c>
      <c r="L69" s="55">
        <f>SUM(Երևան:Սյունիք!L69)</f>
        <v>57</v>
      </c>
      <c r="M69" s="55">
        <f>SUM(Երևան:Սյունիք!M69)</f>
        <v>1</v>
      </c>
      <c r="N69" s="55">
        <f>SUM(Երևան:Սյունիք!N69)</f>
        <v>7</v>
      </c>
      <c r="O69" s="55">
        <f>SUM(Երևան:Սյունիք!O69)</f>
        <v>224</v>
      </c>
      <c r="P69" s="55">
        <f>SUM(Երևան:Սյունիք!P69)</f>
        <v>114</v>
      </c>
      <c r="Q69" s="55">
        <f>SUM(Երևան:Սյունիք!Q69)</f>
        <v>41</v>
      </c>
      <c r="R69" s="55">
        <f>SUM(Երևան:Սյունիք!R69)</f>
        <v>18</v>
      </c>
      <c r="S69" s="55">
        <f>SUM(Երևան:Սյունիք!S69)</f>
        <v>0</v>
      </c>
      <c r="T69" s="55">
        <f>SUM(Երևան:Սյունիք!T69)</f>
        <v>50</v>
      </c>
      <c r="U69" s="55">
        <f>SUM(Երևան:Սյունիք!U69)</f>
        <v>28</v>
      </c>
      <c r="V69" s="55">
        <f>SUM(Երևան:Սյունիք!V69)</f>
        <v>20</v>
      </c>
      <c r="W69" s="55">
        <f>SUM(Երևան:Սյունիք!W69)</f>
        <v>2</v>
      </c>
      <c r="X69" s="55">
        <f>SUM(Երևան:Սյունիք!X69)</f>
        <v>22</v>
      </c>
      <c r="Y69" s="55">
        <f>SUM(Երևան:Սյունիք!Y69)</f>
        <v>246</v>
      </c>
      <c r="Z69" s="55">
        <f>SUM(Երևան:Սյունիք!Z69)</f>
        <v>2</v>
      </c>
      <c r="AA69" s="55">
        <f>SUM(Երևան:Սյունիք!AA69)</f>
        <v>25</v>
      </c>
      <c r="AB69" s="55">
        <f>SUM(Երևան:Սյունիք!AB69)</f>
        <v>224</v>
      </c>
      <c r="AC69" s="55">
        <f>SUM(Երևան:Սյունիք!AC69)</f>
        <v>26</v>
      </c>
      <c r="AD69" s="55">
        <f>SUM(Երևան:Սյունիք!AD69)</f>
        <v>24</v>
      </c>
      <c r="AE69" s="55">
        <f>SUM(Երևան:Սյունիք!AE69)</f>
        <v>15</v>
      </c>
      <c r="AF69" s="55">
        <f>SUM(Երևան:Սյունիք!AF69)</f>
        <v>39</v>
      </c>
      <c r="AG69" s="55">
        <f>SUM(Երևան:Սյունիք!AG69)</f>
        <v>2</v>
      </c>
      <c r="AH69" s="55">
        <f>SUM(Երևան:Սյունիք!AH69)</f>
        <v>5</v>
      </c>
      <c r="AI69" s="55">
        <f>SUM(Երևան:Սյունիք!AI69)</f>
        <v>7</v>
      </c>
    </row>
    <row r="70" spans="1:35" s="5" customFormat="1" ht="39.950000000000003" customHeight="1" x14ac:dyDescent="0.25">
      <c r="A70" s="16" t="s">
        <v>62</v>
      </c>
      <c r="B70" s="112" t="s">
        <v>225</v>
      </c>
      <c r="C70" s="113"/>
      <c r="D70" s="114"/>
      <c r="E70" s="55">
        <f>SUM(Երևան:Սյունիք!E70)</f>
        <v>248</v>
      </c>
      <c r="F70" s="55">
        <f>SUM(Երևան:Սյունիք!F70)</f>
        <v>6</v>
      </c>
      <c r="G70" s="55">
        <f>SUM(Երևան:Սյունիք!G70)</f>
        <v>240</v>
      </c>
      <c r="H70" s="55">
        <f>SUM(Երևան:Սյունիք!H70)</f>
        <v>2</v>
      </c>
      <c r="I70" s="55">
        <f>SUM(Երևան:Սյունիք!I70)</f>
        <v>0</v>
      </c>
      <c r="J70" s="55">
        <f>SUM(Երևան:Սյունիք!J70)</f>
        <v>168</v>
      </c>
      <c r="K70" s="55">
        <f>SUM(Երևան:Սյունիք!K70)</f>
        <v>136</v>
      </c>
      <c r="L70" s="55">
        <f>SUM(Երևան:Սյունիք!L70)</f>
        <v>31</v>
      </c>
      <c r="M70" s="55">
        <f>SUM(Երևան:Սյունիք!M70)</f>
        <v>0</v>
      </c>
      <c r="N70" s="55">
        <f>SUM(Երևան:Սյունիք!N70)</f>
        <v>1</v>
      </c>
      <c r="O70" s="55">
        <f>SUM(Երևան:Սյունիք!O70)</f>
        <v>173</v>
      </c>
      <c r="P70" s="55">
        <f>SUM(Երևան:Սյունիք!P70)</f>
        <v>60</v>
      </c>
      <c r="Q70" s="55">
        <f>SUM(Երևան:Սյունիք!Q70)</f>
        <v>58</v>
      </c>
      <c r="R70" s="55">
        <f>SUM(Երևան:Սյունիք!R70)</f>
        <v>3</v>
      </c>
      <c r="S70" s="55">
        <f>SUM(Երևան:Սյունիք!S70)</f>
        <v>0</v>
      </c>
      <c r="T70" s="55">
        <f>SUM(Երևան:Սյունիք!T70)</f>
        <v>52</v>
      </c>
      <c r="U70" s="55">
        <f>SUM(Երևան:Սյունիք!U70)</f>
        <v>27</v>
      </c>
      <c r="V70" s="55">
        <f>SUM(Երևան:Սյունիք!V70)</f>
        <v>22</v>
      </c>
      <c r="W70" s="55">
        <f>SUM(Երևան:Սյունիք!W70)</f>
        <v>3</v>
      </c>
      <c r="X70" s="55">
        <f>SUM(Երևան:Սյունիք!X70)</f>
        <v>24</v>
      </c>
      <c r="Y70" s="55">
        <f>SUM(Երևան:Սյունիք!Y70)</f>
        <v>197</v>
      </c>
      <c r="Z70" s="55">
        <f>SUM(Երևան:Սյունիք!Z70)</f>
        <v>1</v>
      </c>
      <c r="AA70" s="55">
        <f>SUM(Երևան:Սյունիք!AA70)</f>
        <v>17</v>
      </c>
      <c r="AB70" s="55">
        <f>SUM(Երևան:Սյունիք!AB70)</f>
        <v>183</v>
      </c>
      <c r="AC70" s="55">
        <f>SUM(Երևան:Սյունիք!AC70)</f>
        <v>20</v>
      </c>
      <c r="AD70" s="55">
        <f>SUM(Երևան:Սյունիք!AD70)</f>
        <v>18</v>
      </c>
      <c r="AE70" s="55">
        <f>SUM(Երևան:Սյունիք!AE70)</f>
        <v>21</v>
      </c>
      <c r="AF70" s="55">
        <f>SUM(Երևան:Սյունիք!AF70)</f>
        <v>39</v>
      </c>
      <c r="AG70" s="55">
        <f>SUM(Երևան:Սյունիք!AG70)</f>
        <v>0</v>
      </c>
      <c r="AH70" s="55">
        <f>SUM(Երևան:Սյունիք!AH70)</f>
        <v>1</v>
      </c>
      <c r="AI70" s="55">
        <f>SUM(Երևան:Սյունիք!AI70)</f>
        <v>1</v>
      </c>
    </row>
    <row r="71" spans="1:35" s="5" customFormat="1" ht="39.950000000000003" customHeight="1" x14ac:dyDescent="0.25">
      <c r="A71" s="16" t="s">
        <v>61</v>
      </c>
      <c r="B71" s="112" t="s">
        <v>226</v>
      </c>
      <c r="C71" s="113"/>
      <c r="D71" s="114"/>
      <c r="E71" s="55">
        <f>SUM(Երևան:Սյունիք!E71)</f>
        <v>51</v>
      </c>
      <c r="F71" s="55">
        <f>SUM(Երևան:Սյունիք!F71)</f>
        <v>5</v>
      </c>
      <c r="G71" s="55">
        <f>SUM(Երևան:Սյունիք!G71)</f>
        <v>45</v>
      </c>
      <c r="H71" s="55">
        <f>SUM(Երևան:Սյունիք!H71)</f>
        <v>1</v>
      </c>
      <c r="I71" s="55">
        <f>SUM(Երևան:Սյունիք!I71)</f>
        <v>0</v>
      </c>
      <c r="J71" s="55">
        <f>SUM(Երևան:Սյունիք!J71)</f>
        <v>46</v>
      </c>
      <c r="K71" s="55">
        <f>SUM(Երևան:Սյունիք!K71)</f>
        <v>37</v>
      </c>
      <c r="L71" s="55">
        <f>SUM(Երևան:Սյունիք!L71)</f>
        <v>8</v>
      </c>
      <c r="M71" s="55">
        <f>SUM(Երևան:Սյունիք!M71)</f>
        <v>1</v>
      </c>
      <c r="N71" s="55">
        <f>SUM(Երևան:Սյունիք!N71)</f>
        <v>0</v>
      </c>
      <c r="O71" s="55">
        <f>SUM(Երևան:Սյունիք!O71)</f>
        <v>32</v>
      </c>
      <c r="P71" s="55">
        <f>SUM(Երևան:Սյունիք!P71)</f>
        <v>14</v>
      </c>
      <c r="Q71" s="55">
        <f>SUM(Երևան:Սյունիք!Q71)</f>
        <v>3</v>
      </c>
      <c r="R71" s="55">
        <f>SUM(Երևան:Սյունիք!R71)</f>
        <v>1</v>
      </c>
      <c r="S71" s="55">
        <f>SUM(Երևան:Սյունիք!S71)</f>
        <v>0</v>
      </c>
      <c r="T71" s="55">
        <f>SUM(Երևան:Սյունիք!T71)</f>
        <v>14</v>
      </c>
      <c r="U71" s="55">
        <f>SUM(Երևան:Սյունիք!U71)</f>
        <v>5</v>
      </c>
      <c r="V71" s="55">
        <f>SUM(Երևան:Սյունիք!V71)</f>
        <v>9</v>
      </c>
      <c r="W71" s="55">
        <f>SUM(Երևան:Սյունիք!W71)</f>
        <v>0</v>
      </c>
      <c r="X71" s="55">
        <f>SUM(Երևան:Սյունիք!X71)</f>
        <v>3</v>
      </c>
      <c r="Y71" s="55">
        <f>SUM(Երևան:Սյունիք!Y71)</f>
        <v>35</v>
      </c>
      <c r="Z71" s="55">
        <f>SUM(Երևան:Սյունիք!Z71)</f>
        <v>0</v>
      </c>
      <c r="AA71" s="55">
        <f>SUM(Երևան:Սյունիք!AA71)</f>
        <v>14</v>
      </c>
      <c r="AB71" s="55">
        <f>SUM(Երևան:Սյունիք!AB71)</f>
        <v>52</v>
      </c>
      <c r="AC71" s="55">
        <f>SUM(Երևան:Սյունիք!AC71)</f>
        <v>16</v>
      </c>
      <c r="AD71" s="55">
        <f>SUM(Երևան:Սյունիք!AD71)</f>
        <v>6</v>
      </c>
      <c r="AE71" s="55">
        <f>SUM(Երևան:Սյունիք!AE71)</f>
        <v>4</v>
      </c>
      <c r="AF71" s="55">
        <f>SUM(Երևան:Սյունիք!AF71)</f>
        <v>10</v>
      </c>
      <c r="AG71" s="55">
        <f>SUM(Երևան:Սյունիք!AG71)</f>
        <v>0</v>
      </c>
      <c r="AH71" s="55">
        <f>SUM(Երևան:Սյունիք!AH71)</f>
        <v>1</v>
      </c>
      <c r="AI71" s="55">
        <f>SUM(Երևան:Սյունիք!AI71)</f>
        <v>1</v>
      </c>
    </row>
    <row r="72" spans="1:35" s="5" customFormat="1" ht="39.950000000000003" customHeight="1" x14ac:dyDescent="0.25">
      <c r="A72" s="16" t="s">
        <v>60</v>
      </c>
      <c r="B72" s="112" t="s">
        <v>227</v>
      </c>
      <c r="C72" s="113"/>
      <c r="D72" s="114"/>
      <c r="E72" s="55">
        <f>SUM(Երևան:Սյունիք!E72)</f>
        <v>0</v>
      </c>
      <c r="F72" s="55">
        <f>SUM(Երևան:Սյունիք!F72)</f>
        <v>0</v>
      </c>
      <c r="G72" s="55">
        <f>SUM(Երևան:Սյունիք!G72)</f>
        <v>0</v>
      </c>
      <c r="H72" s="55">
        <f>SUM(Երևան:Սյունիք!H72)</f>
        <v>0</v>
      </c>
      <c r="I72" s="55">
        <f>SUM(Երևան:Սյունիք!I72)</f>
        <v>0</v>
      </c>
      <c r="J72" s="55">
        <f>SUM(Երևան:Սյունիք!J72)</f>
        <v>1</v>
      </c>
      <c r="K72" s="55">
        <f>SUM(Երևան:Սյունիք!K72)</f>
        <v>1</v>
      </c>
      <c r="L72" s="55">
        <f>SUM(Երևան:Սյունիք!L72)</f>
        <v>0</v>
      </c>
      <c r="M72" s="55">
        <f>SUM(Երևան:Սյունիք!M72)</f>
        <v>0</v>
      </c>
      <c r="N72" s="55">
        <f>SUM(Երևան:Սյունիք!N72)</f>
        <v>0</v>
      </c>
      <c r="O72" s="55">
        <f>SUM(Երևան:Սյունիք!O72)</f>
        <v>0</v>
      </c>
      <c r="P72" s="55">
        <f>SUM(Երևան:Սյունիք!P72)</f>
        <v>0</v>
      </c>
      <c r="Q72" s="55">
        <f>SUM(Երևան:Սյունիք!Q72)</f>
        <v>0</v>
      </c>
      <c r="R72" s="55">
        <f>SUM(Երևան:Սյունիք!R72)</f>
        <v>0</v>
      </c>
      <c r="S72" s="55">
        <f>SUM(Երևան:Սյունիք!S72)</f>
        <v>0</v>
      </c>
      <c r="T72" s="55">
        <f>SUM(Երևան:Սյունիք!T72)</f>
        <v>0</v>
      </c>
      <c r="U72" s="55">
        <f>SUM(Երևան:Սյունիք!U72)</f>
        <v>0</v>
      </c>
      <c r="V72" s="55">
        <f>SUM(Երևան:Սյունիք!V72)</f>
        <v>0</v>
      </c>
      <c r="W72" s="55">
        <f>SUM(Երևան:Սյունիք!W72)</f>
        <v>0</v>
      </c>
      <c r="X72" s="55">
        <f>SUM(Երևան:Սյունիք!X72)</f>
        <v>0</v>
      </c>
      <c r="Y72" s="55">
        <f>SUM(Երևան:Սյունիք!Y72)</f>
        <v>0</v>
      </c>
      <c r="Z72" s="55">
        <f>SUM(Երևան:Սյունիք!Z72)</f>
        <v>0</v>
      </c>
      <c r="AA72" s="55">
        <f>SUM(Երևան:Սյունիք!AA72)</f>
        <v>0</v>
      </c>
      <c r="AB72" s="55">
        <f>SUM(Երևան:Սյունիք!AB72)</f>
        <v>1</v>
      </c>
      <c r="AC72" s="55">
        <f>SUM(Երևան:Սյունիք!AC72)</f>
        <v>0</v>
      </c>
      <c r="AD72" s="55">
        <f>SUM(Երևան:Սյունիք!AD72)</f>
        <v>0</v>
      </c>
      <c r="AE72" s="55">
        <f>SUM(Երևան:Սյունիք!AE72)</f>
        <v>0</v>
      </c>
      <c r="AF72" s="55">
        <f>SUM(Երևան:Սյունիք!AF72)</f>
        <v>0</v>
      </c>
      <c r="AG72" s="55">
        <f>SUM(Երևան:Սյունիք!AG72)</f>
        <v>0</v>
      </c>
      <c r="AH72" s="55">
        <f>SUM(Երևան:Սյունիք!AH72)</f>
        <v>0</v>
      </c>
      <c r="AI72" s="55">
        <f>SUM(Երևան:Սյունիք!AI72)</f>
        <v>0</v>
      </c>
    </row>
    <row r="73" spans="1:35" s="6" customFormat="1" ht="59.25" customHeight="1" x14ac:dyDescent="0.25">
      <c r="A73" s="16" t="s">
        <v>59</v>
      </c>
      <c r="B73" s="112" t="s">
        <v>192</v>
      </c>
      <c r="C73" s="113"/>
      <c r="D73" s="114"/>
      <c r="E73" s="55">
        <f>SUM(Երևան:Սյունիք!E73)</f>
        <v>91</v>
      </c>
      <c r="F73" s="55">
        <f>SUM(Երևան:Սյունիք!F73)</f>
        <v>8</v>
      </c>
      <c r="G73" s="55">
        <f>SUM(Երևան:Սյունիք!G73)</f>
        <v>83</v>
      </c>
      <c r="H73" s="55">
        <f>SUM(Երևան:Սյունիք!H73)</f>
        <v>0</v>
      </c>
      <c r="I73" s="55">
        <f>SUM(Երևան:Սյունիք!I73)</f>
        <v>0</v>
      </c>
      <c r="J73" s="55">
        <f>SUM(Երևան:Սյունիք!J73)</f>
        <v>66</v>
      </c>
      <c r="K73" s="55">
        <f>SUM(Երևան:Սյունիք!K73)</f>
        <v>51</v>
      </c>
      <c r="L73" s="55">
        <f>SUM(Երևան:Սյունիք!L73)</f>
        <v>12</v>
      </c>
      <c r="M73" s="55">
        <f>SUM(Երևան:Սյունիք!M73)</f>
        <v>1</v>
      </c>
      <c r="N73" s="55">
        <f>SUM(Երևան:Սյունիք!N73)</f>
        <v>2</v>
      </c>
      <c r="O73" s="55">
        <f>SUM(Երևան:Սյունիք!O73)</f>
        <v>61</v>
      </c>
      <c r="P73" s="55">
        <f>SUM(Երևան:Սյունիք!P73)</f>
        <v>34</v>
      </c>
      <c r="Q73" s="55">
        <f>SUM(Երևան:Սյունիք!Q73)</f>
        <v>5</v>
      </c>
      <c r="R73" s="55">
        <f>SUM(Երևան:Սյունիք!R73)</f>
        <v>9</v>
      </c>
      <c r="S73" s="55">
        <f>SUM(Երևան:Սյունիք!S73)</f>
        <v>0</v>
      </c>
      <c r="T73" s="55">
        <f>SUM(Երևան:Սյունիք!T73)</f>
        <v>13</v>
      </c>
      <c r="U73" s="55">
        <f>SUM(Երևան:Սյունիք!U73)</f>
        <v>1</v>
      </c>
      <c r="V73" s="55">
        <f>SUM(Երևան:Սյունիք!V73)</f>
        <v>8</v>
      </c>
      <c r="W73" s="55">
        <f>SUM(Երևան:Սյունիք!W73)</f>
        <v>4</v>
      </c>
      <c r="X73" s="55">
        <f>SUM(Երևան:Սյունիք!X73)</f>
        <v>12</v>
      </c>
      <c r="Y73" s="55">
        <f>SUM(Երևան:Սյունիք!Y73)</f>
        <v>73</v>
      </c>
      <c r="Z73" s="55">
        <f>SUM(Երևան:Սյունիք!Z73)</f>
        <v>1</v>
      </c>
      <c r="AA73" s="55">
        <f>SUM(Երևան:Սյունիք!AA73)</f>
        <v>14</v>
      </c>
      <c r="AB73" s="55">
        <f>SUM(Երևան:Սյունիք!AB73)</f>
        <v>68</v>
      </c>
      <c r="AC73" s="55">
        <f>SUM(Երևան:Սյունիք!AC73)</f>
        <v>18</v>
      </c>
      <c r="AD73" s="55">
        <f>SUM(Երևան:Սյունիք!AD73)</f>
        <v>10</v>
      </c>
      <c r="AE73" s="55">
        <f>SUM(Երևան:Սյունիք!AE73)</f>
        <v>8</v>
      </c>
      <c r="AF73" s="55">
        <f>SUM(Երևան:Սյունիք!AF73)</f>
        <v>18</v>
      </c>
      <c r="AG73" s="55">
        <f>SUM(Երևան:Սյունիք!AG73)</f>
        <v>3</v>
      </c>
      <c r="AH73" s="55">
        <f>SUM(Երևան:Սյունիք!AH73)</f>
        <v>2</v>
      </c>
      <c r="AI73" s="55">
        <f>SUM(Երևան:Սյունիք!AI73)</f>
        <v>5</v>
      </c>
    </row>
    <row r="74" spans="1:35" s="11" customFormat="1" ht="64.5" customHeight="1" x14ac:dyDescent="0.25">
      <c r="A74" s="20" t="s">
        <v>58</v>
      </c>
      <c r="B74" s="103" t="s">
        <v>228</v>
      </c>
      <c r="C74" s="104"/>
      <c r="D74" s="105"/>
      <c r="E74" s="56">
        <f>SUM(Երևան:Սյունիք!E74)</f>
        <v>81</v>
      </c>
      <c r="F74" s="56">
        <f>SUM(Երևան:Սյունիք!F74)</f>
        <v>2</v>
      </c>
      <c r="G74" s="56">
        <f>SUM(Երևան:Սյունիք!G74)</f>
        <v>78</v>
      </c>
      <c r="H74" s="56">
        <f>SUM(Երևան:Սյունիք!H74)</f>
        <v>1</v>
      </c>
      <c r="I74" s="56">
        <f>SUM(Երևան:Սյունիք!I74)</f>
        <v>0</v>
      </c>
      <c r="J74" s="56">
        <f>SUM(Երևան:Սյունիք!J74)</f>
        <v>67</v>
      </c>
      <c r="K74" s="56">
        <f>SUM(Երևան:Սյունիք!K74)</f>
        <v>49</v>
      </c>
      <c r="L74" s="56">
        <f>SUM(Երևան:Սյունիք!L74)</f>
        <v>17</v>
      </c>
      <c r="M74" s="56">
        <f>SUM(Երևան:Սյունիք!M74)</f>
        <v>0</v>
      </c>
      <c r="N74" s="56">
        <f>SUM(Երևան:Սյունիք!N74)</f>
        <v>1</v>
      </c>
      <c r="O74" s="56">
        <f>SUM(Երևան:Սյունիք!O74)</f>
        <v>61</v>
      </c>
      <c r="P74" s="56">
        <f>SUM(Երևան:Սյունիք!P74)</f>
        <v>30</v>
      </c>
      <c r="Q74" s="56">
        <f>SUM(Երևան:Սյունիք!Q74)</f>
        <v>2</v>
      </c>
      <c r="R74" s="56">
        <f>SUM(Երևան:Սյունիք!R74)</f>
        <v>6</v>
      </c>
      <c r="S74" s="56">
        <f>SUM(Երևան:Սյունիք!S74)</f>
        <v>0</v>
      </c>
      <c r="T74" s="56">
        <f>SUM(Երևան:Սյունիք!T74)</f>
        <v>23</v>
      </c>
      <c r="U74" s="56">
        <f>SUM(Երևան:Սյունիք!U74)</f>
        <v>6</v>
      </c>
      <c r="V74" s="56">
        <f>SUM(Երևան:Սյունիք!V74)</f>
        <v>12</v>
      </c>
      <c r="W74" s="56">
        <f>SUM(Երևան:Սյունիք!W74)</f>
        <v>5</v>
      </c>
      <c r="X74" s="56">
        <f>SUM(Երևան:Սյունիք!X74)</f>
        <v>7</v>
      </c>
      <c r="Y74" s="56">
        <f>SUM(Երևան:Սյունիք!Y74)</f>
        <v>68</v>
      </c>
      <c r="Z74" s="56">
        <f>SUM(Երևան:Սյունիք!Z74)</f>
        <v>1</v>
      </c>
      <c r="AA74" s="56">
        <f>SUM(Երևան:Սյունիք!AA74)</f>
        <v>2</v>
      </c>
      <c r="AB74" s="56">
        <f>SUM(Երևան:Սյունիք!AB74)</f>
        <v>60</v>
      </c>
      <c r="AC74" s="56">
        <f>SUM(Երևան:Սյունիք!AC74)</f>
        <v>2</v>
      </c>
      <c r="AD74" s="56">
        <f>SUM(Երևան:Սյունիք!AD74)</f>
        <v>8</v>
      </c>
      <c r="AE74" s="56">
        <f>SUM(Երևան:Սյունիք!AE74)</f>
        <v>4</v>
      </c>
      <c r="AF74" s="56">
        <f>SUM(Երևան:Սյունիք!AF74)</f>
        <v>12</v>
      </c>
      <c r="AG74" s="56">
        <f>SUM(Երևան:Սյունիք!AG74)</f>
        <v>1</v>
      </c>
      <c r="AH74" s="56">
        <f>SUM(Երևան:Սյունիք!AH74)</f>
        <v>4</v>
      </c>
      <c r="AI74" s="56">
        <f>SUM(Երևան:Սյունիք!AI74)</f>
        <v>5</v>
      </c>
    </row>
    <row r="75" spans="1:35" s="5" customFormat="1" ht="39.950000000000003" customHeight="1" x14ac:dyDescent="0.25">
      <c r="A75" s="16" t="s">
        <v>57</v>
      </c>
      <c r="B75" s="112" t="s">
        <v>229</v>
      </c>
      <c r="C75" s="113"/>
      <c r="D75" s="114"/>
      <c r="E75" s="55">
        <f>SUM(Երևան:Սյունիք!E75)</f>
        <v>0</v>
      </c>
      <c r="F75" s="55">
        <f>SUM(Երևան:Սյունիք!F75)</f>
        <v>0</v>
      </c>
      <c r="G75" s="55">
        <f>SUM(Երևան:Սյունիք!G75)</f>
        <v>0</v>
      </c>
      <c r="H75" s="55">
        <f>SUM(Երևան:Սյունիք!H75)</f>
        <v>0</v>
      </c>
      <c r="I75" s="55">
        <f>SUM(Երևան:Սյունիք!I75)</f>
        <v>0</v>
      </c>
      <c r="J75" s="55">
        <f>SUM(Երևան:Սյունիք!J75)</f>
        <v>0</v>
      </c>
      <c r="K75" s="55">
        <f>SUM(Երևան:Սյունիք!K75)</f>
        <v>0</v>
      </c>
      <c r="L75" s="55">
        <f>SUM(Երևան:Սյունիք!L75)</f>
        <v>0</v>
      </c>
      <c r="M75" s="55">
        <f>SUM(Երևան:Սյունիք!M75)</f>
        <v>0</v>
      </c>
      <c r="N75" s="55">
        <f>SUM(Երևան:Սյունիք!N75)</f>
        <v>0</v>
      </c>
      <c r="O75" s="55">
        <f>SUM(Երևան:Սյունիք!O75)</f>
        <v>0</v>
      </c>
      <c r="P75" s="55">
        <f>SUM(Երևան:Սյունիք!P75)</f>
        <v>0</v>
      </c>
      <c r="Q75" s="55">
        <f>SUM(Երևան:Սյունիք!Q75)</f>
        <v>0</v>
      </c>
      <c r="R75" s="55">
        <f>SUM(Երևան:Սյունիք!R75)</f>
        <v>0</v>
      </c>
      <c r="S75" s="55">
        <f>SUM(Երևան:Սյունիք!S75)</f>
        <v>0</v>
      </c>
      <c r="T75" s="55">
        <f>SUM(Երևան:Սյունիք!T75)</f>
        <v>0</v>
      </c>
      <c r="U75" s="55">
        <f>SUM(Երևան:Սյունիք!U75)</f>
        <v>0</v>
      </c>
      <c r="V75" s="55">
        <f>SUM(Երևան:Սյունիք!V75)</f>
        <v>0</v>
      </c>
      <c r="W75" s="55">
        <f>SUM(Երևան:Սյունիք!W75)</f>
        <v>0</v>
      </c>
      <c r="X75" s="55">
        <f>SUM(Երևան:Սյունիք!X75)</f>
        <v>0</v>
      </c>
      <c r="Y75" s="55">
        <f>SUM(Երևան:Սյունիք!Y75)</f>
        <v>0</v>
      </c>
      <c r="Z75" s="55">
        <f>SUM(Երևան:Սյունիք!Z75)</f>
        <v>0</v>
      </c>
      <c r="AA75" s="55">
        <f>SUM(Երևան:Սյունիք!AA75)</f>
        <v>0</v>
      </c>
      <c r="AB75" s="55">
        <f>SUM(Երևան:Սյունիք!AB75)</f>
        <v>0</v>
      </c>
      <c r="AC75" s="55">
        <f>SUM(Երևան:Սյունիք!AC75)</f>
        <v>0</v>
      </c>
      <c r="AD75" s="55">
        <f>SUM(Երևան:Սյունիք!AD75)</f>
        <v>0</v>
      </c>
      <c r="AE75" s="55">
        <f>SUM(Երևան:Սյունիք!AE75)</f>
        <v>0</v>
      </c>
      <c r="AF75" s="55">
        <f>SUM(Երևան:Սյունիք!AF75)</f>
        <v>0</v>
      </c>
      <c r="AG75" s="55">
        <f>SUM(Երևան:Սյունիք!AG75)</f>
        <v>0</v>
      </c>
      <c r="AH75" s="55">
        <f>SUM(Երևան:Սյունիք!AH75)</f>
        <v>0</v>
      </c>
      <c r="AI75" s="55">
        <f>SUM(Երևան:Սյունիք!AI75)</f>
        <v>0</v>
      </c>
    </row>
    <row r="76" spans="1:35" s="5" customFormat="1" ht="39.950000000000003" customHeight="1" x14ac:dyDescent="0.25">
      <c r="A76" s="16" t="s">
        <v>56</v>
      </c>
      <c r="B76" s="112" t="s">
        <v>230</v>
      </c>
      <c r="C76" s="113"/>
      <c r="D76" s="114"/>
      <c r="E76" s="55">
        <f>SUM(Երևան:Սյունիք!E76)</f>
        <v>0</v>
      </c>
      <c r="F76" s="55">
        <f>SUM(Երևան:Սյունիք!F76)</f>
        <v>0</v>
      </c>
      <c r="G76" s="55">
        <f>SUM(Երևան:Սյունիք!G76)</f>
        <v>0</v>
      </c>
      <c r="H76" s="55">
        <f>SUM(Երևան:Սյունիք!H76)</f>
        <v>0</v>
      </c>
      <c r="I76" s="55">
        <f>SUM(Երևան:Սյունիք!I76)</f>
        <v>0</v>
      </c>
      <c r="J76" s="55">
        <f>SUM(Երևան:Սյունիք!J76)</f>
        <v>0</v>
      </c>
      <c r="K76" s="55">
        <f>SUM(Երևան:Սյունիք!K76)</f>
        <v>0</v>
      </c>
      <c r="L76" s="55">
        <f>SUM(Երևան:Սյունիք!L76)</f>
        <v>0</v>
      </c>
      <c r="M76" s="55">
        <f>SUM(Երևան:Սյունիք!M76)</f>
        <v>0</v>
      </c>
      <c r="N76" s="55">
        <f>SUM(Երևան:Սյունիք!N76)</f>
        <v>0</v>
      </c>
      <c r="O76" s="55">
        <f>SUM(Երևան:Սյունիք!O76)</f>
        <v>0</v>
      </c>
      <c r="P76" s="55">
        <f>SUM(Երևան:Սյունիք!P76)</f>
        <v>0</v>
      </c>
      <c r="Q76" s="55">
        <f>SUM(Երևան:Սյունիք!Q76)</f>
        <v>0</v>
      </c>
      <c r="R76" s="55">
        <f>SUM(Երևան:Սյունիք!R76)</f>
        <v>0</v>
      </c>
      <c r="S76" s="55">
        <f>SUM(Երևան:Սյունիք!S76)</f>
        <v>0</v>
      </c>
      <c r="T76" s="55">
        <f>SUM(Երևան:Սյունիք!T76)</f>
        <v>0</v>
      </c>
      <c r="U76" s="55">
        <f>SUM(Երևան:Սյունիք!U76)</f>
        <v>0</v>
      </c>
      <c r="V76" s="55">
        <f>SUM(Երևան:Սյունիք!V76)</f>
        <v>0</v>
      </c>
      <c r="W76" s="55">
        <f>SUM(Երևան:Սյունիք!W76)</f>
        <v>0</v>
      </c>
      <c r="X76" s="55">
        <f>SUM(Երևան:Սյունիք!X76)</f>
        <v>0</v>
      </c>
      <c r="Y76" s="55">
        <f>SUM(Երևան:Սյունիք!Y76)</f>
        <v>0</v>
      </c>
      <c r="Z76" s="55">
        <f>SUM(Երևան:Սյունիք!Z76)</f>
        <v>0</v>
      </c>
      <c r="AA76" s="55">
        <f>SUM(Երևան:Սյունիք!AA76)</f>
        <v>0</v>
      </c>
      <c r="AB76" s="55">
        <f>SUM(Երևան:Սյունիք!AB76)</f>
        <v>0</v>
      </c>
      <c r="AC76" s="55">
        <f>SUM(Երևան:Սյունիք!AC76)</f>
        <v>0</v>
      </c>
      <c r="AD76" s="55">
        <f>SUM(Երևան:Սյունիք!AD76)</f>
        <v>0</v>
      </c>
      <c r="AE76" s="55">
        <f>SUM(Երևան:Սյունիք!AE76)</f>
        <v>0</v>
      </c>
      <c r="AF76" s="55">
        <f>SUM(Երևան:Սյունիք!AF76)</f>
        <v>0</v>
      </c>
      <c r="AG76" s="55">
        <f>SUM(Երևան:Սյունիք!AG76)</f>
        <v>0</v>
      </c>
      <c r="AH76" s="55">
        <f>SUM(Երևան:Սյունիք!AH76)</f>
        <v>0</v>
      </c>
      <c r="AI76" s="55">
        <f>SUM(Երևան:Սյունիք!AI76)</f>
        <v>0</v>
      </c>
    </row>
    <row r="77" spans="1:35" s="5" customFormat="1" ht="39.950000000000003" customHeight="1" x14ac:dyDescent="0.25">
      <c r="A77" s="16" t="s">
        <v>55</v>
      </c>
      <c r="B77" s="112" t="s">
        <v>231</v>
      </c>
      <c r="C77" s="113"/>
      <c r="D77" s="114"/>
      <c r="E77" s="55">
        <f>SUM(Երևան:Սյունիք!E77)</f>
        <v>8</v>
      </c>
      <c r="F77" s="55">
        <f>SUM(Երևան:Սյունիք!F77)</f>
        <v>0</v>
      </c>
      <c r="G77" s="55">
        <f>SUM(Երևան:Սյունիք!G77)</f>
        <v>7</v>
      </c>
      <c r="H77" s="55">
        <f>SUM(Երևան:Սյունիք!H77)</f>
        <v>1</v>
      </c>
      <c r="I77" s="55">
        <f>SUM(Երևան:Սյունիք!I77)</f>
        <v>0</v>
      </c>
      <c r="J77" s="55">
        <f>SUM(Երևան:Սյունիք!J77)</f>
        <v>10</v>
      </c>
      <c r="K77" s="55">
        <f>SUM(Երևան:Սյունիք!K77)</f>
        <v>8</v>
      </c>
      <c r="L77" s="55">
        <f>SUM(Երևան:Սյունիք!L77)</f>
        <v>1</v>
      </c>
      <c r="M77" s="55">
        <f>SUM(Երևան:Սյունիք!M77)</f>
        <v>0</v>
      </c>
      <c r="N77" s="55">
        <f>SUM(Երևան:Սյունիք!N77)</f>
        <v>1</v>
      </c>
      <c r="O77" s="55">
        <f>SUM(Երևան:Սյունիք!O77)</f>
        <v>3</v>
      </c>
      <c r="P77" s="55">
        <f>SUM(Երևան:Սյունիք!P77)</f>
        <v>1</v>
      </c>
      <c r="Q77" s="55">
        <f>SUM(Երևան:Սյունիք!Q77)</f>
        <v>0</v>
      </c>
      <c r="R77" s="55">
        <f>SUM(Երևան:Սյունիք!R77)</f>
        <v>1</v>
      </c>
      <c r="S77" s="55">
        <f>SUM(Երևան:Սյունիք!S77)</f>
        <v>0</v>
      </c>
      <c r="T77" s="55">
        <f>SUM(Երևան:Սյունիք!T77)</f>
        <v>1</v>
      </c>
      <c r="U77" s="55">
        <f>SUM(Երևան:Սյունիք!U77)</f>
        <v>0</v>
      </c>
      <c r="V77" s="55">
        <f>SUM(Երևան:Սյունիք!V77)</f>
        <v>0</v>
      </c>
      <c r="W77" s="55">
        <f>SUM(Երևան:Սյունիք!W77)</f>
        <v>1</v>
      </c>
      <c r="X77" s="55">
        <f>SUM(Երևան:Սյունիք!X77)</f>
        <v>0</v>
      </c>
      <c r="Y77" s="55">
        <f>SUM(Երևան:Սյունիք!Y77)</f>
        <v>3</v>
      </c>
      <c r="Z77" s="55">
        <f>SUM(Երևան:Սյունիք!Z77)</f>
        <v>0</v>
      </c>
      <c r="AA77" s="55">
        <f>SUM(Երևան:Սյունիք!AA77)</f>
        <v>0</v>
      </c>
      <c r="AB77" s="55">
        <f>SUM(Երևան:Սյունիք!AB77)</f>
        <v>12</v>
      </c>
      <c r="AC77" s="55">
        <f>SUM(Երևան:Սյունիք!AC77)</f>
        <v>0</v>
      </c>
      <c r="AD77" s="55">
        <f>SUM(Երևան:Սյունիք!AD77)</f>
        <v>0</v>
      </c>
      <c r="AE77" s="55">
        <f>SUM(Երևան:Սյունիք!AE77)</f>
        <v>1</v>
      </c>
      <c r="AF77" s="55">
        <f>SUM(Երևան:Սյունիք!AF77)</f>
        <v>1</v>
      </c>
      <c r="AG77" s="55">
        <f>SUM(Երևան:Սյունիք!AG77)</f>
        <v>0</v>
      </c>
      <c r="AH77" s="55">
        <f>SUM(Երևան:Սյունիք!AH77)</f>
        <v>1</v>
      </c>
      <c r="AI77" s="55">
        <f>SUM(Երևան:Սյունիք!AI77)</f>
        <v>1</v>
      </c>
    </row>
    <row r="78" spans="1:35" s="5" customFormat="1" ht="39.950000000000003" customHeight="1" x14ac:dyDescent="0.25">
      <c r="A78" s="16" t="s">
        <v>54</v>
      </c>
      <c r="B78" s="112" t="s">
        <v>232</v>
      </c>
      <c r="C78" s="113"/>
      <c r="D78" s="114"/>
      <c r="E78" s="55">
        <f>SUM(Երևան:Սյունիք!E78)</f>
        <v>2</v>
      </c>
      <c r="F78" s="55">
        <f>SUM(Երևան:Սյունիք!F78)</f>
        <v>0</v>
      </c>
      <c r="G78" s="55">
        <f>SUM(Երևան:Սյունիք!G78)</f>
        <v>2</v>
      </c>
      <c r="H78" s="55">
        <f>SUM(Երևան:Սյունիք!H78)</f>
        <v>0</v>
      </c>
      <c r="I78" s="55">
        <f>SUM(Երևան:Սյունիք!I78)</f>
        <v>0</v>
      </c>
      <c r="J78" s="55">
        <f>SUM(Երևան:Սյունիք!J78)</f>
        <v>0</v>
      </c>
      <c r="K78" s="55">
        <f>SUM(Երևան:Սյունիք!K78)</f>
        <v>0</v>
      </c>
      <c r="L78" s="55">
        <f>SUM(Երևան:Սյունիք!L78)</f>
        <v>0</v>
      </c>
      <c r="M78" s="55">
        <f>SUM(Երևան:Սյունիք!M78)</f>
        <v>0</v>
      </c>
      <c r="N78" s="55">
        <f>SUM(Երևան:Սյունիք!N78)</f>
        <v>0</v>
      </c>
      <c r="O78" s="55">
        <f>SUM(Երևան:Սյունիք!O78)</f>
        <v>2</v>
      </c>
      <c r="P78" s="55">
        <f>SUM(Երևան:Սյունիք!P78)</f>
        <v>2</v>
      </c>
      <c r="Q78" s="55">
        <f>SUM(Երևան:Սյունիք!Q78)</f>
        <v>0</v>
      </c>
      <c r="R78" s="55">
        <f>SUM(Երևան:Սյունիք!R78)</f>
        <v>0</v>
      </c>
      <c r="S78" s="55">
        <f>SUM(Երևան:Սյունիք!S78)</f>
        <v>0</v>
      </c>
      <c r="T78" s="55">
        <f>SUM(Երևան:Սյունիք!T78)</f>
        <v>0</v>
      </c>
      <c r="U78" s="55">
        <f>SUM(Երևան:Սյունիք!U78)</f>
        <v>0</v>
      </c>
      <c r="V78" s="55">
        <f>SUM(Երևան:Սյունիք!V78)</f>
        <v>0</v>
      </c>
      <c r="W78" s="55">
        <f>SUM(Երևան:Սյունիք!W78)</f>
        <v>0</v>
      </c>
      <c r="X78" s="55">
        <f>SUM(Երևան:Սյունիք!X78)</f>
        <v>0</v>
      </c>
      <c r="Y78" s="55">
        <f>SUM(Երևան:Սյունիք!Y78)</f>
        <v>2</v>
      </c>
      <c r="Z78" s="55">
        <f>SUM(Երևան:Սյունիք!Z78)</f>
        <v>0</v>
      </c>
      <c r="AA78" s="55">
        <f>SUM(Երևան:Սյունիք!AA78)</f>
        <v>0</v>
      </c>
      <c r="AB78" s="55">
        <f>SUM(Երևան:Սյունիք!AB78)</f>
        <v>0</v>
      </c>
      <c r="AC78" s="55">
        <f>SUM(Երևան:Սյունիք!AC78)</f>
        <v>0</v>
      </c>
      <c r="AD78" s="55">
        <f>SUM(Երևան:Սյունիք!AD78)</f>
        <v>0</v>
      </c>
      <c r="AE78" s="55">
        <f>SUM(Երևան:Սյունիք!AE78)</f>
        <v>0</v>
      </c>
      <c r="AF78" s="55">
        <f>SUM(Երևան:Սյունիք!AF78)</f>
        <v>0</v>
      </c>
      <c r="AG78" s="55">
        <f>SUM(Երևան:Սյունիք!AG78)</f>
        <v>0</v>
      </c>
      <c r="AH78" s="55">
        <f>SUM(Երևան:Սյունիք!AH78)</f>
        <v>0</v>
      </c>
      <c r="AI78" s="55">
        <f>SUM(Երևան:Սյունիք!AI78)</f>
        <v>0</v>
      </c>
    </row>
    <row r="79" spans="1:35" s="5" customFormat="1" ht="39.950000000000003" customHeight="1" x14ac:dyDescent="0.25">
      <c r="A79" s="16" t="s">
        <v>53</v>
      </c>
      <c r="B79" s="112" t="s">
        <v>233</v>
      </c>
      <c r="C79" s="113"/>
      <c r="D79" s="114"/>
      <c r="E79" s="55">
        <f>SUM(Երևան:Սյունիք!E79)</f>
        <v>56</v>
      </c>
      <c r="F79" s="55">
        <f>SUM(Երևան:Սյունիք!F79)</f>
        <v>1</v>
      </c>
      <c r="G79" s="55">
        <f>SUM(Երևան:Սյունիք!G79)</f>
        <v>55</v>
      </c>
      <c r="H79" s="55">
        <f>SUM(Երևան:Սյունիք!H79)</f>
        <v>0</v>
      </c>
      <c r="I79" s="55">
        <f>SUM(Երևան:Սյունիք!I79)</f>
        <v>0</v>
      </c>
      <c r="J79" s="55">
        <f>SUM(Երևան:Սյունիք!J79)</f>
        <v>49</v>
      </c>
      <c r="K79" s="55">
        <f>SUM(Երևան:Սյունիք!K79)</f>
        <v>33</v>
      </c>
      <c r="L79" s="55">
        <f>SUM(Երևան:Սյունիք!L79)</f>
        <v>16</v>
      </c>
      <c r="M79" s="55">
        <f>SUM(Երևան:Սյունիք!M79)</f>
        <v>0</v>
      </c>
      <c r="N79" s="55">
        <f>SUM(Երևան:Սյունիք!N79)</f>
        <v>0</v>
      </c>
      <c r="O79" s="55">
        <f>SUM(Երևան:Սյունիք!O79)</f>
        <v>44</v>
      </c>
      <c r="P79" s="55">
        <f>SUM(Երևան:Սյունիք!P79)</f>
        <v>21</v>
      </c>
      <c r="Q79" s="55">
        <f>SUM(Երևան:Սյունիք!Q79)</f>
        <v>2</v>
      </c>
      <c r="R79" s="55">
        <f>SUM(Երևան:Սյունիք!R79)</f>
        <v>3</v>
      </c>
      <c r="S79" s="55">
        <f>SUM(Երևան:Սյունիք!S79)</f>
        <v>0</v>
      </c>
      <c r="T79" s="55">
        <f>SUM(Երևան:Սյունիք!T79)</f>
        <v>18</v>
      </c>
      <c r="U79" s="55">
        <f>SUM(Երևան:Սյունիք!U79)</f>
        <v>6</v>
      </c>
      <c r="V79" s="55">
        <f>SUM(Երևան:Սյունիք!V79)</f>
        <v>12</v>
      </c>
      <c r="W79" s="55">
        <f>SUM(Երևան:Սյունիք!W79)</f>
        <v>0</v>
      </c>
      <c r="X79" s="55">
        <f>SUM(Երևան:Սյունիք!X79)</f>
        <v>6</v>
      </c>
      <c r="Y79" s="55">
        <f>SUM(Երևան:Սյունիք!Y79)</f>
        <v>50</v>
      </c>
      <c r="Z79" s="55">
        <f>SUM(Երևան:Սյունիք!Z79)</f>
        <v>0</v>
      </c>
      <c r="AA79" s="55">
        <f>SUM(Երևան:Սյունիք!AA79)</f>
        <v>2</v>
      </c>
      <c r="AB79" s="55">
        <f>SUM(Երևան:Սյունիք!AB79)</f>
        <v>39</v>
      </c>
      <c r="AC79" s="55">
        <f>SUM(Երևան:Սյունիք!AC79)</f>
        <v>2</v>
      </c>
      <c r="AD79" s="55">
        <f>SUM(Երևան:Սյունիք!AD79)</f>
        <v>6</v>
      </c>
      <c r="AE79" s="55">
        <f>SUM(Երևան:Սյունիք!AE79)</f>
        <v>3</v>
      </c>
      <c r="AF79" s="55">
        <f>SUM(Երևան:Սյունիք!AF79)</f>
        <v>9</v>
      </c>
      <c r="AG79" s="55">
        <f>SUM(Երևան:Սյունիք!AG79)</f>
        <v>1</v>
      </c>
      <c r="AH79" s="55">
        <f>SUM(Երևան:Սյունիք!AH79)</f>
        <v>3</v>
      </c>
      <c r="AI79" s="55">
        <f>SUM(Երևան:Սյունիք!AI79)</f>
        <v>4</v>
      </c>
    </row>
    <row r="80" spans="1:35" s="6" customFormat="1" ht="66.75" customHeight="1" x14ac:dyDescent="0.25">
      <c r="A80" s="16" t="s">
        <v>52</v>
      </c>
      <c r="B80" s="112" t="s">
        <v>192</v>
      </c>
      <c r="C80" s="113"/>
      <c r="D80" s="114"/>
      <c r="E80" s="55">
        <f>SUM(Երևան:Սյունիք!E80)</f>
        <v>15</v>
      </c>
      <c r="F80" s="55">
        <f>SUM(Երևան:Սյունիք!F80)</f>
        <v>1</v>
      </c>
      <c r="G80" s="55">
        <f>SUM(Երևան:Սյունիք!G80)</f>
        <v>14</v>
      </c>
      <c r="H80" s="55">
        <f>SUM(Երևան:Սյունիք!H80)</f>
        <v>0</v>
      </c>
      <c r="I80" s="55">
        <f>SUM(Երևան:Սյունիք!I80)</f>
        <v>0</v>
      </c>
      <c r="J80" s="55">
        <f>SUM(Երևան:Սյունիք!J80)</f>
        <v>8</v>
      </c>
      <c r="K80" s="55">
        <f>SUM(Երևան:Սյունիք!K80)</f>
        <v>8</v>
      </c>
      <c r="L80" s="55">
        <f>SUM(Երևան:Սյունիք!L80)</f>
        <v>0</v>
      </c>
      <c r="M80" s="55">
        <f>SUM(Երևան:Սյունիք!M80)</f>
        <v>0</v>
      </c>
      <c r="N80" s="55">
        <f>SUM(Երևան:Սյունիք!N80)</f>
        <v>0</v>
      </c>
      <c r="O80" s="55">
        <f>SUM(Երևան:Սյունիք!O80)</f>
        <v>12</v>
      </c>
      <c r="P80" s="55">
        <f>SUM(Երևան:Սյունիք!P80)</f>
        <v>6</v>
      </c>
      <c r="Q80" s="55">
        <f>SUM(Երևան:Սյունիք!Q80)</f>
        <v>0</v>
      </c>
      <c r="R80" s="55">
        <f>SUM(Երևան:Սյունիք!R80)</f>
        <v>2</v>
      </c>
      <c r="S80" s="55">
        <f>SUM(Երևան:Սյունիք!S80)</f>
        <v>0</v>
      </c>
      <c r="T80" s="55">
        <f>SUM(Երևան:Սյունիք!T80)</f>
        <v>4</v>
      </c>
      <c r="U80" s="55">
        <f>SUM(Երևան:Սյունիք!U80)</f>
        <v>0</v>
      </c>
      <c r="V80" s="55">
        <f>SUM(Երևան:Սյունիք!V80)</f>
        <v>0</v>
      </c>
      <c r="W80" s="55">
        <f>SUM(Երևան:Սյունիք!W80)</f>
        <v>4</v>
      </c>
      <c r="X80" s="55">
        <f>SUM(Երևան:Սյունիք!X80)</f>
        <v>1</v>
      </c>
      <c r="Y80" s="55">
        <f>SUM(Երևան:Սյունիք!Y80)</f>
        <v>13</v>
      </c>
      <c r="Z80" s="55">
        <f>SUM(Երևան:Սյունիք!Z80)</f>
        <v>1</v>
      </c>
      <c r="AA80" s="55">
        <f>SUM(Երևան:Սյունիք!AA80)</f>
        <v>0</v>
      </c>
      <c r="AB80" s="55">
        <f>SUM(Երևան:Սյունիք!AB80)</f>
        <v>9</v>
      </c>
      <c r="AC80" s="55">
        <f>SUM(Երևան:Սյունիք!AC80)</f>
        <v>0</v>
      </c>
      <c r="AD80" s="55">
        <f>SUM(Երևան:Սյունիք!AD80)</f>
        <v>2</v>
      </c>
      <c r="AE80" s="55">
        <f>SUM(Երևան:Սյունիք!AE80)</f>
        <v>0</v>
      </c>
      <c r="AF80" s="55">
        <f>SUM(Երևան:Սյունիք!AF80)</f>
        <v>2</v>
      </c>
      <c r="AG80" s="55">
        <f>SUM(Երևան:Սյունիք!AG80)</f>
        <v>0</v>
      </c>
      <c r="AH80" s="55">
        <f>SUM(Երևան:Սյունիք!AH80)</f>
        <v>0</v>
      </c>
      <c r="AI80" s="55">
        <f>SUM(Երևան:Սյունիք!AI80)</f>
        <v>0</v>
      </c>
    </row>
    <row r="81" spans="1:35" s="11" customFormat="1" ht="59.25" customHeight="1" x14ac:dyDescent="0.25">
      <c r="A81" s="20" t="s">
        <v>51</v>
      </c>
      <c r="B81" s="103" t="s">
        <v>234</v>
      </c>
      <c r="C81" s="104"/>
      <c r="D81" s="105"/>
      <c r="E81" s="56">
        <f>SUM(Երևան:Սյունիք!E81)</f>
        <v>425</v>
      </c>
      <c r="F81" s="56">
        <f>SUM(Երևան:Սյունիք!F81)</f>
        <v>19</v>
      </c>
      <c r="G81" s="56">
        <f>SUM(Երևան:Սյունիք!G81)</f>
        <v>405</v>
      </c>
      <c r="H81" s="56">
        <f>SUM(Երևան:Սյունիք!H81)</f>
        <v>1</v>
      </c>
      <c r="I81" s="56">
        <f>SUM(Երևան:Սյունիք!I81)</f>
        <v>0</v>
      </c>
      <c r="J81" s="56">
        <f>SUM(Երևան:Սյունիք!J81)</f>
        <v>492</v>
      </c>
      <c r="K81" s="56">
        <f>SUM(Երևան:Սյունիք!K81)</f>
        <v>426</v>
      </c>
      <c r="L81" s="56">
        <f>SUM(Երևան:Սյունիք!L81)</f>
        <v>47</v>
      </c>
      <c r="M81" s="56">
        <f>SUM(Երևան:Սյունիք!M81)</f>
        <v>11</v>
      </c>
      <c r="N81" s="56">
        <f>SUM(Երևան:Սյունիք!N81)</f>
        <v>8</v>
      </c>
      <c r="O81" s="56">
        <f>SUM(Երևան:Սյունիք!O81)</f>
        <v>541</v>
      </c>
      <c r="P81" s="56">
        <f>SUM(Երևան:Սյունիք!P81)</f>
        <v>241</v>
      </c>
      <c r="Q81" s="56">
        <f>SUM(Երևան:Սյունիք!Q81)</f>
        <v>96</v>
      </c>
      <c r="R81" s="56">
        <f>SUM(Երևան:Սյունիք!R81)</f>
        <v>136</v>
      </c>
      <c r="S81" s="56">
        <f>SUM(Երևան:Սյունիք!S81)</f>
        <v>0</v>
      </c>
      <c r="T81" s="56">
        <f>SUM(Երևան:Սյունիք!T81)</f>
        <v>68</v>
      </c>
      <c r="U81" s="56">
        <f>SUM(Երևան:Սյունիք!U81)</f>
        <v>13</v>
      </c>
      <c r="V81" s="56">
        <f>SUM(Երևան:Սյունիք!V81)</f>
        <v>28</v>
      </c>
      <c r="W81" s="56">
        <f>SUM(Երևան:Սյունիք!W81)</f>
        <v>27</v>
      </c>
      <c r="X81" s="56">
        <f>SUM(Երևան:Սյունիք!X81)</f>
        <v>21</v>
      </c>
      <c r="Y81" s="56">
        <f>SUM(Երևան:Սյունիք!Y81)</f>
        <v>562</v>
      </c>
      <c r="Z81" s="56">
        <f>SUM(Երևան:Սյունիք!Z81)</f>
        <v>1</v>
      </c>
      <c r="AA81" s="56">
        <f>SUM(Երևան:Սյունիք!AA81)</f>
        <v>39</v>
      </c>
      <c r="AB81" s="56">
        <f>SUM(Երևան:Սյունիք!AB81)</f>
        <v>287</v>
      </c>
      <c r="AC81" s="56">
        <f>SUM(Երևան:Սյունիք!AC81)</f>
        <v>47</v>
      </c>
      <c r="AD81" s="56">
        <f>SUM(Երևան:Սյունիք!AD81)</f>
        <v>233</v>
      </c>
      <c r="AE81" s="56">
        <f>SUM(Երևան:Սյունիք!AE81)</f>
        <v>28</v>
      </c>
      <c r="AF81" s="56">
        <f>SUM(Երևան:Սյունիք!AF81)</f>
        <v>261</v>
      </c>
      <c r="AG81" s="56">
        <f>SUM(Երևան:Սյունիք!AG81)</f>
        <v>18</v>
      </c>
      <c r="AH81" s="56">
        <f>SUM(Երևան:Սյունիք!AH81)</f>
        <v>4</v>
      </c>
      <c r="AI81" s="56">
        <f>SUM(Երևան:Սյունիք!AI81)</f>
        <v>22</v>
      </c>
    </row>
    <row r="82" spans="1:35" s="5" customFormat="1" ht="39.950000000000003" customHeight="1" x14ac:dyDescent="0.25">
      <c r="A82" s="16" t="s">
        <v>50</v>
      </c>
      <c r="B82" s="112" t="s">
        <v>235</v>
      </c>
      <c r="C82" s="113"/>
      <c r="D82" s="114"/>
      <c r="E82" s="55">
        <f>SUM(Երևան:Սյունիք!E82)</f>
        <v>27</v>
      </c>
      <c r="F82" s="55">
        <f>SUM(Երևան:Սյունիք!F82)</f>
        <v>1</v>
      </c>
      <c r="G82" s="55">
        <f>SUM(Երևան:Սյունիք!G82)</f>
        <v>26</v>
      </c>
      <c r="H82" s="55">
        <f>SUM(Երևան:Սյունիք!H82)</f>
        <v>0</v>
      </c>
      <c r="I82" s="55">
        <f>SUM(Երևան:Սյունիք!I82)</f>
        <v>0</v>
      </c>
      <c r="J82" s="55">
        <f>SUM(Երևան:Սյունիք!J82)</f>
        <v>9</v>
      </c>
      <c r="K82" s="55">
        <f>SUM(Երևան:Սյունիք!K82)</f>
        <v>8</v>
      </c>
      <c r="L82" s="55">
        <f>SUM(Երևան:Սյունիք!L82)</f>
        <v>1</v>
      </c>
      <c r="M82" s="55">
        <f>SUM(Երևան:Սյունիք!M82)</f>
        <v>0</v>
      </c>
      <c r="N82" s="55">
        <f>SUM(Երևան:Սյունիք!N82)</f>
        <v>0</v>
      </c>
      <c r="O82" s="55">
        <f>SUM(Երևան:Սյունիք!O82)</f>
        <v>27</v>
      </c>
      <c r="P82" s="55">
        <f>SUM(Երևան:Սյունիք!P82)</f>
        <v>11</v>
      </c>
      <c r="Q82" s="55">
        <f>SUM(Երևան:Սյունիք!Q82)</f>
        <v>8</v>
      </c>
      <c r="R82" s="55">
        <f>SUM(Երևան:Սյունիք!R82)</f>
        <v>7</v>
      </c>
      <c r="S82" s="55">
        <f>SUM(Երևան:Սյունիք!S82)</f>
        <v>0</v>
      </c>
      <c r="T82" s="55">
        <f>SUM(Երևան:Սյունիք!T82)</f>
        <v>1</v>
      </c>
      <c r="U82" s="55">
        <f>SUM(Երևան:Սյունիք!U82)</f>
        <v>0</v>
      </c>
      <c r="V82" s="55">
        <f>SUM(Երևան:Սյունիք!V82)</f>
        <v>0</v>
      </c>
      <c r="W82" s="55">
        <f>SUM(Երևան:Սյունիք!W82)</f>
        <v>1</v>
      </c>
      <c r="X82" s="55">
        <f>SUM(Երևան:Սյունիք!X82)</f>
        <v>1</v>
      </c>
      <c r="Y82" s="55">
        <f>SUM(Երևան:Սյունիք!Y82)</f>
        <v>28</v>
      </c>
      <c r="Z82" s="55">
        <f>SUM(Երևան:Սյունիք!Z82)</f>
        <v>0</v>
      </c>
      <c r="AA82" s="55">
        <f>SUM(Երևան:Սյունիք!AA82)</f>
        <v>3</v>
      </c>
      <c r="AB82" s="55">
        <f>SUM(Երևան:Սյունիք!AB82)</f>
        <v>7</v>
      </c>
      <c r="AC82" s="55">
        <f>SUM(Երևան:Սյունիք!AC82)</f>
        <v>3</v>
      </c>
      <c r="AD82" s="55">
        <f>SUM(Երևան:Սյունիք!AD82)</f>
        <v>16</v>
      </c>
      <c r="AE82" s="55">
        <f>SUM(Երևան:Սյունիք!AE82)</f>
        <v>2</v>
      </c>
      <c r="AF82" s="55">
        <f>SUM(Երևան:Սյունիք!AF82)</f>
        <v>18</v>
      </c>
      <c r="AG82" s="55">
        <f>SUM(Երևան:Սյունիք!AG82)</f>
        <v>0</v>
      </c>
      <c r="AH82" s="55">
        <f>SUM(Երևան:Սյունիք!AH82)</f>
        <v>0</v>
      </c>
      <c r="AI82" s="55">
        <f>SUM(Երևան:Սյունիք!AI82)</f>
        <v>0</v>
      </c>
    </row>
    <row r="83" spans="1:35" s="5" customFormat="1" ht="39.950000000000003" customHeight="1" x14ac:dyDescent="0.25">
      <c r="A83" s="16" t="s">
        <v>49</v>
      </c>
      <c r="B83" s="112" t="s">
        <v>236</v>
      </c>
      <c r="C83" s="113"/>
      <c r="D83" s="114"/>
      <c r="E83" s="55">
        <f>SUM(Երևան:Սյունիք!E83)</f>
        <v>90</v>
      </c>
      <c r="F83" s="55">
        <f>SUM(Երևան:Սյունիք!F83)</f>
        <v>2</v>
      </c>
      <c r="G83" s="55">
        <f>SUM(Երևան:Սյունիք!G83)</f>
        <v>88</v>
      </c>
      <c r="H83" s="55">
        <f>SUM(Երևան:Սյունիք!H83)</f>
        <v>0</v>
      </c>
      <c r="I83" s="55">
        <f>SUM(Երևան:Սյունիք!I83)</f>
        <v>0</v>
      </c>
      <c r="J83" s="55">
        <f>SUM(Երևան:Սյունիք!J83)</f>
        <v>68</v>
      </c>
      <c r="K83" s="55">
        <f>SUM(Երևան:Սյունիք!K83)</f>
        <v>65</v>
      </c>
      <c r="L83" s="55">
        <f>SUM(Երևան:Սյունիք!L83)</f>
        <v>3</v>
      </c>
      <c r="M83" s="55">
        <f>SUM(Երևան:Սյունիք!M83)</f>
        <v>0</v>
      </c>
      <c r="N83" s="55">
        <f>SUM(Երևան:Սյունիք!N83)</f>
        <v>0</v>
      </c>
      <c r="O83" s="55">
        <f>SUM(Երևան:Սյունիք!O83)</f>
        <v>107</v>
      </c>
      <c r="P83" s="55">
        <f>SUM(Երևան:Սյունիք!P83)</f>
        <v>44</v>
      </c>
      <c r="Q83" s="55">
        <f>SUM(Երևան:Սյունիք!Q83)</f>
        <v>25</v>
      </c>
      <c r="R83" s="55">
        <f>SUM(Երևան:Սյունիք!R83)</f>
        <v>21</v>
      </c>
      <c r="S83" s="55">
        <f>SUM(Երևան:Սյունիք!S83)</f>
        <v>0</v>
      </c>
      <c r="T83" s="55">
        <f>SUM(Երևան:Սյունիք!T83)</f>
        <v>17</v>
      </c>
      <c r="U83" s="55">
        <f>SUM(Երևան:Սյունիք!U83)</f>
        <v>5</v>
      </c>
      <c r="V83" s="55">
        <f>SUM(Երևան:Սյունիք!V83)</f>
        <v>8</v>
      </c>
      <c r="W83" s="55">
        <f>SUM(Երևան:Սյունիք!W83)</f>
        <v>4</v>
      </c>
      <c r="X83" s="55">
        <f>SUM(Երևան:Սյունիք!X83)</f>
        <v>3</v>
      </c>
      <c r="Y83" s="55">
        <f>SUM(Երևան:Սյունիք!Y83)</f>
        <v>110</v>
      </c>
      <c r="Z83" s="55">
        <f>SUM(Երևան:Սյունիք!Z83)</f>
        <v>0</v>
      </c>
      <c r="AA83" s="55">
        <f>SUM(Երևան:Սյունիք!AA83)</f>
        <v>12</v>
      </c>
      <c r="AB83" s="55">
        <f>SUM(Երևան:Սյունիք!AB83)</f>
        <v>45</v>
      </c>
      <c r="AC83" s="55">
        <f>SUM(Երևան:Սյունիք!AC83)</f>
        <v>14</v>
      </c>
      <c r="AD83" s="55">
        <f>SUM(Երևան:Սյունիք!AD83)</f>
        <v>52</v>
      </c>
      <c r="AE83" s="55">
        <f>SUM(Երևան:Սյունիք!AE83)</f>
        <v>7</v>
      </c>
      <c r="AF83" s="55">
        <f>SUM(Երևան:Սյունիք!AF83)</f>
        <v>59</v>
      </c>
      <c r="AG83" s="55">
        <f>SUM(Երևան:Սյունիք!AG83)</f>
        <v>6</v>
      </c>
      <c r="AH83" s="55">
        <f>SUM(Երևան:Սյունիք!AH83)</f>
        <v>0</v>
      </c>
      <c r="AI83" s="55">
        <f>SUM(Երևան:Սյունիք!AI83)</f>
        <v>6</v>
      </c>
    </row>
    <row r="84" spans="1:35" s="5" customFormat="1" ht="39.950000000000003" customHeight="1" x14ac:dyDescent="0.25">
      <c r="A84" s="16" t="s">
        <v>48</v>
      </c>
      <c r="B84" s="112" t="s">
        <v>237</v>
      </c>
      <c r="C84" s="113"/>
      <c r="D84" s="114"/>
      <c r="E84" s="55">
        <f>SUM(Երևան:Սյունիք!E84)</f>
        <v>0</v>
      </c>
      <c r="F84" s="55">
        <f>SUM(Երևան:Սյունիք!F84)</f>
        <v>0</v>
      </c>
      <c r="G84" s="55">
        <f>SUM(Երևան:Սյունիք!G84)</f>
        <v>0</v>
      </c>
      <c r="H84" s="55">
        <f>SUM(Երևան:Սյունիք!H84)</f>
        <v>0</v>
      </c>
      <c r="I84" s="55">
        <f>SUM(Երևան:Սյունիք!I84)</f>
        <v>0</v>
      </c>
      <c r="J84" s="55">
        <f>SUM(Երևան:Սյունիք!J84)</f>
        <v>0</v>
      </c>
      <c r="K84" s="55">
        <f>SUM(Երևան:Սյունիք!K84)</f>
        <v>0</v>
      </c>
      <c r="L84" s="55">
        <f>SUM(Երևան:Սյունիք!L84)</f>
        <v>0</v>
      </c>
      <c r="M84" s="55">
        <f>SUM(Երևան:Սյունիք!M84)</f>
        <v>0</v>
      </c>
      <c r="N84" s="55">
        <f>SUM(Երևան:Սյունիք!N84)</f>
        <v>0</v>
      </c>
      <c r="O84" s="55">
        <f>SUM(Երևան:Սյունիք!O84)</f>
        <v>0</v>
      </c>
      <c r="P84" s="55">
        <f>SUM(Երևան:Սյունիք!P84)</f>
        <v>0</v>
      </c>
      <c r="Q84" s="55">
        <f>SUM(Երևան:Սյունիք!Q84)</f>
        <v>0</v>
      </c>
      <c r="R84" s="55">
        <f>SUM(Երևան:Սյունիք!R84)</f>
        <v>0</v>
      </c>
      <c r="S84" s="55">
        <f>SUM(Երևան:Սյունիք!S84)</f>
        <v>0</v>
      </c>
      <c r="T84" s="55">
        <f>SUM(Երևան:Սյունիք!T84)</f>
        <v>0</v>
      </c>
      <c r="U84" s="55">
        <f>SUM(Երևան:Սյունիք!U84)</f>
        <v>0</v>
      </c>
      <c r="V84" s="55">
        <f>SUM(Երևան:Սյունիք!V84)</f>
        <v>0</v>
      </c>
      <c r="W84" s="55">
        <f>SUM(Երևան:Սյունիք!W84)</f>
        <v>0</v>
      </c>
      <c r="X84" s="55">
        <f>SUM(Երևան:Սյունիք!X84)</f>
        <v>0</v>
      </c>
      <c r="Y84" s="55">
        <f>SUM(Երևան:Սյունիք!Y84)</f>
        <v>0</v>
      </c>
      <c r="Z84" s="55">
        <f>SUM(Երևան:Սյունիք!Z84)</f>
        <v>0</v>
      </c>
      <c r="AA84" s="55">
        <f>SUM(Երևան:Սյունիք!AA84)</f>
        <v>0</v>
      </c>
      <c r="AB84" s="55">
        <f>SUM(Երևան:Սյունիք!AB84)</f>
        <v>0</v>
      </c>
      <c r="AC84" s="55">
        <f>SUM(Երևան:Սյունիք!AC84)</f>
        <v>0</v>
      </c>
      <c r="AD84" s="55">
        <f>SUM(Երևան:Սյունիք!AD84)</f>
        <v>0</v>
      </c>
      <c r="AE84" s="55">
        <f>SUM(Երևան:Սյունիք!AE84)</f>
        <v>0</v>
      </c>
      <c r="AF84" s="55">
        <f>SUM(Երևան:Սյունիք!AF84)</f>
        <v>0</v>
      </c>
      <c r="AG84" s="55">
        <f>SUM(Երևան:Սյունիք!AG84)</f>
        <v>0</v>
      </c>
      <c r="AH84" s="55">
        <f>SUM(Երևան:Սյունիք!AH84)</f>
        <v>0</v>
      </c>
      <c r="AI84" s="55">
        <f>SUM(Երևան:Սյունիք!AI84)</f>
        <v>0</v>
      </c>
    </row>
    <row r="85" spans="1:35" s="5" customFormat="1" ht="39.950000000000003" customHeight="1" x14ac:dyDescent="0.25">
      <c r="A85" s="16" t="s">
        <v>47</v>
      </c>
      <c r="B85" s="112" t="s">
        <v>238</v>
      </c>
      <c r="C85" s="113"/>
      <c r="D85" s="114"/>
      <c r="E85" s="55">
        <f>SUM(Երևան:Սյունիք!E85)</f>
        <v>16</v>
      </c>
      <c r="F85" s="55">
        <f>SUM(Երևան:Սյունիք!F85)</f>
        <v>0</v>
      </c>
      <c r="G85" s="55">
        <f>SUM(Երևան:Սյունիք!G85)</f>
        <v>16</v>
      </c>
      <c r="H85" s="55">
        <f>SUM(Երևան:Սյունիք!H85)</f>
        <v>0</v>
      </c>
      <c r="I85" s="55">
        <f>SUM(Երևան:Սյունիք!I85)</f>
        <v>0</v>
      </c>
      <c r="J85" s="55">
        <f>SUM(Երևան:Սյունիք!J85)</f>
        <v>7</v>
      </c>
      <c r="K85" s="55">
        <f>SUM(Երևան:Սյունիք!K85)</f>
        <v>5</v>
      </c>
      <c r="L85" s="55">
        <f>SUM(Երևան:Սյունիք!L85)</f>
        <v>2</v>
      </c>
      <c r="M85" s="55">
        <f>SUM(Երևան:Սյունիք!M85)</f>
        <v>0</v>
      </c>
      <c r="N85" s="55">
        <f>SUM(Երևան:Սյունիք!N85)</f>
        <v>0</v>
      </c>
      <c r="O85" s="55">
        <f>SUM(Երևան:Սյունիք!O85)</f>
        <v>17</v>
      </c>
      <c r="P85" s="55">
        <f>SUM(Երևան:Սյունիք!P85)</f>
        <v>5</v>
      </c>
      <c r="Q85" s="55">
        <f>SUM(Երևան:Սյունիք!Q85)</f>
        <v>1</v>
      </c>
      <c r="R85" s="55">
        <f>SUM(Երևան:Սյունիք!R85)</f>
        <v>8</v>
      </c>
      <c r="S85" s="55">
        <f>SUM(Երևան:Սյունիք!S85)</f>
        <v>0</v>
      </c>
      <c r="T85" s="55">
        <f>SUM(Երևան:Սյունիք!T85)</f>
        <v>3</v>
      </c>
      <c r="U85" s="55">
        <f>SUM(Երևան:Սյունիք!U85)</f>
        <v>0</v>
      </c>
      <c r="V85" s="55">
        <f>SUM(Երևան:Սյունիք!V85)</f>
        <v>2</v>
      </c>
      <c r="W85" s="55">
        <f>SUM(Երևան:Սյունիք!W85)</f>
        <v>1</v>
      </c>
      <c r="X85" s="55">
        <f>SUM(Երևան:Սյունիք!X85)</f>
        <v>0</v>
      </c>
      <c r="Y85" s="55">
        <f>SUM(Երևան:Սյունիք!Y85)</f>
        <v>17</v>
      </c>
      <c r="Z85" s="55">
        <f>SUM(Երևան:Սյունիք!Z85)</f>
        <v>0</v>
      </c>
      <c r="AA85" s="55">
        <f>SUM(Երևան:Սյունիք!AA85)</f>
        <v>0</v>
      </c>
      <c r="AB85" s="55">
        <f>SUM(Երևան:Սյունիք!AB85)</f>
        <v>4</v>
      </c>
      <c r="AC85" s="55">
        <f>SUM(Երևան:Սյունիք!AC85)</f>
        <v>0</v>
      </c>
      <c r="AD85" s="55">
        <f>SUM(Երևան:Սյունիք!AD85)</f>
        <v>6</v>
      </c>
      <c r="AE85" s="55">
        <f>SUM(Երևան:Սյունիք!AE85)</f>
        <v>0</v>
      </c>
      <c r="AF85" s="55">
        <f>SUM(Երևան:Սյունիք!AF85)</f>
        <v>6</v>
      </c>
      <c r="AG85" s="55">
        <f>SUM(Երևան:Սյունիք!AG85)</f>
        <v>0</v>
      </c>
      <c r="AH85" s="55">
        <f>SUM(Երևան:Սյունիք!AH85)</f>
        <v>0</v>
      </c>
      <c r="AI85" s="55">
        <f>SUM(Երևան:Սյունիք!AI85)</f>
        <v>0</v>
      </c>
    </row>
    <row r="86" spans="1:35" s="5" customFormat="1" ht="39.950000000000003" customHeight="1" x14ac:dyDescent="0.25">
      <c r="A86" s="16" t="s">
        <v>46</v>
      </c>
      <c r="B86" s="112" t="s">
        <v>239</v>
      </c>
      <c r="C86" s="113"/>
      <c r="D86" s="114"/>
      <c r="E86" s="55">
        <f>SUM(Երևան:Սյունիք!E86)</f>
        <v>144</v>
      </c>
      <c r="F86" s="55">
        <f>SUM(Երևան:Սյունիք!F86)</f>
        <v>3</v>
      </c>
      <c r="G86" s="55">
        <f>SUM(Երևան:Սյունիք!G86)</f>
        <v>141</v>
      </c>
      <c r="H86" s="55">
        <f>SUM(Երևան:Սյունիք!H86)</f>
        <v>0</v>
      </c>
      <c r="I86" s="55">
        <f>SUM(Երևան:Սյունիք!I86)</f>
        <v>0</v>
      </c>
      <c r="J86" s="55">
        <f>SUM(Երևան:Սյունիք!J86)</f>
        <v>133</v>
      </c>
      <c r="K86" s="55">
        <f>SUM(Երևան:Սյունիք!K86)</f>
        <v>114</v>
      </c>
      <c r="L86" s="55">
        <f>SUM(Երևան:Սյունիք!L86)</f>
        <v>17</v>
      </c>
      <c r="M86" s="55">
        <f>SUM(Երևան:Սյունիք!M86)</f>
        <v>1</v>
      </c>
      <c r="N86" s="55">
        <f>SUM(Երևան:Սյունիք!N86)</f>
        <v>1</v>
      </c>
      <c r="O86" s="55">
        <f>SUM(Երևան:Սյունիք!O86)</f>
        <v>143</v>
      </c>
      <c r="P86" s="55">
        <f>SUM(Երևան:Սյունիք!P86)</f>
        <v>73</v>
      </c>
      <c r="Q86" s="55">
        <f>SUM(Երևան:Սյունիք!Q86)</f>
        <v>26</v>
      </c>
      <c r="R86" s="55">
        <f>SUM(Երևան:Սյունիք!R86)</f>
        <v>24</v>
      </c>
      <c r="S86" s="55">
        <f>SUM(Երևան:Սյունիք!S86)</f>
        <v>0</v>
      </c>
      <c r="T86" s="55">
        <f>SUM(Երևան:Սյունիք!T86)</f>
        <v>20</v>
      </c>
      <c r="U86" s="55">
        <f>SUM(Երևան:Սյունիք!U86)</f>
        <v>2</v>
      </c>
      <c r="V86" s="55">
        <f>SUM(Երևան:Սյունիք!V86)</f>
        <v>6</v>
      </c>
      <c r="W86" s="55">
        <f>SUM(Երևան:Սյունիք!W86)</f>
        <v>12</v>
      </c>
      <c r="X86" s="55">
        <f>SUM(Երևան:Սյունիք!X86)</f>
        <v>9</v>
      </c>
      <c r="Y86" s="55">
        <f>SUM(Երևան:Սյունիք!Y86)</f>
        <v>152</v>
      </c>
      <c r="Z86" s="55">
        <f>SUM(Երևան:Սյունիք!Z86)</f>
        <v>1</v>
      </c>
      <c r="AA86" s="55">
        <f>SUM(Երևան:Սյունիք!AA86)</f>
        <v>8</v>
      </c>
      <c r="AB86" s="55">
        <f>SUM(Երևան:Սյունիք!AB86)</f>
        <v>105</v>
      </c>
      <c r="AC86" s="55">
        <f>SUM(Երևան:Սյունիք!AC86)</f>
        <v>8</v>
      </c>
      <c r="AD86" s="55">
        <f>SUM(Երևան:Սյունիք!AD86)</f>
        <v>45</v>
      </c>
      <c r="AE86" s="55">
        <f>SUM(Երևան:Սյունիք!AE86)</f>
        <v>8</v>
      </c>
      <c r="AF86" s="55">
        <f>SUM(Երևան:Սյունիք!AF86)</f>
        <v>53</v>
      </c>
      <c r="AG86" s="55">
        <f>SUM(Երևան:Սյունիք!AG86)</f>
        <v>2</v>
      </c>
      <c r="AH86" s="55">
        <f>SUM(Երևան:Սյունիք!AH86)</f>
        <v>3</v>
      </c>
      <c r="AI86" s="55">
        <f>SUM(Երևան:Սյունիք!AI86)</f>
        <v>5</v>
      </c>
    </row>
    <row r="87" spans="1:35" s="27" customFormat="1" ht="64.5" customHeight="1" x14ac:dyDescent="0.25">
      <c r="A87" s="16" t="s">
        <v>45</v>
      </c>
      <c r="B87" s="112" t="s">
        <v>192</v>
      </c>
      <c r="C87" s="113"/>
      <c r="D87" s="114"/>
      <c r="E87" s="58">
        <f>SUM(Երևան:Սյունիք!E87)</f>
        <v>138</v>
      </c>
      <c r="F87" s="58">
        <f>SUM(Երևան:Սյունիք!F87)</f>
        <v>13</v>
      </c>
      <c r="G87" s="58">
        <f>SUM(Երևան:Սյունիք!G87)</f>
        <v>124</v>
      </c>
      <c r="H87" s="58">
        <f>SUM(Երևան:Սյունիք!H87)</f>
        <v>1</v>
      </c>
      <c r="I87" s="58">
        <f>SUM(Երևան:Սյունիք!I87)</f>
        <v>0</v>
      </c>
      <c r="J87" s="58">
        <f>SUM(Երևան:Սյունիք!J87)</f>
        <v>254</v>
      </c>
      <c r="K87" s="58">
        <f>SUM(Երևան:Սյունիք!K87)</f>
        <v>214</v>
      </c>
      <c r="L87" s="58">
        <f>SUM(Երևան:Սյունիք!L87)</f>
        <v>24</v>
      </c>
      <c r="M87" s="58">
        <f>SUM(Երևան:Սյունիք!M87)</f>
        <v>9</v>
      </c>
      <c r="N87" s="58">
        <f>SUM(Երևան:Սյունիք!N87)</f>
        <v>7</v>
      </c>
      <c r="O87" s="58">
        <f>SUM(Երևան:Սյունիք!O87)</f>
        <v>226</v>
      </c>
      <c r="P87" s="58">
        <f>SUM(Երևան:Սյունիք!P87)</f>
        <v>96</v>
      </c>
      <c r="Q87" s="58">
        <f>SUM(Երևան:Սյունիք!Q87)</f>
        <v>35</v>
      </c>
      <c r="R87" s="58">
        <f>SUM(Երևան:Սյունիք!R87)</f>
        <v>73</v>
      </c>
      <c r="S87" s="58">
        <f>SUM(Երևան:Սյունիք!S87)</f>
        <v>0</v>
      </c>
      <c r="T87" s="58">
        <f>SUM(Երևան:Սյունիք!T87)</f>
        <v>22</v>
      </c>
      <c r="U87" s="58">
        <f>SUM(Երևան:Սյունիք!U87)</f>
        <v>5</v>
      </c>
      <c r="V87" s="58">
        <f>SUM(Երևան:Սյունիք!V87)</f>
        <v>11</v>
      </c>
      <c r="W87" s="58">
        <f>SUM(Երևան:Սյունիք!W87)</f>
        <v>6</v>
      </c>
      <c r="X87" s="58">
        <f>SUM(Երևան:Սյունիք!X87)</f>
        <v>7</v>
      </c>
      <c r="Y87" s="58">
        <f>SUM(Երևան:Սյունիք!Y87)</f>
        <v>233</v>
      </c>
      <c r="Z87" s="58">
        <f>SUM(Երևան:Սյունիք!Z87)</f>
        <v>0</v>
      </c>
      <c r="AA87" s="58">
        <f>SUM(Երևան:Սյունիք!AA87)</f>
        <v>16</v>
      </c>
      <c r="AB87" s="58">
        <f>SUM(Երևան:Սյունիք!AB87)</f>
        <v>118</v>
      </c>
      <c r="AC87" s="58">
        <f>SUM(Երևան:Սյունիք!AC87)</f>
        <v>22</v>
      </c>
      <c r="AD87" s="58">
        <f>SUM(Երևան:Սյունիք!AD87)</f>
        <v>104</v>
      </c>
      <c r="AE87" s="58">
        <f>SUM(Երևան:Սյունիք!AE87)</f>
        <v>11</v>
      </c>
      <c r="AF87" s="58">
        <f>SUM(Երևան:Սյունիք!AF87)</f>
        <v>115</v>
      </c>
      <c r="AG87" s="58">
        <f>SUM(Երևան:Սյունիք!AG87)</f>
        <v>9</v>
      </c>
      <c r="AH87" s="58">
        <f>SUM(Երևան:Սյունիք!AH87)</f>
        <v>1</v>
      </c>
      <c r="AI87" s="58">
        <f>SUM(Երևան:Սյունիք!AI87)</f>
        <v>10</v>
      </c>
    </row>
    <row r="88" spans="1:35" s="6" customFormat="1" ht="39.950000000000003" customHeight="1" x14ac:dyDescent="0.25">
      <c r="A88" s="16" t="s">
        <v>240</v>
      </c>
      <c r="B88" s="112" t="s">
        <v>241</v>
      </c>
      <c r="C88" s="113"/>
      <c r="D88" s="114"/>
      <c r="E88" s="55">
        <f>SUM(Երևան:Սյունիք!E88)</f>
        <v>10</v>
      </c>
      <c r="F88" s="55">
        <f>SUM(Երևան:Սյունիք!F88)</f>
        <v>0</v>
      </c>
      <c r="G88" s="55">
        <f>SUM(Երևան:Սյունիք!G88)</f>
        <v>10</v>
      </c>
      <c r="H88" s="55">
        <f>SUM(Երևան:Սյունիք!H88)</f>
        <v>0</v>
      </c>
      <c r="I88" s="55">
        <f>SUM(Երևան:Սյունիք!I88)</f>
        <v>0</v>
      </c>
      <c r="J88" s="55">
        <f>SUM(Երևան:Սյունիք!J88)</f>
        <v>21</v>
      </c>
      <c r="K88" s="55">
        <f>SUM(Երևան:Սյունիք!K88)</f>
        <v>20</v>
      </c>
      <c r="L88" s="55">
        <f>SUM(Երևան:Սյունիք!L88)</f>
        <v>0</v>
      </c>
      <c r="M88" s="55">
        <f>SUM(Երևան:Սյունիք!M88)</f>
        <v>1</v>
      </c>
      <c r="N88" s="55">
        <f>SUM(Երևան:Սյունիք!N88)</f>
        <v>0</v>
      </c>
      <c r="O88" s="55">
        <f>SUM(Երևան:Սյունիք!O88)</f>
        <v>21</v>
      </c>
      <c r="P88" s="55">
        <f>SUM(Երևան:Սյունիք!P88)</f>
        <v>12</v>
      </c>
      <c r="Q88" s="55">
        <f>SUM(Երևան:Սյունիք!Q88)</f>
        <v>1</v>
      </c>
      <c r="R88" s="55">
        <f>SUM(Երևան:Սյունիք!R88)</f>
        <v>3</v>
      </c>
      <c r="S88" s="55">
        <f>SUM(Երևան:Սյունիք!S88)</f>
        <v>0</v>
      </c>
      <c r="T88" s="55">
        <f>SUM(Երևան:Սյունիք!T88)</f>
        <v>5</v>
      </c>
      <c r="U88" s="55">
        <f>SUM(Երևան:Սյունիք!U88)</f>
        <v>1</v>
      </c>
      <c r="V88" s="55">
        <f>SUM(Երևան:Սյունիք!V88)</f>
        <v>1</v>
      </c>
      <c r="W88" s="55">
        <f>SUM(Երևան:Սյունիք!W88)</f>
        <v>3</v>
      </c>
      <c r="X88" s="55">
        <f>SUM(Երևան:Սյունիք!X88)</f>
        <v>1</v>
      </c>
      <c r="Y88" s="55">
        <f>SUM(Երևան:Սյունիք!Y88)</f>
        <v>22</v>
      </c>
      <c r="Z88" s="55">
        <f>SUM(Երևան:Սյունիք!Z88)</f>
        <v>0</v>
      </c>
      <c r="AA88" s="55">
        <f>SUM(Երևան:Սյունիք!AA88)</f>
        <v>0</v>
      </c>
      <c r="AB88" s="55">
        <f>SUM(Երևան:Սյունիք!AB88)</f>
        <v>8</v>
      </c>
      <c r="AC88" s="55">
        <f>SUM(Երևան:Սյունիք!AC88)</f>
        <v>0</v>
      </c>
      <c r="AD88" s="55">
        <f>SUM(Երևան:Սյունիք!AD88)</f>
        <v>10</v>
      </c>
      <c r="AE88" s="55">
        <f>SUM(Երևան:Սյունիք!AE88)</f>
        <v>0</v>
      </c>
      <c r="AF88" s="55">
        <f>SUM(Երևան:Սյունիք!AF88)</f>
        <v>10</v>
      </c>
      <c r="AG88" s="55">
        <f>SUM(Երևան:Սյունիք!AG88)</f>
        <v>1</v>
      </c>
      <c r="AH88" s="55">
        <f>SUM(Երևան:Սյունիք!AH88)</f>
        <v>0</v>
      </c>
      <c r="AI88" s="55">
        <f>SUM(Երևան:Սյունիք!AI88)</f>
        <v>1</v>
      </c>
    </row>
    <row r="89" spans="1:35" s="6" customFormat="1" ht="51" customHeight="1" x14ac:dyDescent="0.25">
      <c r="A89" s="20" t="s">
        <v>44</v>
      </c>
      <c r="B89" s="103" t="s">
        <v>242</v>
      </c>
      <c r="C89" s="104"/>
      <c r="D89" s="105"/>
      <c r="E89" s="56">
        <f>SUM(Երևան:Սյունիք!E89)</f>
        <v>36</v>
      </c>
      <c r="F89" s="56">
        <f>SUM(Երևան:Սյունիք!F89)</f>
        <v>0</v>
      </c>
      <c r="G89" s="56">
        <f>SUM(Երևան:Սյունիք!G89)</f>
        <v>36</v>
      </c>
      <c r="H89" s="56">
        <f>SUM(Երևան:Սյունիք!H89)</f>
        <v>0</v>
      </c>
      <c r="I89" s="56">
        <f>SUM(Երևան:Սյունիք!I89)</f>
        <v>0</v>
      </c>
      <c r="J89" s="56">
        <f>SUM(Երևան:Սյունիք!J89)</f>
        <v>26</v>
      </c>
      <c r="K89" s="56">
        <f>SUM(Երևան:Սյունիք!K89)</f>
        <v>19</v>
      </c>
      <c r="L89" s="56">
        <f>SUM(Երևան:Սյունիք!L89)</f>
        <v>7</v>
      </c>
      <c r="M89" s="56">
        <f>SUM(Երևան:Սյունիք!M89)</f>
        <v>0</v>
      </c>
      <c r="N89" s="56">
        <f>SUM(Երևան:Սյունիք!N89)</f>
        <v>0</v>
      </c>
      <c r="O89" s="56">
        <f>SUM(Երևան:Սյունիք!O89)</f>
        <v>34</v>
      </c>
      <c r="P89" s="56">
        <f>SUM(Երևան:Սյունիք!P89)</f>
        <v>25</v>
      </c>
      <c r="Q89" s="56">
        <f>SUM(Երևան:Սյունիք!Q89)</f>
        <v>1</v>
      </c>
      <c r="R89" s="56">
        <f>SUM(Երևան:Սյունիք!R89)</f>
        <v>1</v>
      </c>
      <c r="S89" s="56">
        <f>SUM(Երևան:Սյունիք!S89)</f>
        <v>0</v>
      </c>
      <c r="T89" s="56">
        <f>SUM(Երևան:Սյունիք!T89)</f>
        <v>7</v>
      </c>
      <c r="U89" s="56">
        <f>SUM(Երևան:Սյունիք!U89)</f>
        <v>2</v>
      </c>
      <c r="V89" s="56">
        <f>SUM(Երևան:Սյունիք!V89)</f>
        <v>4</v>
      </c>
      <c r="W89" s="56">
        <f>SUM(Երևան:Սյունիք!W89)</f>
        <v>1</v>
      </c>
      <c r="X89" s="56">
        <f>SUM(Երևան:Սյունիք!X89)</f>
        <v>5</v>
      </c>
      <c r="Y89" s="56">
        <f>SUM(Երևան:Սյունիք!Y89)</f>
        <v>39</v>
      </c>
      <c r="Z89" s="56">
        <f>SUM(Երևան:Սյունիք!Z89)</f>
        <v>0</v>
      </c>
      <c r="AA89" s="56">
        <f>SUM(Երևան:Սյունիք!AA89)</f>
        <v>0</v>
      </c>
      <c r="AB89" s="56">
        <f>SUM(Երևան:Սյունիք!AB89)</f>
        <v>16</v>
      </c>
      <c r="AC89" s="56">
        <f>SUM(Երևան:Սյունիք!AC89)</f>
        <v>1</v>
      </c>
      <c r="AD89" s="56">
        <f>SUM(Երևան:Սյունիք!AD89)</f>
        <v>4</v>
      </c>
      <c r="AE89" s="56">
        <f>SUM(Երևան:Սյունիք!AE89)</f>
        <v>0</v>
      </c>
      <c r="AF89" s="56">
        <f>SUM(Երևան:Սյունիք!AF89)</f>
        <v>4</v>
      </c>
      <c r="AG89" s="56">
        <f>SUM(Երևան:Սյունիք!AG89)</f>
        <v>1</v>
      </c>
      <c r="AH89" s="56">
        <f>SUM(Երևան:Սյունիք!AH89)</f>
        <v>0</v>
      </c>
      <c r="AI89" s="56">
        <f>SUM(Երևան:Սյունիք!AI89)</f>
        <v>1</v>
      </c>
    </row>
    <row r="90" spans="1:35" s="6" customFormat="1" ht="39.950000000000003" customHeight="1" x14ac:dyDescent="0.25">
      <c r="A90" s="16" t="s">
        <v>43</v>
      </c>
      <c r="B90" s="112" t="s">
        <v>243</v>
      </c>
      <c r="C90" s="113"/>
      <c r="D90" s="114"/>
      <c r="E90" s="55">
        <f>SUM(Երևան:Սյունիք!E90)</f>
        <v>7</v>
      </c>
      <c r="F90" s="55">
        <f>SUM(Երևան:Սյունիք!F90)</f>
        <v>0</v>
      </c>
      <c r="G90" s="55">
        <f>SUM(Երևան:Սյունիք!G90)</f>
        <v>7</v>
      </c>
      <c r="H90" s="55">
        <f>SUM(Երևան:Սյունիք!H90)</f>
        <v>0</v>
      </c>
      <c r="I90" s="55">
        <f>SUM(Երևան:Սյունիք!I90)</f>
        <v>0</v>
      </c>
      <c r="J90" s="55">
        <f>SUM(Երևան:Սյունիք!J90)</f>
        <v>6</v>
      </c>
      <c r="K90" s="55">
        <f>SUM(Երևան:Սյունիք!K90)</f>
        <v>5</v>
      </c>
      <c r="L90" s="55">
        <f>SUM(Երևան:Սյունիք!L90)</f>
        <v>1</v>
      </c>
      <c r="M90" s="55">
        <f>SUM(Երևան:Սյունիք!M90)</f>
        <v>0</v>
      </c>
      <c r="N90" s="55">
        <f>SUM(Երևան:Սյունիք!N90)</f>
        <v>0</v>
      </c>
      <c r="O90" s="55">
        <f>SUM(Երևան:Սյունիք!O90)</f>
        <v>5</v>
      </c>
      <c r="P90" s="55">
        <f>SUM(Երևան:Սյունիք!P90)</f>
        <v>2</v>
      </c>
      <c r="Q90" s="55">
        <f>SUM(Երևան:Սյունիք!Q90)</f>
        <v>0</v>
      </c>
      <c r="R90" s="55">
        <f>SUM(Երևան:Սյունիք!R90)</f>
        <v>1</v>
      </c>
      <c r="S90" s="55">
        <f>SUM(Երևան:Սյունիք!S90)</f>
        <v>0</v>
      </c>
      <c r="T90" s="55">
        <f>SUM(Երևան:Սյունիք!T90)</f>
        <v>2</v>
      </c>
      <c r="U90" s="55">
        <f>SUM(Երևան:Սյունիք!U90)</f>
        <v>1</v>
      </c>
      <c r="V90" s="55">
        <f>SUM(Երևան:Սյունիք!V90)</f>
        <v>1</v>
      </c>
      <c r="W90" s="55">
        <f>SUM(Երևան:Սյունիք!W90)</f>
        <v>0</v>
      </c>
      <c r="X90" s="55">
        <f>SUM(Երևան:Սյունիք!X90)</f>
        <v>1</v>
      </c>
      <c r="Y90" s="55">
        <f>SUM(Երևան:Սյունիք!Y90)</f>
        <v>6</v>
      </c>
      <c r="Z90" s="55">
        <f>SUM(Երևան:Սյունիք!Z90)</f>
        <v>0</v>
      </c>
      <c r="AA90" s="55">
        <f>SUM(Երևան:Սյունիք!AA90)</f>
        <v>0</v>
      </c>
      <c r="AB90" s="55">
        <f>SUM(Երևան:Սյունիք!AB90)</f>
        <v>6</v>
      </c>
      <c r="AC90" s="55">
        <f>SUM(Երևան:Սյունիք!AC90)</f>
        <v>0</v>
      </c>
      <c r="AD90" s="55">
        <f>SUM(Երևան:Սյունիք!AD90)</f>
        <v>3</v>
      </c>
      <c r="AE90" s="55">
        <f>SUM(Երևան:Սյունիք!AE90)</f>
        <v>0</v>
      </c>
      <c r="AF90" s="55">
        <f>SUM(Երևան:Սյունիք!AF90)</f>
        <v>3</v>
      </c>
      <c r="AG90" s="55">
        <f>SUM(Երևան:Սյունիք!AG90)</f>
        <v>0</v>
      </c>
      <c r="AH90" s="55">
        <f>SUM(Երևան:Սյունիք!AH90)</f>
        <v>0</v>
      </c>
      <c r="AI90" s="55">
        <f>SUM(Երևան:Սյունիք!AI90)</f>
        <v>0</v>
      </c>
    </row>
    <row r="91" spans="1:35" s="6" customFormat="1" ht="56.25" customHeight="1" x14ac:dyDescent="0.25">
      <c r="A91" s="16" t="s">
        <v>42</v>
      </c>
      <c r="B91" s="112" t="s">
        <v>192</v>
      </c>
      <c r="C91" s="113"/>
      <c r="D91" s="114"/>
      <c r="E91" s="55">
        <f>SUM(Երևան:Սյունիք!E91)</f>
        <v>29</v>
      </c>
      <c r="F91" s="55">
        <f>SUM(Երևան:Սյունիք!F91)</f>
        <v>0</v>
      </c>
      <c r="G91" s="55">
        <f>SUM(Երևան:Սյունիք!G91)</f>
        <v>29</v>
      </c>
      <c r="H91" s="55">
        <f>SUM(Երևան:Սյունիք!H91)</f>
        <v>0</v>
      </c>
      <c r="I91" s="55">
        <f>SUM(Երևան:Սյունիք!I91)</f>
        <v>0</v>
      </c>
      <c r="J91" s="55">
        <f>SUM(Երևան:Սյունիք!J91)</f>
        <v>20</v>
      </c>
      <c r="K91" s="55">
        <f>SUM(Երևան:Սյունիք!K91)</f>
        <v>14</v>
      </c>
      <c r="L91" s="55">
        <f>SUM(Երևան:Սյունիք!L91)</f>
        <v>6</v>
      </c>
      <c r="M91" s="55">
        <f>SUM(Երևան:Սյունիք!M91)</f>
        <v>0</v>
      </c>
      <c r="N91" s="55">
        <f>SUM(Երևան:Սյունիք!N91)</f>
        <v>0</v>
      </c>
      <c r="O91" s="55">
        <f>SUM(Երևան:Սյունիք!O91)</f>
        <v>29</v>
      </c>
      <c r="P91" s="55">
        <f>SUM(Երևան:Սյունիք!P91)</f>
        <v>23</v>
      </c>
      <c r="Q91" s="55">
        <f>SUM(Երևան:Սյունիք!Q91)</f>
        <v>1</v>
      </c>
      <c r="R91" s="55">
        <f>SUM(Երևան:Սյունիք!R91)</f>
        <v>0</v>
      </c>
      <c r="S91" s="55">
        <f>SUM(Երևան:Սյունիք!S91)</f>
        <v>0</v>
      </c>
      <c r="T91" s="55">
        <f>SUM(Երևան:Սյունիք!T91)</f>
        <v>5</v>
      </c>
      <c r="U91" s="55">
        <f>SUM(Երևան:Սյունիք!U91)</f>
        <v>1</v>
      </c>
      <c r="V91" s="55">
        <f>SUM(Երևան:Սյունիք!V91)</f>
        <v>3</v>
      </c>
      <c r="W91" s="55">
        <f>SUM(Երևան:Սյունիք!W91)</f>
        <v>1</v>
      </c>
      <c r="X91" s="55">
        <f>SUM(Երևան:Սյունիք!X91)</f>
        <v>4</v>
      </c>
      <c r="Y91" s="55">
        <f>SUM(Երևան:Սյունիք!Y91)</f>
        <v>33</v>
      </c>
      <c r="Z91" s="55">
        <f>SUM(Երևան:Սյունիք!Z91)</f>
        <v>0</v>
      </c>
      <c r="AA91" s="55">
        <f>SUM(Երևան:Սյունիք!AA91)</f>
        <v>0</v>
      </c>
      <c r="AB91" s="55">
        <f>SUM(Երևան:Սյունիք!AB91)</f>
        <v>10</v>
      </c>
      <c r="AC91" s="55">
        <f>SUM(Երևան:Սյունիք!AC91)</f>
        <v>1</v>
      </c>
      <c r="AD91" s="55">
        <f>SUM(Երևան:Սյունիք!AD91)</f>
        <v>1</v>
      </c>
      <c r="AE91" s="55">
        <f>SUM(Երևան:Սյունիք!AE91)</f>
        <v>0</v>
      </c>
      <c r="AF91" s="55">
        <f>SUM(Երևան:Սյունիք!AF91)</f>
        <v>1</v>
      </c>
      <c r="AG91" s="55">
        <f>SUM(Երևան:Սյունիք!AG91)</f>
        <v>1</v>
      </c>
      <c r="AH91" s="55">
        <f>SUM(Երևան:Սյունիք!AH91)</f>
        <v>0</v>
      </c>
      <c r="AI91" s="55">
        <f>SUM(Երևան:Սյունիք!AI91)</f>
        <v>1</v>
      </c>
    </row>
    <row r="92" spans="1:35" s="11" customFormat="1" ht="54.75" customHeight="1" x14ac:dyDescent="0.25">
      <c r="A92" s="20" t="s">
        <v>41</v>
      </c>
      <c r="B92" s="103" t="s">
        <v>244</v>
      </c>
      <c r="C92" s="104"/>
      <c r="D92" s="105"/>
      <c r="E92" s="56">
        <f>SUM(Երևան:Սյունիք!E92)</f>
        <v>1271</v>
      </c>
      <c r="F92" s="56">
        <f>SUM(Երևան:Սյունիք!F92)</f>
        <v>156</v>
      </c>
      <c r="G92" s="56">
        <f>SUM(Երևան:Սյունիք!G92)</f>
        <v>1099</v>
      </c>
      <c r="H92" s="56">
        <f>SUM(Երևան:Սյունիք!H92)</f>
        <v>12</v>
      </c>
      <c r="I92" s="56">
        <f>SUM(Երևան:Սյունիք!I92)</f>
        <v>4</v>
      </c>
      <c r="J92" s="56">
        <f>SUM(Երևան:Սյունիք!J92)</f>
        <v>2732</v>
      </c>
      <c r="K92" s="56">
        <f>SUM(Երևան:Սյունիք!K92)</f>
        <v>1968</v>
      </c>
      <c r="L92" s="56">
        <f>SUM(Երևան:Սյունիք!L92)</f>
        <v>625</v>
      </c>
      <c r="M92" s="56">
        <f>SUM(Երևան:Սյունիք!M92)</f>
        <v>91</v>
      </c>
      <c r="N92" s="56">
        <f>SUM(Երևան:Սյունիք!N92)</f>
        <v>48</v>
      </c>
      <c r="O92" s="56">
        <f>SUM(Երևան:Սյունիք!O92)</f>
        <v>2379</v>
      </c>
      <c r="P92" s="56">
        <f>SUM(Երևան:Սյունիք!P92)</f>
        <v>1950</v>
      </c>
      <c r="Q92" s="56">
        <f>SUM(Երևան:Սյունիք!Q92)</f>
        <v>74</v>
      </c>
      <c r="R92" s="56">
        <f>SUM(Երևան:Սյունիք!R92)</f>
        <v>196</v>
      </c>
      <c r="S92" s="56">
        <f>SUM(Երևան:Սյունիք!S92)</f>
        <v>1</v>
      </c>
      <c r="T92" s="56">
        <f>SUM(Երևան:Սյունիք!T92)</f>
        <v>158</v>
      </c>
      <c r="U92" s="56">
        <f>SUM(Երևան:Սյունիք!U92)</f>
        <v>36</v>
      </c>
      <c r="V92" s="56">
        <f>SUM(Երևան:Սյունիք!V92)</f>
        <v>79</v>
      </c>
      <c r="W92" s="56">
        <f>SUM(Երևան:Սյունիք!W92)</f>
        <v>43</v>
      </c>
      <c r="X92" s="56">
        <f>SUM(Երևան:Սյունիք!X92)</f>
        <v>126</v>
      </c>
      <c r="Y92" s="56">
        <f>SUM(Երևան:Սյունիք!Y92)</f>
        <v>2505</v>
      </c>
      <c r="Z92" s="56">
        <f>SUM(Երևան:Սյունիք!Z92)</f>
        <v>1</v>
      </c>
      <c r="AA92" s="56">
        <f>SUM(Երևան:Սյունիք!AA92)</f>
        <v>125</v>
      </c>
      <c r="AB92" s="56">
        <f>SUM(Երևան:Սյունիք!AB92)</f>
        <v>717</v>
      </c>
      <c r="AC92" s="56">
        <f>SUM(Երևան:Սյունիք!AC92)</f>
        <v>145</v>
      </c>
      <c r="AD92" s="56">
        <f>SUM(Երևան:Սյունիք!AD92)</f>
        <v>91</v>
      </c>
      <c r="AE92" s="56">
        <f>SUM(Երևան:Սյունիք!AE92)</f>
        <v>69</v>
      </c>
      <c r="AF92" s="56">
        <f>SUM(Երևան:Սյունիք!AF92)</f>
        <v>160</v>
      </c>
      <c r="AG92" s="56">
        <f>SUM(Երևան:Սյունիք!AG92)</f>
        <v>12</v>
      </c>
      <c r="AH92" s="56">
        <f>SUM(Երևան:Սյունիք!AH92)</f>
        <v>24</v>
      </c>
      <c r="AI92" s="56">
        <f>SUM(Երևան:Սյունիք!AI92)</f>
        <v>36</v>
      </c>
    </row>
    <row r="93" spans="1:35" s="5" customFormat="1" ht="54.75" customHeight="1" x14ac:dyDescent="0.25">
      <c r="A93" s="16" t="s">
        <v>40</v>
      </c>
      <c r="B93" s="112" t="s">
        <v>245</v>
      </c>
      <c r="C93" s="113"/>
      <c r="D93" s="114"/>
      <c r="E93" s="55">
        <f>SUM(Երևան:Սյունիք!E93)</f>
        <v>6</v>
      </c>
      <c r="F93" s="55">
        <f>SUM(Երևան:Սյունիք!F93)</f>
        <v>0</v>
      </c>
      <c r="G93" s="55">
        <f>SUM(Երևան:Սյունիք!G93)</f>
        <v>6</v>
      </c>
      <c r="H93" s="55">
        <f>SUM(Երևան:Սյունիք!H93)</f>
        <v>0</v>
      </c>
      <c r="I93" s="55">
        <f>SUM(Երևան:Սյունիք!I93)</f>
        <v>0</v>
      </c>
      <c r="J93" s="55">
        <f>SUM(Երևան:Սյունիք!J93)</f>
        <v>9</v>
      </c>
      <c r="K93" s="55">
        <f>SUM(Երևան:Սյունիք!K93)</f>
        <v>4</v>
      </c>
      <c r="L93" s="55">
        <f>SUM(Երևան:Սյունիք!L93)</f>
        <v>5</v>
      </c>
      <c r="M93" s="55">
        <f>SUM(Երևան:Սյունիք!M93)</f>
        <v>0</v>
      </c>
      <c r="N93" s="55">
        <f>SUM(Երևան:Սյունիք!N93)</f>
        <v>0</v>
      </c>
      <c r="O93" s="55">
        <f>SUM(Երևան:Սյունիք!O93)</f>
        <v>8</v>
      </c>
      <c r="P93" s="55">
        <f>SUM(Երևան:Սյունիք!P93)</f>
        <v>6</v>
      </c>
      <c r="Q93" s="55">
        <f>SUM(Երևան:Սյունիք!Q93)</f>
        <v>0</v>
      </c>
      <c r="R93" s="55">
        <f>SUM(Երևան:Սյունիք!R93)</f>
        <v>2</v>
      </c>
      <c r="S93" s="55">
        <f>SUM(Երևան:Սյունիք!S93)</f>
        <v>0</v>
      </c>
      <c r="T93" s="55">
        <f>SUM(Երևան:Սյունիք!T93)</f>
        <v>0</v>
      </c>
      <c r="U93" s="55">
        <f>SUM(Երևան:Սյունիք!U93)</f>
        <v>0</v>
      </c>
      <c r="V93" s="55">
        <f>SUM(Երևան:Սյունիք!V93)</f>
        <v>0</v>
      </c>
      <c r="W93" s="55">
        <f>SUM(Երևան:Սյունիք!W93)</f>
        <v>0</v>
      </c>
      <c r="X93" s="55">
        <f>SUM(Երևան:Սյունիք!X93)</f>
        <v>0</v>
      </c>
      <c r="Y93" s="55">
        <f>SUM(Երևան:Սյունիք!Y93)</f>
        <v>8</v>
      </c>
      <c r="Z93" s="55">
        <f>SUM(Երևան:Սյունիք!Z93)</f>
        <v>0</v>
      </c>
      <c r="AA93" s="55">
        <f>SUM(Երևան:Սյունիք!AA93)</f>
        <v>1</v>
      </c>
      <c r="AB93" s="55">
        <f>SUM(Երևան:Սյունիք!AB93)</f>
        <v>2</v>
      </c>
      <c r="AC93" s="55">
        <f>SUM(Երևան:Սյունիք!AC93)</f>
        <v>1</v>
      </c>
      <c r="AD93" s="55">
        <f>SUM(Երևան:Սյունիք!AD93)</f>
        <v>4</v>
      </c>
      <c r="AE93" s="55">
        <f>SUM(Երևան:Սյունիք!AE93)</f>
        <v>0</v>
      </c>
      <c r="AF93" s="55">
        <f>SUM(Երևան:Սյունիք!AF93)</f>
        <v>4</v>
      </c>
      <c r="AG93" s="55">
        <f>SUM(Երևան:Սյունիք!AG93)</f>
        <v>1</v>
      </c>
      <c r="AH93" s="55">
        <f>SUM(Երևան:Սյունիք!AH93)</f>
        <v>0</v>
      </c>
      <c r="AI93" s="55">
        <f>SUM(Երևան:Սյունիք!AI93)</f>
        <v>1</v>
      </c>
    </row>
    <row r="94" spans="1:35" s="5" customFormat="1" ht="54.75" customHeight="1" x14ac:dyDescent="0.25">
      <c r="A94" s="16" t="s">
        <v>39</v>
      </c>
      <c r="B94" s="112" t="s">
        <v>246</v>
      </c>
      <c r="C94" s="113"/>
      <c r="D94" s="114"/>
      <c r="E94" s="55">
        <f>SUM(Երևան:Սյունիք!E94)</f>
        <v>361</v>
      </c>
      <c r="F94" s="55">
        <f>SUM(Երևան:Սյունիք!F94)</f>
        <v>136</v>
      </c>
      <c r="G94" s="55">
        <f>SUM(Երևան:Սյունիք!G94)</f>
        <v>225</v>
      </c>
      <c r="H94" s="55">
        <f>SUM(Երևան:Սյունիք!H94)</f>
        <v>0</v>
      </c>
      <c r="I94" s="55">
        <f>SUM(Երևան:Սյունիք!I94)</f>
        <v>0</v>
      </c>
      <c r="J94" s="55">
        <f>SUM(Երևան:Սյունիք!J94)</f>
        <v>347</v>
      </c>
      <c r="K94" s="55">
        <f>SUM(Երևան:Սյունիք!K94)</f>
        <v>242</v>
      </c>
      <c r="L94" s="55">
        <f>SUM(Երևան:Սյունիք!L94)</f>
        <v>83</v>
      </c>
      <c r="M94" s="55">
        <f>SUM(Երևան:Սյունիք!M94)</f>
        <v>15</v>
      </c>
      <c r="N94" s="55">
        <f>SUM(Երևան:Սյունիք!N94)</f>
        <v>7</v>
      </c>
      <c r="O94" s="55">
        <f>SUM(Երևան:Սյունիք!O94)</f>
        <v>339</v>
      </c>
      <c r="P94" s="55">
        <f>SUM(Երևան:Սյունիք!P94)</f>
        <v>277</v>
      </c>
      <c r="Q94" s="55">
        <f>SUM(Երևան:Սյունիք!Q94)</f>
        <v>3</v>
      </c>
      <c r="R94" s="55">
        <f>SUM(Երևան:Սյունիք!R94)</f>
        <v>15</v>
      </c>
      <c r="S94" s="55">
        <f>SUM(Երևան:Սյունիք!S94)</f>
        <v>0</v>
      </c>
      <c r="T94" s="55">
        <f>SUM(Երևան:Սյունիք!T94)</f>
        <v>44</v>
      </c>
      <c r="U94" s="55">
        <f>SUM(Երևան:Սյունիք!U94)</f>
        <v>1</v>
      </c>
      <c r="V94" s="55">
        <f>SUM(Երևան:Սյունիք!V94)</f>
        <v>23</v>
      </c>
      <c r="W94" s="55">
        <f>SUM(Երևան:Սյունիք!W94)</f>
        <v>20</v>
      </c>
      <c r="X94" s="55">
        <f>SUM(Երևան:Սյունիք!X94)</f>
        <v>36</v>
      </c>
      <c r="Y94" s="55">
        <f>SUM(Երևան:Սյունիք!Y94)</f>
        <v>375</v>
      </c>
      <c r="Z94" s="55">
        <f>SUM(Երևան:Սյունիք!Z94)</f>
        <v>0</v>
      </c>
      <c r="AA94" s="55">
        <f>SUM(Երևան:Սյունիք!AA94)</f>
        <v>108</v>
      </c>
      <c r="AB94" s="55">
        <f>SUM(Երևան:Սյունիք!AB94)</f>
        <v>228</v>
      </c>
      <c r="AC94" s="55">
        <f>SUM(Երևան:Սյունիք!AC94)</f>
        <v>124</v>
      </c>
      <c r="AD94" s="55">
        <f>SUM(Երևան:Սյունիք!AD94)</f>
        <v>4</v>
      </c>
      <c r="AE94" s="55">
        <f>SUM(Երևան:Սյունիք!AE94)</f>
        <v>6</v>
      </c>
      <c r="AF94" s="55">
        <f>SUM(Երևան:Սյունիք!AF94)</f>
        <v>10</v>
      </c>
      <c r="AG94" s="55">
        <f>SUM(Երևան:Սյունիք!AG94)</f>
        <v>0</v>
      </c>
      <c r="AH94" s="55">
        <f>SUM(Երևան:Սյունիք!AH94)</f>
        <v>2</v>
      </c>
      <c r="AI94" s="55">
        <f>SUM(Երևան:Սյունիք!AI94)</f>
        <v>2</v>
      </c>
    </row>
    <row r="95" spans="1:35" s="5" customFormat="1" ht="54.75" customHeight="1" x14ac:dyDescent="0.25">
      <c r="A95" s="16" t="s">
        <v>38</v>
      </c>
      <c r="B95" s="112" t="s">
        <v>247</v>
      </c>
      <c r="C95" s="113"/>
      <c r="D95" s="114"/>
      <c r="E95" s="55">
        <f>SUM(Երևան:Սյունիք!E95)</f>
        <v>15</v>
      </c>
      <c r="F95" s="55">
        <f>SUM(Երևան:Սյունիք!F95)</f>
        <v>0</v>
      </c>
      <c r="G95" s="55">
        <f>SUM(Երևան:Սյունիք!G95)</f>
        <v>15</v>
      </c>
      <c r="H95" s="55">
        <f>SUM(Երևան:Սյունիք!H95)</f>
        <v>0</v>
      </c>
      <c r="I95" s="55">
        <f>SUM(Երևան:Սյունիք!I95)</f>
        <v>0</v>
      </c>
      <c r="J95" s="55">
        <f>SUM(Երևան:Սյունիք!J95)</f>
        <v>95</v>
      </c>
      <c r="K95" s="55">
        <f>SUM(Երևան:Սյունիք!K95)</f>
        <v>73</v>
      </c>
      <c r="L95" s="55">
        <f>SUM(Երևան:Սյունիք!L95)</f>
        <v>20</v>
      </c>
      <c r="M95" s="55">
        <f>SUM(Երևան:Սյունիք!M95)</f>
        <v>2</v>
      </c>
      <c r="N95" s="55">
        <f>SUM(Երևան:Սյունիք!N95)</f>
        <v>0</v>
      </c>
      <c r="O95" s="55">
        <f>SUM(Երևան:Սյունիք!O95)</f>
        <v>87</v>
      </c>
      <c r="P95" s="55">
        <f>SUM(Երևան:Սյունիք!P95)</f>
        <v>76</v>
      </c>
      <c r="Q95" s="55">
        <f>SUM(Երևան:Սյունիք!Q95)</f>
        <v>0</v>
      </c>
      <c r="R95" s="55">
        <f>SUM(Երևան:Սյունիք!R95)</f>
        <v>7</v>
      </c>
      <c r="S95" s="55">
        <f>SUM(Երևան:Սյունիք!S95)</f>
        <v>0</v>
      </c>
      <c r="T95" s="55">
        <f>SUM(Երևան:Սյունիք!T95)</f>
        <v>4</v>
      </c>
      <c r="U95" s="55">
        <f>SUM(Երևան:Սյունիք!U95)</f>
        <v>0</v>
      </c>
      <c r="V95" s="55">
        <f>SUM(Երևան:Սյունիք!V95)</f>
        <v>4</v>
      </c>
      <c r="W95" s="55">
        <f>SUM(Երևան:Սյունիք!W95)</f>
        <v>0</v>
      </c>
      <c r="X95" s="55">
        <f>SUM(Երևան:Սյունիք!X95)</f>
        <v>1</v>
      </c>
      <c r="Y95" s="55">
        <f>SUM(Երևան:Սյունիք!Y95)</f>
        <v>88</v>
      </c>
      <c r="Z95" s="55">
        <f>SUM(Երևան:Սյունիք!Z95)</f>
        <v>0</v>
      </c>
      <c r="AA95" s="55">
        <f>SUM(Երևան:Սյունիք!AA95)</f>
        <v>0</v>
      </c>
      <c r="AB95" s="55">
        <f>SUM(Երևան:Սյունիք!AB95)</f>
        <v>0</v>
      </c>
      <c r="AC95" s="55">
        <f>SUM(Երևան:Սյունիք!AC95)</f>
        <v>0</v>
      </c>
      <c r="AD95" s="55">
        <f>SUM(Երևան:Սյունիք!AD95)</f>
        <v>1</v>
      </c>
      <c r="AE95" s="55">
        <f>SUM(Երևան:Սյունիք!AE95)</f>
        <v>0</v>
      </c>
      <c r="AF95" s="55">
        <f>SUM(Երևան:Սյունիք!AF95)</f>
        <v>1</v>
      </c>
      <c r="AG95" s="55">
        <f>SUM(Երևան:Սյունիք!AG95)</f>
        <v>0</v>
      </c>
      <c r="AH95" s="55">
        <f>SUM(Երևան:Սյունիք!AH95)</f>
        <v>0</v>
      </c>
      <c r="AI95" s="55">
        <f>SUM(Երևան:Սյունիք!AI95)</f>
        <v>0</v>
      </c>
    </row>
    <row r="96" spans="1:35" s="5" customFormat="1" ht="39.950000000000003" customHeight="1" x14ac:dyDescent="0.25">
      <c r="A96" s="16" t="s">
        <v>37</v>
      </c>
      <c r="B96" s="112" t="s">
        <v>248</v>
      </c>
      <c r="C96" s="113"/>
      <c r="D96" s="114"/>
      <c r="E96" s="55">
        <f>SUM(Երևան:Սյունիք!E96)</f>
        <v>144</v>
      </c>
      <c r="F96" s="55">
        <f>SUM(Երևան:Սյունիք!F96)</f>
        <v>5</v>
      </c>
      <c r="G96" s="55">
        <f>SUM(Երևան:Սյունիք!G96)</f>
        <v>139</v>
      </c>
      <c r="H96" s="55">
        <f>SUM(Երևան:Սյունիք!H96)</f>
        <v>0</v>
      </c>
      <c r="I96" s="55">
        <f>SUM(Երևան:Սյունիք!I96)</f>
        <v>0</v>
      </c>
      <c r="J96" s="55">
        <f>SUM(Երևան:Սյունիք!J96)</f>
        <v>205</v>
      </c>
      <c r="K96" s="55">
        <f>SUM(Երևան:Սյունիք!K96)</f>
        <v>152</v>
      </c>
      <c r="L96" s="55">
        <f>SUM(Երևան:Սյունիք!L96)</f>
        <v>46</v>
      </c>
      <c r="M96" s="55">
        <f>SUM(Երևան:Սյունիք!M96)</f>
        <v>1</v>
      </c>
      <c r="N96" s="55">
        <f>SUM(Երևան:Սյունիք!N96)</f>
        <v>6</v>
      </c>
      <c r="O96" s="55">
        <f>SUM(Երևան:Սյունիք!O96)</f>
        <v>223</v>
      </c>
      <c r="P96" s="55">
        <f>SUM(Երևան:Սյունիք!P96)</f>
        <v>185</v>
      </c>
      <c r="Q96" s="55">
        <f>SUM(Երևան:Սյունիք!Q96)</f>
        <v>4</v>
      </c>
      <c r="R96" s="55">
        <f>SUM(Երևան:Սյունիք!R96)</f>
        <v>11</v>
      </c>
      <c r="S96" s="55">
        <f>SUM(Երևան:Սյունիք!S96)</f>
        <v>0</v>
      </c>
      <c r="T96" s="55">
        <f>SUM(Երևան:Սյունիք!T96)</f>
        <v>23</v>
      </c>
      <c r="U96" s="55">
        <f>SUM(Երևան:Սյունիք!U96)</f>
        <v>0</v>
      </c>
      <c r="V96" s="55">
        <f>SUM(Երևան:Սյունիք!V96)</f>
        <v>12</v>
      </c>
      <c r="W96" s="55">
        <f>SUM(Երևան:Սյունիք!W96)</f>
        <v>11</v>
      </c>
      <c r="X96" s="55">
        <f>SUM(Երևան:Սյունիք!X96)</f>
        <v>8</v>
      </c>
      <c r="Y96" s="55">
        <f>SUM(Երևան:Սյունիք!Y96)</f>
        <v>231</v>
      </c>
      <c r="Z96" s="55">
        <f>SUM(Երևան:Սյունիք!Z96)</f>
        <v>1</v>
      </c>
      <c r="AA96" s="55">
        <f>SUM(Երևան:Սյունիք!AA96)</f>
        <v>2</v>
      </c>
      <c r="AB96" s="55">
        <f>SUM(Երևան:Սյունիք!AB96)</f>
        <v>63</v>
      </c>
      <c r="AC96" s="55">
        <f>SUM(Երևան:Սյունիք!AC96)</f>
        <v>3</v>
      </c>
      <c r="AD96" s="55">
        <f>SUM(Երևան:Սյունիք!AD96)</f>
        <v>3</v>
      </c>
      <c r="AE96" s="55">
        <f>SUM(Երևան:Սյունիք!AE96)</f>
        <v>6</v>
      </c>
      <c r="AF96" s="55">
        <f>SUM(Երևան:Սյունիք!AF96)</f>
        <v>9</v>
      </c>
      <c r="AG96" s="55">
        <f>SUM(Երևան:Սյունիք!AG96)</f>
        <v>2</v>
      </c>
      <c r="AH96" s="55">
        <f>SUM(Երևան:Սյունիք!AH96)</f>
        <v>4</v>
      </c>
      <c r="AI96" s="55">
        <f>SUM(Երևան:Սյունիք!AI96)</f>
        <v>6</v>
      </c>
    </row>
    <row r="97" spans="1:35" s="5" customFormat="1" ht="39.950000000000003" customHeight="1" x14ac:dyDescent="0.25">
      <c r="A97" s="16" t="s">
        <v>36</v>
      </c>
      <c r="B97" s="112" t="s">
        <v>249</v>
      </c>
      <c r="C97" s="113"/>
      <c r="D97" s="114"/>
      <c r="E97" s="55">
        <f>SUM(Երևան:Սյունիք!E97)</f>
        <v>49</v>
      </c>
      <c r="F97" s="55">
        <f>SUM(Երևան:Սյունիք!F97)</f>
        <v>4</v>
      </c>
      <c r="G97" s="55">
        <f>SUM(Երևան:Սյունիք!G97)</f>
        <v>45</v>
      </c>
      <c r="H97" s="55">
        <f>SUM(Երևան:Սյունիք!H97)</f>
        <v>0</v>
      </c>
      <c r="I97" s="55">
        <f>SUM(Երևան:Սյունիք!I97)</f>
        <v>0</v>
      </c>
      <c r="J97" s="55">
        <f>SUM(Երևան:Սյունիք!J97)</f>
        <v>41</v>
      </c>
      <c r="K97" s="55">
        <f>SUM(Երևան:Սյունիք!K97)</f>
        <v>34</v>
      </c>
      <c r="L97" s="55">
        <f>SUM(Երևան:Սյունիք!L97)</f>
        <v>6</v>
      </c>
      <c r="M97" s="55">
        <f>SUM(Երևան:Սյունիք!M97)</f>
        <v>1</v>
      </c>
      <c r="N97" s="55">
        <f>SUM(Երևան:Սյունիք!N97)</f>
        <v>0</v>
      </c>
      <c r="O97" s="55">
        <f>SUM(Երևան:Սյունիք!N97)</f>
        <v>0</v>
      </c>
      <c r="P97" s="55">
        <f>SUM(Երևան:Սյունիք!O97)</f>
        <v>54</v>
      </c>
      <c r="Q97" s="55">
        <f>SUM(Երևան:Սյունիք!P97)</f>
        <v>38</v>
      </c>
      <c r="R97" s="55">
        <f>SUM(Երևան:Սյունիք!Q97)</f>
        <v>3</v>
      </c>
      <c r="S97" s="55">
        <f>SUM(Երևան:Սյունիք!R97)</f>
        <v>5</v>
      </c>
      <c r="T97" s="55">
        <f>SUM(Երևան:Սյունիք!S97)</f>
        <v>0</v>
      </c>
      <c r="U97" s="55">
        <f>SUM(Երևան:Սյունիք!T97)</f>
        <v>8</v>
      </c>
      <c r="V97" s="55">
        <f>SUM(Երևան:Սյունիք!U97)</f>
        <v>0</v>
      </c>
      <c r="W97" s="55">
        <f>SUM(Երևան:Սյունիք!V97)</f>
        <v>4</v>
      </c>
      <c r="X97" s="55">
        <f>SUM(Երևան:Սյունիք!W97)</f>
        <v>4</v>
      </c>
      <c r="Y97" s="55">
        <f>SUM(Երևան:Սյունիք!X97)</f>
        <v>5</v>
      </c>
      <c r="Z97" s="55">
        <f>SUM(Երևան:Սյունիք!Y97)</f>
        <v>59</v>
      </c>
      <c r="AA97" s="55">
        <f>SUM(Երևան:Սյունիք!Z97)</f>
        <v>0</v>
      </c>
      <c r="AB97" s="55">
        <f>SUM(Երևան:Սյունիք!AA97)</f>
        <v>3</v>
      </c>
      <c r="AC97" s="55">
        <f>SUM(Երևան:Սյունիք!AB97)</f>
        <v>25</v>
      </c>
      <c r="AD97" s="55">
        <f>SUM(Երևան:Սյունիք!AC97)</f>
        <v>3</v>
      </c>
      <c r="AE97" s="55">
        <f>SUM(Երևան:Սյունիք!AD97)</f>
        <v>8</v>
      </c>
      <c r="AF97" s="55">
        <f>SUM(Երևան:Սյունիք!AE97)</f>
        <v>3</v>
      </c>
      <c r="AG97" s="55">
        <f>SUM(Երևան:Սյունիք!AF97)</f>
        <v>11</v>
      </c>
      <c r="AH97" s="55">
        <f>SUM(Երևան:Սյունիք!AG97)</f>
        <v>1</v>
      </c>
      <c r="AI97" s="55">
        <f>SUM(Երևան:Սյունիք!AH97)</f>
        <v>0</v>
      </c>
    </row>
    <row r="98" spans="1:35" s="6" customFormat="1" ht="39.950000000000003" customHeight="1" x14ac:dyDescent="0.25">
      <c r="A98" s="16" t="s">
        <v>35</v>
      </c>
      <c r="B98" s="112" t="s">
        <v>250</v>
      </c>
      <c r="C98" s="113"/>
      <c r="D98" s="114"/>
      <c r="E98" s="55">
        <f>SUM(Երևան:Սյունիք!E98)</f>
        <v>192</v>
      </c>
      <c r="F98" s="55">
        <f>SUM(Երևան:Սյունիք!F98)</f>
        <v>3</v>
      </c>
      <c r="G98" s="55">
        <f>SUM(Երևան:Սյունիք!G98)</f>
        <v>184</v>
      </c>
      <c r="H98" s="55">
        <f>SUM(Երևան:Սյունիք!H98)</f>
        <v>3</v>
      </c>
      <c r="I98" s="55">
        <f>SUM(Երևան:Սյունիք!I98)</f>
        <v>2</v>
      </c>
      <c r="J98" s="55">
        <f>SUM(Երևան:Սյունիք!J98)</f>
        <v>220</v>
      </c>
      <c r="K98" s="55">
        <f>SUM(Երևան:Սյունիք!K98)</f>
        <v>157</v>
      </c>
      <c r="L98" s="55">
        <f>SUM(Երևան:Սյունիք!L98)</f>
        <v>48</v>
      </c>
      <c r="M98" s="55">
        <f>SUM(Երևան:Սյունիք!M98)</f>
        <v>11</v>
      </c>
      <c r="N98" s="55">
        <f>SUM(Երևան:Սյունիք!N98)</f>
        <v>4</v>
      </c>
      <c r="O98" s="55">
        <f>SUM(Երևան:Սյունիք!O98)</f>
        <v>245</v>
      </c>
      <c r="P98" s="55">
        <f>SUM(Երևան:Սյունիք!P98)</f>
        <v>201</v>
      </c>
      <c r="Q98" s="55">
        <f>SUM(Երևան:Սյունիք!Q98)</f>
        <v>16</v>
      </c>
      <c r="R98" s="55">
        <f>SUM(Երևան:Սյունիք!R98)</f>
        <v>24</v>
      </c>
      <c r="S98" s="55">
        <f>SUM(Երևան:Սյունիք!S98)</f>
        <v>0</v>
      </c>
      <c r="T98" s="55">
        <f>SUM(Երևան:Սյունիք!T98)</f>
        <v>4</v>
      </c>
      <c r="U98" s="55">
        <f>SUM(Երևան:Սյունիք!U98)</f>
        <v>0</v>
      </c>
      <c r="V98" s="55">
        <f>SUM(Երևան:Սյունիք!V98)</f>
        <v>4</v>
      </c>
      <c r="W98" s="55">
        <f>SUM(Երևան:Սյունիք!W98)</f>
        <v>0</v>
      </c>
      <c r="X98" s="55">
        <f>SUM(Երևան:Սյունիք!X98)</f>
        <v>28</v>
      </c>
      <c r="Y98" s="55">
        <f>SUM(Երևան:Սյունիք!Y98)</f>
        <v>273</v>
      </c>
      <c r="Z98" s="55">
        <f>SUM(Երևան:Սյունիք!Z98)</f>
        <v>0</v>
      </c>
      <c r="AA98" s="55">
        <f>SUM(Երևան:Սյունիք!AA98)</f>
        <v>2</v>
      </c>
      <c r="AB98" s="55">
        <f>SUM(Երևան:Սյունիք!AB98)</f>
        <v>71</v>
      </c>
      <c r="AC98" s="55">
        <f>SUM(Երևան:Սյունիք!AC98)</f>
        <v>2</v>
      </c>
      <c r="AD98" s="55">
        <f>SUM(Երևան:Սյունիք!AD98)</f>
        <v>24</v>
      </c>
      <c r="AE98" s="55">
        <f>SUM(Երևան:Սյունիք!AE98)</f>
        <v>7</v>
      </c>
      <c r="AF98" s="55">
        <f>SUM(Երևան:Սյունիք!AF98)</f>
        <v>31</v>
      </c>
      <c r="AG98" s="55">
        <f>SUM(Երևան:Սյունիք!AG98)</f>
        <v>3</v>
      </c>
      <c r="AH98" s="55">
        <f>SUM(Երևան:Սյունիք!AH98)</f>
        <v>0</v>
      </c>
      <c r="AI98" s="55">
        <f>SUM(Երևան:Սյունիք!AI98)</f>
        <v>3</v>
      </c>
    </row>
    <row r="99" spans="1:35" s="5" customFormat="1" ht="39.950000000000003" customHeight="1" x14ac:dyDescent="0.25">
      <c r="A99" s="16" t="s">
        <v>34</v>
      </c>
      <c r="B99" s="112" t="s">
        <v>251</v>
      </c>
      <c r="C99" s="113"/>
      <c r="D99" s="114"/>
      <c r="E99" s="55">
        <f>SUM(Երևան:Սյունիք!E99)</f>
        <v>102</v>
      </c>
      <c r="F99" s="55">
        <f>SUM(Երևան:Սյունիք!F99)</f>
        <v>2</v>
      </c>
      <c r="G99" s="55">
        <f>SUM(Երևան:Սյունիք!G99)</f>
        <v>100</v>
      </c>
      <c r="H99" s="55">
        <f>SUM(Երևան:Սյունիք!H99)</f>
        <v>0</v>
      </c>
      <c r="I99" s="55">
        <f>SUM(Երևան:Սյունիք!I99)</f>
        <v>0</v>
      </c>
      <c r="J99" s="55">
        <f>SUM(Երևան:Սյունիք!J99)</f>
        <v>167</v>
      </c>
      <c r="K99" s="55">
        <f>SUM(Երևան:Սյունիք!K99)</f>
        <v>127</v>
      </c>
      <c r="L99" s="55">
        <f>SUM(Երևան:Սյունիք!L99)</f>
        <v>30</v>
      </c>
      <c r="M99" s="55">
        <f>SUM(Երևան:Սյունիք!M99)</f>
        <v>6</v>
      </c>
      <c r="N99" s="55">
        <f>SUM(Երևան:Սյունիք!N99)</f>
        <v>4</v>
      </c>
      <c r="O99" s="55">
        <f>SUM(Երևան:Սյունիք!O99)</f>
        <v>181</v>
      </c>
      <c r="P99" s="55">
        <f>SUM(Երևան:Սյունիք!P99)</f>
        <v>156</v>
      </c>
      <c r="Q99" s="55">
        <f>SUM(Երևան:Սյունիք!Q99)</f>
        <v>5</v>
      </c>
      <c r="R99" s="55">
        <f>SUM(Երևան:Սյունիք!R99)</f>
        <v>12</v>
      </c>
      <c r="S99" s="55">
        <f>SUM(Երևան:Սյունիք!S99)</f>
        <v>0</v>
      </c>
      <c r="T99" s="55">
        <f>SUM(Երևան:Սյունիք!T99)</f>
        <v>8</v>
      </c>
      <c r="U99" s="55">
        <f>SUM(Երևան:Սյունիք!U99)</f>
        <v>0</v>
      </c>
      <c r="V99" s="55">
        <f>SUM(Երևան:Սյունիք!V99)</f>
        <v>5</v>
      </c>
      <c r="W99" s="55">
        <f>SUM(Երևան:Սյունիք!W99)</f>
        <v>3</v>
      </c>
      <c r="X99" s="55">
        <f>SUM(Երևան:Սյունիք!X99)</f>
        <v>6</v>
      </c>
      <c r="Y99" s="55">
        <f>SUM(Երևան:Սյունիք!Y99)</f>
        <v>187</v>
      </c>
      <c r="Z99" s="55">
        <f>SUM(Երևան:Սյունիք!Z99)</f>
        <v>0</v>
      </c>
      <c r="AA99" s="55">
        <f>SUM(Երևան:Սյունիք!AA99)</f>
        <v>3</v>
      </c>
      <c r="AB99" s="55">
        <f>SUM(Երևան:Սյունիք!AB99)</f>
        <v>42</v>
      </c>
      <c r="AC99" s="55">
        <f>SUM(Երևան:Սյունիք!AC99)</f>
        <v>4</v>
      </c>
      <c r="AD99" s="55">
        <f>SUM(Երևան:Սյունիք!AD99)</f>
        <v>7</v>
      </c>
      <c r="AE99" s="55">
        <f>SUM(Երևան:Սյունիք!AE99)</f>
        <v>3</v>
      </c>
      <c r="AF99" s="55">
        <f>SUM(Երևան:Սյունիք!AF99)</f>
        <v>10</v>
      </c>
      <c r="AG99" s="55">
        <f>SUM(Երևան:Սյունիք!AG99)</f>
        <v>2</v>
      </c>
      <c r="AH99" s="55">
        <f>SUM(Երևան:Սյունիք!AH99)</f>
        <v>0</v>
      </c>
      <c r="AI99" s="55">
        <f>SUM(Երևան:Սյունիք!AI99)</f>
        <v>2</v>
      </c>
    </row>
    <row r="100" spans="1:35" s="5" customFormat="1" ht="78" customHeight="1" x14ac:dyDescent="0.25">
      <c r="A100" s="16" t="s">
        <v>33</v>
      </c>
      <c r="B100" s="112" t="s">
        <v>252</v>
      </c>
      <c r="C100" s="113"/>
      <c r="D100" s="114"/>
      <c r="E100" s="55">
        <f>SUM(Երևան:Սյունիք!E100)</f>
        <v>4</v>
      </c>
      <c r="F100" s="55">
        <f>SUM(Երևան:Սյունիք!F100)</f>
        <v>0</v>
      </c>
      <c r="G100" s="55">
        <f>SUM(Երևան:Սյունիք!G100)</f>
        <v>4</v>
      </c>
      <c r="H100" s="55">
        <f>SUM(Երևան:Սյունիք!H100)</f>
        <v>0</v>
      </c>
      <c r="I100" s="55">
        <f>SUM(Երևան:Սյունիք!I100)</f>
        <v>0</v>
      </c>
      <c r="J100" s="55">
        <f>SUM(Երևան:Սյունիք!J100)</f>
        <v>6</v>
      </c>
      <c r="K100" s="55">
        <f>SUM(Երևան:Սյունիք!K100)</f>
        <v>4</v>
      </c>
      <c r="L100" s="55">
        <f>SUM(Երևան:Սյունիք!L100)</f>
        <v>2</v>
      </c>
      <c r="M100" s="55">
        <f>SUM(Երևան:Սյունիք!M100)</f>
        <v>0</v>
      </c>
      <c r="N100" s="55">
        <f>SUM(Երևան:Սյունիք!N100)</f>
        <v>0</v>
      </c>
      <c r="O100" s="55">
        <f>SUM(Երևան:Սյունիք!O100)</f>
        <v>3</v>
      </c>
      <c r="P100" s="55">
        <f>SUM(Երևան:Սյունիք!P100)</f>
        <v>2</v>
      </c>
      <c r="Q100" s="55">
        <f>SUM(Երևան:Սյունիք!Q100)</f>
        <v>1</v>
      </c>
      <c r="R100" s="55">
        <f>SUM(Երևան:Սյունիք!R100)</f>
        <v>0</v>
      </c>
      <c r="S100" s="55">
        <f>SUM(Երևան:Սյունիք!S100)</f>
        <v>0</v>
      </c>
      <c r="T100" s="55">
        <f>SUM(Երևան:Սյունիք!T100)</f>
        <v>0</v>
      </c>
      <c r="U100" s="55">
        <f>SUM(Երևան:Սյունիք!U100)</f>
        <v>0</v>
      </c>
      <c r="V100" s="55">
        <f>SUM(Երևան:Սյունիք!V100)</f>
        <v>0</v>
      </c>
      <c r="W100" s="55">
        <f>SUM(Երևան:Սյունիք!W100)</f>
        <v>0</v>
      </c>
      <c r="X100" s="55">
        <f>SUM(Երևան:Սյունիք!X100)</f>
        <v>2</v>
      </c>
      <c r="Y100" s="55">
        <f>SUM(Երևան:Սյունիք!Y100)</f>
        <v>5</v>
      </c>
      <c r="Z100" s="55">
        <f>SUM(Երևան:Սյունիք!Z100)</f>
        <v>0</v>
      </c>
      <c r="AA100" s="55">
        <f>SUM(Երևան:Սյունիք!AA100)</f>
        <v>0</v>
      </c>
      <c r="AB100" s="55">
        <f>SUM(Երևան:Սյունիք!AB100)</f>
        <v>2</v>
      </c>
      <c r="AC100" s="55">
        <f>SUM(Երևան:Սյունիք!AC100)</f>
        <v>0</v>
      </c>
      <c r="AD100" s="55">
        <f>SUM(Երևան:Սյունիք!AD100)</f>
        <v>0</v>
      </c>
      <c r="AE100" s="55">
        <f>SUM(Երևան:Սյունիք!AE100)</f>
        <v>1</v>
      </c>
      <c r="AF100" s="55">
        <f>SUM(Երևան:Սյունիք!AF100)</f>
        <v>1</v>
      </c>
      <c r="AG100" s="55">
        <f>SUM(Երևան:Սյունիք!AG100)</f>
        <v>0</v>
      </c>
      <c r="AH100" s="55">
        <f>SUM(Երևան:Սյունիք!AH100)</f>
        <v>0</v>
      </c>
      <c r="AI100" s="55">
        <f>SUM(Երևան:Սյունիք!AI100)</f>
        <v>0</v>
      </c>
    </row>
    <row r="101" spans="1:35" s="6" customFormat="1" ht="39.950000000000003" customHeight="1" x14ac:dyDescent="0.25">
      <c r="A101" s="16" t="s">
        <v>32</v>
      </c>
      <c r="B101" s="112" t="s">
        <v>253</v>
      </c>
      <c r="C101" s="113"/>
      <c r="D101" s="114"/>
      <c r="E101" s="55">
        <f>SUM(Երևան:Սյունիք!E101)</f>
        <v>51</v>
      </c>
      <c r="F101" s="55">
        <f>SUM(Երևան:Սյունիք!F101)</f>
        <v>1</v>
      </c>
      <c r="G101" s="55">
        <f>SUM(Երևան:Սյունիք!G101)</f>
        <v>48</v>
      </c>
      <c r="H101" s="55">
        <f>SUM(Երևան:Սյունիք!H101)</f>
        <v>2</v>
      </c>
      <c r="I101" s="55">
        <f>SUM(Երևան:Սյունիք!I101)</f>
        <v>0</v>
      </c>
      <c r="J101" s="55">
        <f>SUM(Երևան:Սյունիք!J101)</f>
        <v>244</v>
      </c>
      <c r="K101" s="55">
        <f>SUM(Երևան:Սյունիք!K101)</f>
        <v>198</v>
      </c>
      <c r="L101" s="55">
        <f>SUM(Երևան:Սյունիք!L101)</f>
        <v>43</v>
      </c>
      <c r="M101" s="55">
        <f>SUM(Երևան:Սյունիք!M101)</f>
        <v>1</v>
      </c>
      <c r="N101" s="55">
        <f>SUM(Երևան:Սյունիք!N101)</f>
        <v>2</v>
      </c>
      <c r="O101" s="55">
        <f>SUM(Երևան:Սյունիք!O101)</f>
        <v>184</v>
      </c>
      <c r="P101" s="55">
        <f>SUM(Երևան:Սյունիք!P101)</f>
        <v>160</v>
      </c>
      <c r="Q101" s="55">
        <f>SUM(Երևան:Սյունիք!Q101)</f>
        <v>9</v>
      </c>
      <c r="R101" s="55">
        <f>SUM(Երևան:Սյունիք!R101)</f>
        <v>8</v>
      </c>
      <c r="S101" s="55">
        <f>SUM(Երևան:Սյունիք!S101)</f>
        <v>0</v>
      </c>
      <c r="T101" s="55">
        <f>SUM(Երևան:Սյունիք!T101)</f>
        <v>7</v>
      </c>
      <c r="U101" s="55">
        <f>SUM(Երևան:Սյունիք!U101)</f>
        <v>0</v>
      </c>
      <c r="V101" s="55">
        <f>SUM(Երևան:Սյունիք!V101)</f>
        <v>6</v>
      </c>
      <c r="W101" s="55">
        <f>SUM(Երևան:Սյունիք!W101)</f>
        <v>1</v>
      </c>
      <c r="X101" s="55">
        <f>SUM(Երևան:Սյունիք!X101)</f>
        <v>5</v>
      </c>
      <c r="Y101" s="55">
        <f>SUM(Երևան:Սյունիք!Y101)</f>
        <v>189</v>
      </c>
      <c r="Z101" s="55">
        <f>SUM(Երևան:Սյունիք!Z101)</f>
        <v>0</v>
      </c>
      <c r="AA101" s="55">
        <f>SUM(Երևան:Սյունիք!AA101)</f>
        <v>0</v>
      </c>
      <c r="AB101" s="55">
        <f>SUM(Երևան:Սյունիք!AB101)</f>
        <v>59</v>
      </c>
      <c r="AC101" s="55">
        <f>SUM(Երևան:Սյունիք!AC101)</f>
        <v>1</v>
      </c>
      <c r="AD101" s="55">
        <f>SUM(Երևան:Սյունիք!AD101)</f>
        <v>4</v>
      </c>
      <c r="AE101" s="55">
        <f>SUM(Երևան:Սյունիք!AE101)</f>
        <v>6</v>
      </c>
      <c r="AF101" s="55">
        <f>SUM(Երևան:Սյունիք!AF101)</f>
        <v>10</v>
      </c>
      <c r="AG101" s="55">
        <f>SUM(Երևան:Սյունիք!AG101)</f>
        <v>0</v>
      </c>
      <c r="AH101" s="55">
        <f>SUM(Երևան:Սյունիք!AH101)</f>
        <v>2</v>
      </c>
      <c r="AI101" s="55">
        <f>SUM(Երևան:Սյունիք!AI101)</f>
        <v>2</v>
      </c>
    </row>
    <row r="102" spans="1:35" s="5" customFormat="1" ht="39.950000000000003" customHeight="1" x14ac:dyDescent="0.25">
      <c r="A102" s="16" t="s">
        <v>31</v>
      </c>
      <c r="B102" s="112" t="s">
        <v>254</v>
      </c>
      <c r="C102" s="113"/>
      <c r="D102" s="114"/>
      <c r="E102" s="55">
        <f>SUM(Երևան:Սյունիք!E102)</f>
        <v>16</v>
      </c>
      <c r="F102" s="55">
        <f>SUM(Երևան:Սյունիք!F102)</f>
        <v>0</v>
      </c>
      <c r="G102" s="55">
        <f>SUM(Երևան:Սյունիք!G102)</f>
        <v>16</v>
      </c>
      <c r="H102" s="55">
        <f>SUM(Երևան:Սյունիք!H102)</f>
        <v>0</v>
      </c>
      <c r="I102" s="55">
        <f>SUM(Երևան:Սյունիք!I102)</f>
        <v>0</v>
      </c>
      <c r="J102" s="55">
        <f>SUM(Երևան:Սյունիք!J102)</f>
        <v>48</v>
      </c>
      <c r="K102" s="55">
        <f>SUM(Երևան:Սյունիք!K102)</f>
        <v>38</v>
      </c>
      <c r="L102" s="55">
        <f>SUM(Երևան:Սյունիք!L102)</f>
        <v>9</v>
      </c>
      <c r="M102" s="55">
        <f>SUM(Երևան:Սյունիք!M102)</f>
        <v>0</v>
      </c>
      <c r="N102" s="55">
        <f>SUM(Երևան:Սյունիք!N102)</f>
        <v>1</v>
      </c>
      <c r="O102" s="55">
        <f>SUM(Երևան:Սյունիք!O102)</f>
        <v>38</v>
      </c>
      <c r="P102" s="55">
        <f>SUM(Երևան:Սյունիք!P102)</f>
        <v>30</v>
      </c>
      <c r="Q102" s="55">
        <f>SUM(Երևան:Սյունիք!Q102)</f>
        <v>4</v>
      </c>
      <c r="R102" s="55">
        <f>SUM(Երևան:Սյունիք!R102)</f>
        <v>3</v>
      </c>
      <c r="S102" s="55">
        <f>SUM(Երևան:Սյունիք!S102)</f>
        <v>0</v>
      </c>
      <c r="T102" s="55">
        <f>SUM(Երևան:Սյունիք!T102)</f>
        <v>1</v>
      </c>
      <c r="U102" s="55">
        <f>SUM(Երևան:Սյունիք!U102)</f>
        <v>0</v>
      </c>
      <c r="V102" s="55">
        <f>SUM(Երևան:Սյունիք!V102)</f>
        <v>1</v>
      </c>
      <c r="W102" s="55">
        <f>SUM(Երևան:Սյունիք!W102)</f>
        <v>0</v>
      </c>
      <c r="X102" s="55">
        <f>SUM(Երևան:Սյունիք!X102)</f>
        <v>1</v>
      </c>
      <c r="Y102" s="55">
        <f>SUM(Երևան:Սյունիք!Y102)</f>
        <v>39</v>
      </c>
      <c r="Z102" s="55">
        <f>SUM(Երևան:Սյունիք!Z102)</f>
        <v>0</v>
      </c>
      <c r="AA102" s="55">
        <f>SUM(Երևան:Սյունիք!AA102)</f>
        <v>1</v>
      </c>
      <c r="AB102" s="55">
        <f>SUM(Երևան:Սյունիք!AB102)</f>
        <v>15</v>
      </c>
      <c r="AC102" s="55">
        <f>SUM(Երևան:Սյունիք!AC102)</f>
        <v>1</v>
      </c>
      <c r="AD102" s="55">
        <f>SUM(Երևան:Սյունիք!AD102)</f>
        <v>0</v>
      </c>
      <c r="AE102" s="55">
        <f>SUM(Երևան:Սյունիք!AE102)</f>
        <v>0</v>
      </c>
      <c r="AF102" s="55">
        <f>SUM(Երևան:Սյունիք!AF102)</f>
        <v>0</v>
      </c>
      <c r="AG102" s="55">
        <f>SUM(Երևան:Սյունիք!AG102)</f>
        <v>0</v>
      </c>
      <c r="AH102" s="55">
        <f>SUM(Երևան:Սյունիք!AH102)</f>
        <v>0</v>
      </c>
      <c r="AI102" s="55">
        <f>SUM(Երևան:Սյունիք!AI102)</f>
        <v>0</v>
      </c>
    </row>
    <row r="103" spans="1:35" s="5" customFormat="1" ht="39.950000000000003" customHeight="1" x14ac:dyDescent="0.25">
      <c r="A103" s="16" t="s">
        <v>30</v>
      </c>
      <c r="B103" s="112" t="s">
        <v>255</v>
      </c>
      <c r="C103" s="113"/>
      <c r="D103" s="114"/>
      <c r="E103" s="55">
        <f>SUM(Երևան:Սյունիք!E103)</f>
        <v>69</v>
      </c>
      <c r="F103" s="55">
        <f>SUM(Երևան:Սյունիք!F103)</f>
        <v>2</v>
      </c>
      <c r="G103" s="55">
        <f>SUM(Երևան:Սյունիք!G103)</f>
        <v>67</v>
      </c>
      <c r="H103" s="55">
        <f>SUM(Երևան:Սյունիք!H103)</f>
        <v>0</v>
      </c>
      <c r="I103" s="55">
        <f>SUM(Երևան:Սյունիք!I103)</f>
        <v>0</v>
      </c>
      <c r="J103" s="55">
        <f>SUM(Երևան:Սյունիք!J103)</f>
        <v>148</v>
      </c>
      <c r="K103" s="55">
        <f>SUM(Երևան:Սյունիք!K103)</f>
        <v>100</v>
      </c>
      <c r="L103" s="55">
        <f>SUM(Երևան:Սյունիք!L103)</f>
        <v>39</v>
      </c>
      <c r="M103" s="55">
        <f>SUM(Երևան:Սյունիք!M103)</f>
        <v>4</v>
      </c>
      <c r="N103" s="55">
        <f>SUM(Երևան:Սյունիք!N103)</f>
        <v>5</v>
      </c>
      <c r="O103" s="55">
        <f>SUM(Երևան:Սյունիք!O103)</f>
        <v>107</v>
      </c>
      <c r="P103" s="55">
        <f>SUM(Երևան:Սյունիք!P103)</f>
        <v>77</v>
      </c>
      <c r="Q103" s="55">
        <f>SUM(Երևան:Սյունիք!Q103)</f>
        <v>6</v>
      </c>
      <c r="R103" s="55">
        <f>SUM(Երևան:Սյունիք!R103)</f>
        <v>16</v>
      </c>
      <c r="S103" s="55">
        <f>SUM(Երևան:Սյունիք!S103)</f>
        <v>1</v>
      </c>
      <c r="T103" s="55">
        <f>SUM(Երևան:Սյունիք!T103)</f>
        <v>7</v>
      </c>
      <c r="U103" s="55">
        <f>SUM(Երևան:Սյունիք!U103)</f>
        <v>1</v>
      </c>
      <c r="V103" s="55">
        <f>SUM(Երևան:Սյունիք!V103)</f>
        <v>5</v>
      </c>
      <c r="W103" s="55">
        <f>SUM(Երևան:Սյունիք!W103)</f>
        <v>1</v>
      </c>
      <c r="X103" s="55">
        <f>SUM(Երևան:Սյունիք!X103)</f>
        <v>13</v>
      </c>
      <c r="Y103" s="55">
        <f>SUM(Երևան:Սյունիք!Y103)</f>
        <v>120</v>
      </c>
      <c r="Z103" s="55">
        <f>SUM(Երևան:Սյունիք!Z103)</f>
        <v>0</v>
      </c>
      <c r="AA103" s="55">
        <f>SUM(Երևան:Սյունիք!AA103)</f>
        <v>0</v>
      </c>
      <c r="AB103" s="55">
        <f>SUM(Երևան:Սյունիք!AB103)</f>
        <v>49</v>
      </c>
      <c r="AC103" s="55">
        <f>SUM(Երևան:Սյունիք!AC103)</f>
        <v>0</v>
      </c>
      <c r="AD103" s="55">
        <f>SUM(Երևան:Սյունիք!AD103)</f>
        <v>16</v>
      </c>
      <c r="AE103" s="55">
        <f>SUM(Երևան:Սյունիք!AE103)</f>
        <v>7</v>
      </c>
      <c r="AF103" s="55">
        <f>SUM(Երևան:Սյունիք!AF103)</f>
        <v>23</v>
      </c>
      <c r="AG103" s="55">
        <f>SUM(Երևան:Սյունիք!AG103)</f>
        <v>1</v>
      </c>
      <c r="AH103" s="55">
        <f>SUM(Երևան:Սյունիք!AH103)</f>
        <v>4</v>
      </c>
      <c r="AI103" s="55">
        <f>SUM(Երևան:Սյունիք!AI103)</f>
        <v>5</v>
      </c>
    </row>
    <row r="104" spans="1:35" s="5" customFormat="1" ht="39.950000000000003" customHeight="1" x14ac:dyDescent="0.25">
      <c r="A104" s="16" t="s">
        <v>29</v>
      </c>
      <c r="B104" s="112" t="s">
        <v>256</v>
      </c>
      <c r="C104" s="113"/>
      <c r="D104" s="114"/>
      <c r="E104" s="55">
        <f>SUM(Երևան:Սյունիք!E104)</f>
        <v>0</v>
      </c>
      <c r="F104" s="55">
        <f>SUM(Երևան:Սյունիք!F104)</f>
        <v>0</v>
      </c>
      <c r="G104" s="55">
        <f>SUM(Երևան:Սյունիք!G104)</f>
        <v>0</v>
      </c>
      <c r="H104" s="55">
        <f>SUM(Երևան:Սյունիք!H104)</f>
        <v>0</v>
      </c>
      <c r="I104" s="55">
        <f>SUM(Երևան:Սյունիք!I104)</f>
        <v>0</v>
      </c>
      <c r="J104" s="55">
        <f>SUM(Երևան:Սյունիք!J104)</f>
        <v>0</v>
      </c>
      <c r="K104" s="55">
        <f>SUM(Երևան:Սյունիք!K104)</f>
        <v>0</v>
      </c>
      <c r="L104" s="55">
        <f>SUM(Երևան:Սյունիք!L104)</f>
        <v>0</v>
      </c>
      <c r="M104" s="55">
        <f>SUM(Երևան:Սյունիք!M104)</f>
        <v>0</v>
      </c>
      <c r="N104" s="55">
        <f>SUM(Երևան:Սյունիք!N104)</f>
        <v>0</v>
      </c>
      <c r="O104" s="55">
        <f>SUM(Երևան:Սյունիք!O104)</f>
        <v>0</v>
      </c>
      <c r="P104" s="55">
        <f>SUM(Երևան:Սյունիք!P104)</f>
        <v>0</v>
      </c>
      <c r="Q104" s="55">
        <f>SUM(Երևան:Սյունիք!Q104)</f>
        <v>0</v>
      </c>
      <c r="R104" s="55">
        <f>SUM(Երևան:Սյունիք!R104)</f>
        <v>0</v>
      </c>
      <c r="S104" s="55">
        <f>SUM(Երևան:Սյունիք!S104)</f>
        <v>0</v>
      </c>
      <c r="T104" s="55">
        <f>SUM(Երևան:Սյունիք!T104)</f>
        <v>0</v>
      </c>
      <c r="U104" s="55">
        <f>SUM(Երևան:Սյունիք!U104)</f>
        <v>0</v>
      </c>
      <c r="V104" s="55">
        <f>SUM(Երևան:Սյունիք!V104)</f>
        <v>0</v>
      </c>
      <c r="W104" s="55">
        <f>SUM(Երևան:Սյունիք!W104)</f>
        <v>0</v>
      </c>
      <c r="X104" s="55">
        <f>SUM(Երևան:Սյունիք!X104)</f>
        <v>0</v>
      </c>
      <c r="Y104" s="55">
        <f>SUM(Երևան:Սյունիք!Y104)</f>
        <v>0</v>
      </c>
      <c r="Z104" s="55">
        <f>SUM(Երևան:Սյունիք!Z104)</f>
        <v>0</v>
      </c>
      <c r="AA104" s="55">
        <f>SUM(Երևան:Սյունիք!AA104)</f>
        <v>0</v>
      </c>
      <c r="AB104" s="55">
        <f>SUM(Երևան:Սյունիք!AB104)</f>
        <v>0</v>
      </c>
      <c r="AC104" s="55">
        <f>SUM(Երևան:Սյունիք!AC104)</f>
        <v>0</v>
      </c>
      <c r="AD104" s="55">
        <f>SUM(Երևան:Սյունիք!AD104)</f>
        <v>0</v>
      </c>
      <c r="AE104" s="55">
        <f>SUM(Երևան:Սյունիք!AE104)</f>
        <v>0</v>
      </c>
      <c r="AF104" s="55">
        <f>SUM(Երևան:Սյունիք!AF104)</f>
        <v>0</v>
      </c>
      <c r="AG104" s="55">
        <f>SUM(Երևան:Սյունիք!AG104)</f>
        <v>0</v>
      </c>
      <c r="AH104" s="55">
        <f>SUM(Երևան:Սյունիք!AH104)</f>
        <v>0</v>
      </c>
      <c r="AI104" s="55">
        <f>SUM(Երևան:Սյունիք!AI104)</f>
        <v>0</v>
      </c>
    </row>
    <row r="105" spans="1:35" s="5" customFormat="1" ht="39.950000000000003" customHeight="1" x14ac:dyDescent="0.25">
      <c r="A105" s="16" t="s">
        <v>28</v>
      </c>
      <c r="B105" s="112" t="s">
        <v>257</v>
      </c>
      <c r="C105" s="113"/>
      <c r="D105" s="114"/>
      <c r="E105" s="55">
        <f>SUM(Երևան:Սյունիք!E105)</f>
        <v>36</v>
      </c>
      <c r="F105" s="55">
        <f>SUM(Երևան:Սյունիք!F105)</f>
        <v>1</v>
      </c>
      <c r="G105" s="55">
        <f>SUM(Երևան:Սյունիք!G105)</f>
        <v>35</v>
      </c>
      <c r="H105" s="55">
        <f>SUM(Երևան:Սյունիք!H105)</f>
        <v>0</v>
      </c>
      <c r="I105" s="55">
        <f>SUM(Երևան:Սյունիք!I105)</f>
        <v>0</v>
      </c>
      <c r="J105" s="55">
        <f>SUM(Երևան:Սյունիք!J105)</f>
        <v>98</v>
      </c>
      <c r="K105" s="55">
        <f>SUM(Երևան:Սյունիք!K105)</f>
        <v>75</v>
      </c>
      <c r="L105" s="55">
        <f>SUM(Երևան:Սյունիք!L105)</f>
        <v>21</v>
      </c>
      <c r="M105" s="55">
        <f>SUM(Երևան:Սյունիք!M105)</f>
        <v>2</v>
      </c>
      <c r="N105" s="55">
        <f>SUM(Երևան:Սյունիք!N105)</f>
        <v>0</v>
      </c>
      <c r="O105" s="55">
        <f>SUM(Երևան:Սյունիք!O105)</f>
        <v>80</v>
      </c>
      <c r="P105" s="55">
        <f>SUM(Երևան:Սյունիք!P105)</f>
        <v>70</v>
      </c>
      <c r="Q105" s="55">
        <f>SUM(Երևան:Սյունիք!Q105)</f>
        <v>4</v>
      </c>
      <c r="R105" s="55">
        <f>SUM(Երևան:Սյունիք!R105)</f>
        <v>4</v>
      </c>
      <c r="S105" s="55">
        <f>SUM(Երևան:Սյունիք!S105)</f>
        <v>0</v>
      </c>
      <c r="T105" s="55">
        <f>SUM(Երևան:Սյունիք!T105)</f>
        <v>2</v>
      </c>
      <c r="U105" s="55">
        <f>SUM(Երևան:Սյունիք!U105)</f>
        <v>0</v>
      </c>
      <c r="V105" s="55">
        <f>SUM(Երևան:Սյունիք!V105)</f>
        <v>2</v>
      </c>
      <c r="W105" s="55">
        <f>SUM(Երևան:Սյունիք!W105)</f>
        <v>0</v>
      </c>
      <c r="X105" s="55">
        <f>SUM(Երևան:Սյունիք!X105)</f>
        <v>1</v>
      </c>
      <c r="Y105" s="55">
        <f>SUM(Երևան:Սյունիք!Y105)</f>
        <v>81</v>
      </c>
      <c r="Z105" s="55">
        <f>SUM(Երևան:Սյունիք!Z105)</f>
        <v>0</v>
      </c>
      <c r="AA105" s="55">
        <f>SUM(Երևան:Սյունիք!AA105)</f>
        <v>0</v>
      </c>
      <c r="AB105" s="55">
        <f>SUM(Երևան:Սյունիք!AB105)</f>
        <v>30</v>
      </c>
      <c r="AC105" s="55">
        <f>SUM(Երևան:Սյունիք!AC105)</f>
        <v>0</v>
      </c>
      <c r="AD105" s="55">
        <f>SUM(Երևան:Սյունիք!AD105)</f>
        <v>1</v>
      </c>
      <c r="AE105" s="55">
        <f>SUM(Երևան:Սյունիք!AE105)</f>
        <v>2</v>
      </c>
      <c r="AF105" s="55">
        <f>SUM(Երևան:Սյունիք!AF105)</f>
        <v>3</v>
      </c>
      <c r="AG105" s="55">
        <f>SUM(Երևան:Սյունիք!AG105)</f>
        <v>1</v>
      </c>
      <c r="AH105" s="55">
        <f>SUM(Երևան:Սյունիք!AH105)</f>
        <v>1</v>
      </c>
      <c r="AI105" s="55">
        <f>SUM(Երևան:Սյունիք!AI105)</f>
        <v>2</v>
      </c>
    </row>
    <row r="106" spans="1:35" s="5" customFormat="1" ht="39.950000000000003" customHeight="1" x14ac:dyDescent="0.25">
      <c r="A106" s="16" t="s">
        <v>27</v>
      </c>
      <c r="B106" s="112" t="s">
        <v>258</v>
      </c>
      <c r="C106" s="113"/>
      <c r="D106" s="114"/>
      <c r="E106" s="55">
        <f>SUM(Երևան:Սյունիք!E106)</f>
        <v>31</v>
      </c>
      <c r="F106" s="55">
        <f>SUM(Երևան:Սյունիք!F106)</f>
        <v>0</v>
      </c>
      <c r="G106" s="55">
        <f>SUM(Երևան:Սյունիք!G106)</f>
        <v>30</v>
      </c>
      <c r="H106" s="55">
        <f>SUM(Երևան:Սյունիք!H106)</f>
        <v>0</v>
      </c>
      <c r="I106" s="55">
        <f>SUM(Երևան:Սյունիք!I106)</f>
        <v>1</v>
      </c>
      <c r="J106" s="55">
        <f>SUM(Երևան:Սյունիք!J106)</f>
        <v>84</v>
      </c>
      <c r="K106" s="55">
        <f>SUM(Երևան:Սյունիք!K106)</f>
        <v>43</v>
      </c>
      <c r="L106" s="55">
        <f>SUM(Երևան:Սյունիք!L106)</f>
        <v>23</v>
      </c>
      <c r="M106" s="55">
        <f>SUM(Երևան:Սյունիք!M106)</f>
        <v>16</v>
      </c>
      <c r="N106" s="55">
        <f>SUM(Երևան:Սյունիք!N106)</f>
        <v>2</v>
      </c>
      <c r="O106" s="55">
        <f>SUM(Երևան:Սյունիք!O106)</f>
        <v>38</v>
      </c>
      <c r="P106" s="55">
        <f>SUM(Երևան:Սյունիք!P106)</f>
        <v>25</v>
      </c>
      <c r="Q106" s="55">
        <f>SUM(Երևան:Սյունիք!Q106)</f>
        <v>0</v>
      </c>
      <c r="R106" s="55">
        <f>SUM(Երևան:Սյունիք!R106)</f>
        <v>8</v>
      </c>
      <c r="S106" s="55">
        <f>SUM(Երևան:Սյունիք!S106)</f>
        <v>0</v>
      </c>
      <c r="T106" s="55">
        <f>SUM(Երևան:Սյունիք!T106)</f>
        <v>5</v>
      </c>
      <c r="U106" s="55">
        <f>SUM(Երևան:Սյունիք!U106)</f>
        <v>0</v>
      </c>
      <c r="V106" s="55">
        <f>SUM(Երևան:Սյունիք!V106)</f>
        <v>5</v>
      </c>
      <c r="W106" s="55">
        <f>SUM(Երևան:Սյունիք!W106)</f>
        <v>0</v>
      </c>
      <c r="X106" s="55">
        <f>SUM(Երևան:Սյունիք!X106)</f>
        <v>11</v>
      </c>
      <c r="Y106" s="55">
        <f>SUM(Երևան:Սյունիք!Y106)</f>
        <v>49</v>
      </c>
      <c r="Z106" s="55">
        <f>SUM(Երևան:Սյունիք!Z106)</f>
        <v>0</v>
      </c>
      <c r="AA106" s="55">
        <f>SUM(Երևան:Սյունիք!AA106)</f>
        <v>1</v>
      </c>
      <c r="AB106" s="55">
        <f>SUM(Երևան:Սյունիք!AB106)</f>
        <v>24</v>
      </c>
      <c r="AC106" s="55">
        <f>SUM(Երևան:Սյունիք!AC106)</f>
        <v>1</v>
      </c>
      <c r="AD106" s="55">
        <f>SUM(Երևան:Սյունիք!AD106)</f>
        <v>8</v>
      </c>
      <c r="AE106" s="55">
        <f>SUM(Երևան:Սյունիք!AE106)</f>
        <v>8</v>
      </c>
      <c r="AF106" s="55">
        <f>SUM(Երևան:Սյունիք!AF106)</f>
        <v>16</v>
      </c>
      <c r="AG106" s="55">
        <f>SUM(Երևան:Սյունիք!AG106)</f>
        <v>0</v>
      </c>
      <c r="AH106" s="55">
        <f>SUM(Երևան:Սյունիք!AH106)</f>
        <v>3</v>
      </c>
      <c r="AI106" s="55">
        <f>SUM(Երևան:Սյունիք!AI106)</f>
        <v>3</v>
      </c>
    </row>
    <row r="107" spans="1:35" s="5" customFormat="1" ht="39.950000000000003" customHeight="1" x14ac:dyDescent="0.25">
      <c r="A107" s="16" t="s">
        <v>26</v>
      </c>
      <c r="B107" s="112" t="s">
        <v>259</v>
      </c>
      <c r="C107" s="113"/>
      <c r="D107" s="114"/>
      <c r="E107" s="55">
        <f>SUM(Երևան:Սյունիք!E107)</f>
        <v>0</v>
      </c>
      <c r="F107" s="55">
        <f>SUM(Երևան:Սյունիք!F107)</f>
        <v>0</v>
      </c>
      <c r="G107" s="55">
        <f>SUM(Երևան:Սյունիք!G107)</f>
        <v>0</v>
      </c>
      <c r="H107" s="55">
        <f>SUM(Երևան:Սյունիք!H107)</f>
        <v>0</v>
      </c>
      <c r="I107" s="55">
        <f>SUM(Երևան:Սյունիք!I107)</f>
        <v>0</v>
      </c>
      <c r="J107" s="55">
        <f>SUM(Երևան:Սյունիք!J107)</f>
        <v>0</v>
      </c>
      <c r="K107" s="55">
        <f>SUM(Երևան:Սյունիք!K107)</f>
        <v>0</v>
      </c>
      <c r="L107" s="55">
        <f>SUM(Երևան:Սյունիք!L107)</f>
        <v>0</v>
      </c>
      <c r="M107" s="55">
        <f>SUM(Երևան:Սյունիք!M107)</f>
        <v>0</v>
      </c>
      <c r="N107" s="55">
        <f>SUM(Երևան:Սյունիք!N107)</f>
        <v>0</v>
      </c>
      <c r="O107" s="55">
        <f>SUM(Երևան:Սյունիք!O107)</f>
        <v>0</v>
      </c>
      <c r="P107" s="55">
        <f>SUM(Երևան:Սյունիք!P107)</f>
        <v>0</v>
      </c>
      <c r="Q107" s="55">
        <f>SUM(Երևան:Սյունիք!Q107)</f>
        <v>0</v>
      </c>
      <c r="R107" s="55">
        <f>SUM(Երևան:Սյունիք!R107)</f>
        <v>0</v>
      </c>
      <c r="S107" s="55">
        <f>SUM(Երևան:Սյունիք!S107)</f>
        <v>0</v>
      </c>
      <c r="T107" s="55">
        <f>SUM(Երևան:Սյունիք!T107)</f>
        <v>0</v>
      </c>
      <c r="U107" s="55">
        <f>SUM(Երևան:Սյունիք!U107)</f>
        <v>0</v>
      </c>
      <c r="V107" s="55">
        <f>SUM(Երևան:Սյունիք!V107)</f>
        <v>0</v>
      </c>
      <c r="W107" s="55">
        <f>SUM(Երևան:Սյունիք!W107)</f>
        <v>0</v>
      </c>
      <c r="X107" s="55">
        <f>SUM(Երևան:Սյունիք!X107)</f>
        <v>0</v>
      </c>
      <c r="Y107" s="55">
        <f>SUM(Երևան:Սյունիք!Y107)</f>
        <v>0</v>
      </c>
      <c r="Z107" s="55">
        <f>SUM(Երևան:Սյունիք!Z107)</f>
        <v>0</v>
      </c>
      <c r="AA107" s="55">
        <f>SUM(Երևան:Սյունիք!AA107)</f>
        <v>0</v>
      </c>
      <c r="AB107" s="55">
        <f>SUM(Երևան:Սյունիք!AB107)</f>
        <v>0</v>
      </c>
      <c r="AC107" s="55">
        <f>SUM(Երևան:Սյունիք!AC107)</f>
        <v>0</v>
      </c>
      <c r="AD107" s="55">
        <f>SUM(Երևան:Սյունիք!AD107)</f>
        <v>0</v>
      </c>
      <c r="AE107" s="55">
        <f>SUM(Երևան:Սյունիք!AE107)</f>
        <v>0</v>
      </c>
      <c r="AF107" s="55">
        <f>SUM(Երևան:Սյունիք!AF107)</f>
        <v>0</v>
      </c>
      <c r="AG107" s="55">
        <f>SUM(Երևան:Սյունիք!AG107)</f>
        <v>0</v>
      </c>
      <c r="AH107" s="55">
        <f>SUM(Երևան:Սյունիք!AH107)</f>
        <v>0</v>
      </c>
      <c r="AI107" s="55">
        <f>SUM(Երևան:Սյունիք!AI107)</f>
        <v>0</v>
      </c>
    </row>
    <row r="108" spans="1:35" s="5" customFormat="1" ht="39.950000000000003" customHeight="1" x14ac:dyDescent="0.25">
      <c r="A108" s="16" t="s">
        <v>25</v>
      </c>
      <c r="B108" s="115" t="s">
        <v>260</v>
      </c>
      <c r="C108" s="115"/>
      <c r="D108" s="115"/>
      <c r="E108" s="55">
        <f>SUM(Երևան:Սյունիք!E108)</f>
        <v>48</v>
      </c>
      <c r="F108" s="55">
        <f>SUM(Երևան:Սյունիք!F108)</f>
        <v>1</v>
      </c>
      <c r="G108" s="55">
        <f>SUM(Երևան:Սյունիք!G108)</f>
        <v>47</v>
      </c>
      <c r="H108" s="55">
        <f>SUM(Երևան:Սյունիք!H108)</f>
        <v>0</v>
      </c>
      <c r="I108" s="55">
        <f>SUM(Երևան:Սյունիք!I108)</f>
        <v>0</v>
      </c>
      <c r="J108" s="55">
        <f>SUM(Երևան:Սյունիք!J108)</f>
        <v>160</v>
      </c>
      <c r="K108" s="55">
        <f>SUM(Երևան:Սյունիք!K108)</f>
        <v>108</v>
      </c>
      <c r="L108" s="55">
        <f>SUM(Երևան:Սյունիք!L108)</f>
        <v>42</v>
      </c>
      <c r="M108" s="55">
        <f>SUM(Երևան:Սյունիք!M108)</f>
        <v>6</v>
      </c>
      <c r="N108" s="55">
        <f>SUM(Երևան:Սյունիք!N108)</f>
        <v>4</v>
      </c>
      <c r="O108" s="55">
        <f>SUM(Երևան:Սյունիք!O108)</f>
        <v>98</v>
      </c>
      <c r="P108" s="55">
        <f>SUM(Երևան:Սյունիք!P108)</f>
        <v>70</v>
      </c>
      <c r="Q108" s="55">
        <f>SUM(Երևան:Սյունիք!Q108)</f>
        <v>14</v>
      </c>
      <c r="R108" s="55">
        <f>SUM(Երևան:Սյունիք!R108)</f>
        <v>10</v>
      </c>
      <c r="S108" s="55">
        <f>SUM(Երևան:Սյունիք!S108)</f>
        <v>0</v>
      </c>
      <c r="T108" s="55">
        <f>SUM(Երևան:Սյունիք!T108)</f>
        <v>4</v>
      </c>
      <c r="U108" s="55">
        <f>SUM(Երևան:Սյունիք!U108)</f>
        <v>1</v>
      </c>
      <c r="V108" s="55">
        <f>SUM(Երևան:Սյունիք!V108)</f>
        <v>2</v>
      </c>
      <c r="W108" s="55">
        <f>SUM(Երևան:Սյունիք!W108)</f>
        <v>1</v>
      </c>
      <c r="X108" s="55">
        <f>SUM(Երևան:Սյունիք!X108)</f>
        <v>3</v>
      </c>
      <c r="Y108" s="55">
        <f>SUM(Երևան:Սյունիք!Y108)</f>
        <v>101</v>
      </c>
      <c r="Z108" s="55">
        <f>SUM(Երևան:Սյունիք!Z108)</f>
        <v>0</v>
      </c>
      <c r="AA108" s="55">
        <f>SUM(Երևան:Սյունիք!AA108)</f>
        <v>0</v>
      </c>
      <c r="AB108" s="55">
        <f>SUM(Երևան:Սյունիք!AB108)</f>
        <v>55</v>
      </c>
      <c r="AC108" s="55">
        <f>SUM(Երևան:Սյունիք!AC108)</f>
        <v>1</v>
      </c>
      <c r="AD108" s="55">
        <f>SUM(Երևան:Սյունիք!AD108)</f>
        <v>3</v>
      </c>
      <c r="AE108" s="55">
        <f>SUM(Երևան:Սյունիք!AE108)</f>
        <v>3</v>
      </c>
      <c r="AF108" s="55">
        <f>SUM(Երևան:Սյունիք!AF108)</f>
        <v>6</v>
      </c>
      <c r="AG108" s="55">
        <f>SUM(Երևան:Սյունիք!AG108)</f>
        <v>0</v>
      </c>
      <c r="AH108" s="55">
        <f>SUM(Երևան:Սյունիք!AH108)</f>
        <v>0</v>
      </c>
      <c r="AI108" s="55">
        <f>SUM(Երևան:Սյունիք!AI108)</f>
        <v>0</v>
      </c>
    </row>
    <row r="109" spans="1:35" s="5" customFormat="1" ht="39.950000000000003" customHeight="1" x14ac:dyDescent="0.25">
      <c r="A109" s="16" t="s">
        <v>24</v>
      </c>
      <c r="B109" s="112" t="s">
        <v>261</v>
      </c>
      <c r="C109" s="113"/>
      <c r="D109" s="114"/>
      <c r="E109" s="55">
        <f>SUM(Երևան:Սյունիք!E109)</f>
        <v>0</v>
      </c>
      <c r="F109" s="55">
        <f>SUM(Երևան:Սյունիք!F109)</f>
        <v>0</v>
      </c>
      <c r="G109" s="55">
        <f>SUM(Երևան:Սյունիք!G109)</f>
        <v>0</v>
      </c>
      <c r="H109" s="55">
        <f>SUM(Երևան:Սյունիք!H109)</f>
        <v>0</v>
      </c>
      <c r="I109" s="55">
        <f>SUM(Երևան:Սյունիք!I109)</f>
        <v>0</v>
      </c>
      <c r="J109" s="55">
        <f>SUM(Երևան:Սյունիք!J109)</f>
        <v>0</v>
      </c>
      <c r="K109" s="55">
        <f>SUM(Երևան:Սյունիք!K109)</f>
        <v>0</v>
      </c>
      <c r="L109" s="55">
        <f>SUM(Երևան:Սյունիք!L109)</f>
        <v>0</v>
      </c>
      <c r="M109" s="55">
        <f>SUM(Երևան:Սյունիք!M109)</f>
        <v>0</v>
      </c>
      <c r="N109" s="55">
        <f>SUM(Երևան:Սյունիք!N109)</f>
        <v>0</v>
      </c>
      <c r="O109" s="55">
        <f>SUM(Երևան:Սյունիք!O109)</f>
        <v>0</v>
      </c>
      <c r="P109" s="55">
        <f>SUM(Երևան:Սյունիք!P109)</f>
        <v>0</v>
      </c>
      <c r="Q109" s="55">
        <f>SUM(Երևան:Սյունիք!Q109)</f>
        <v>0</v>
      </c>
      <c r="R109" s="55">
        <f>SUM(Երևան:Սյունիք!R109)</f>
        <v>0</v>
      </c>
      <c r="S109" s="55">
        <f>SUM(Երևան:Սյունիք!S109)</f>
        <v>0</v>
      </c>
      <c r="T109" s="55">
        <f>SUM(Երևան:Սյունիք!T109)</f>
        <v>0</v>
      </c>
      <c r="U109" s="55">
        <f>SUM(Երևան:Սյունիք!U109)</f>
        <v>0</v>
      </c>
      <c r="V109" s="55">
        <f>SUM(Երևան:Սյունիք!V109)</f>
        <v>0</v>
      </c>
      <c r="W109" s="55">
        <f>SUM(Երևան:Սյունիք!W109)</f>
        <v>0</v>
      </c>
      <c r="X109" s="55">
        <f>SUM(Երևան:Սյունիք!X109)</f>
        <v>0</v>
      </c>
      <c r="Y109" s="55">
        <f>SUM(Երևան:Սյունիք!Y109)</f>
        <v>0</v>
      </c>
      <c r="Z109" s="55">
        <f>SUM(Երևան:Սյունիք!Z109)</f>
        <v>0</v>
      </c>
      <c r="AA109" s="55">
        <f>SUM(Երևան:Սյունիք!AA109)</f>
        <v>0</v>
      </c>
      <c r="AB109" s="55">
        <f>SUM(Երևան:Սյունիք!AB109)</f>
        <v>0</v>
      </c>
      <c r="AC109" s="55">
        <f>SUM(Երևան:Սյունիք!AC109)</f>
        <v>0</v>
      </c>
      <c r="AD109" s="55">
        <f>SUM(Երևան:Սյունիք!AD109)</f>
        <v>0</v>
      </c>
      <c r="AE109" s="55">
        <f>SUM(Երևան:Սյունիք!AE109)</f>
        <v>0</v>
      </c>
      <c r="AF109" s="55">
        <f>SUM(Երևան:Սյունիք!AF109)</f>
        <v>0</v>
      </c>
      <c r="AG109" s="55">
        <f>SUM(Երևան:Սյունիք!AG109)</f>
        <v>0</v>
      </c>
      <c r="AH109" s="55">
        <f>SUM(Երևան:Սյունիք!AH109)</f>
        <v>0</v>
      </c>
      <c r="AI109" s="55">
        <f>SUM(Երևան:Սյունիք!AI109)</f>
        <v>0</v>
      </c>
    </row>
    <row r="110" spans="1:35" s="11" customFormat="1" ht="39.950000000000003" customHeight="1" x14ac:dyDescent="0.25">
      <c r="A110" s="16" t="s">
        <v>262</v>
      </c>
      <c r="B110" s="112" t="s">
        <v>263</v>
      </c>
      <c r="C110" s="113"/>
      <c r="D110" s="114"/>
      <c r="E110" s="55">
        <f>SUM(Երևան:Սյունիք!E110)</f>
        <v>95</v>
      </c>
      <c r="F110" s="55">
        <f>SUM(Երևան:Սյունիք!F110)</f>
        <v>0</v>
      </c>
      <c r="G110" s="55">
        <f>SUM(Երևան:Սյունիք!G110)</f>
        <v>87</v>
      </c>
      <c r="H110" s="55">
        <f>SUM(Երևան:Սյունիք!H110)</f>
        <v>7</v>
      </c>
      <c r="I110" s="55">
        <f>SUM(Երևան:Սյունիք!I110)</f>
        <v>1</v>
      </c>
      <c r="J110" s="55">
        <f>SUM(Երևան:Սյունիք!J110)</f>
        <v>756</v>
      </c>
      <c r="K110" s="55">
        <f>SUM(Երևան:Սյունիք!K110)</f>
        <v>543</v>
      </c>
      <c r="L110" s="55">
        <f>SUM(Երևան:Սյունիք!L110)</f>
        <v>180</v>
      </c>
      <c r="M110" s="55">
        <f>SUM(Երևան:Սյունիք!M110)</f>
        <v>21</v>
      </c>
      <c r="N110" s="55">
        <f>SUM(Երևան:Սյունիք!N110)</f>
        <v>12</v>
      </c>
      <c r="O110" s="55">
        <f>SUM(Երևան:Սյունիք!O110)</f>
        <v>602</v>
      </c>
      <c r="P110" s="55">
        <f>SUM(Երևան:Սյունիք!P110)</f>
        <v>497</v>
      </c>
      <c r="Q110" s="55">
        <f>SUM(Երևան:Սյունիք!Q110)</f>
        <v>0</v>
      </c>
      <c r="R110" s="55">
        <f>SUM(Երևան:Սյունիք!R110)</f>
        <v>67</v>
      </c>
      <c r="S110" s="55">
        <f>SUM(Երևան:Սյունիք!S110)</f>
        <v>0</v>
      </c>
      <c r="T110" s="55">
        <f>SUM(Երևան:Սյունիք!T110)</f>
        <v>38</v>
      </c>
      <c r="U110" s="55">
        <f>SUM(Երևան:Սյունիք!U110)</f>
        <v>31</v>
      </c>
      <c r="V110" s="55">
        <f>SUM(Երևան:Սյունիք!V110)</f>
        <v>5</v>
      </c>
      <c r="W110" s="55">
        <f>SUM(Երևան:Սյունիք!W110)</f>
        <v>2</v>
      </c>
      <c r="X110" s="55">
        <f>SUM(Երևան:Սյունիք!X110)</f>
        <v>1</v>
      </c>
      <c r="Y110" s="55">
        <f>SUM(Երևան:Սյունիք!Y110)</f>
        <v>603</v>
      </c>
      <c r="Z110" s="55">
        <f>SUM(Երևան:Սյունիք!Z110)</f>
        <v>0</v>
      </c>
      <c r="AA110" s="55">
        <f>SUM(Երևան:Սյունիք!AA110)</f>
        <v>1</v>
      </c>
      <c r="AB110" s="55">
        <f>SUM(Երևան:Սյունիք!AB110)</f>
        <v>27</v>
      </c>
      <c r="AC110" s="55">
        <f>SUM(Երևան:Սյունիք!AC110)</f>
        <v>1</v>
      </c>
      <c r="AD110" s="55">
        <f>SUM(Երևան:Սյունիք!AD110)</f>
        <v>4</v>
      </c>
      <c r="AE110" s="55">
        <f>SUM(Երևան:Սյունիք!AE110)</f>
        <v>13</v>
      </c>
      <c r="AF110" s="55">
        <f>SUM(Երևան:Սյունիք!AF110)</f>
        <v>17</v>
      </c>
      <c r="AG110" s="55">
        <f>SUM(Երևան:Սյունիք!AG110)</f>
        <v>0</v>
      </c>
      <c r="AH110" s="55">
        <f>SUM(Երևան:Սյունիք!AH110)</f>
        <v>4</v>
      </c>
      <c r="AI110" s="55">
        <f>SUM(Երևան:Սյունիք!AI110)</f>
        <v>4</v>
      </c>
    </row>
    <row r="111" spans="1:35" s="5" customFormat="1" ht="39.950000000000003" customHeight="1" x14ac:dyDescent="0.25">
      <c r="A111" s="16" t="s">
        <v>23</v>
      </c>
      <c r="B111" s="112" t="s">
        <v>192</v>
      </c>
      <c r="C111" s="113"/>
      <c r="D111" s="114"/>
      <c r="E111" s="55">
        <f>SUM(Երևան:Սյունիք!E111)</f>
        <v>50</v>
      </c>
      <c r="F111" s="55">
        <f>SUM(Երևան:Սյունիք!F111)</f>
        <v>1</v>
      </c>
      <c r="G111" s="55">
        <f>SUM(Երևան:Սյունիք!G111)</f>
        <v>49</v>
      </c>
      <c r="H111" s="55">
        <f>SUM(Երևան:Սյունիք!H111)</f>
        <v>0</v>
      </c>
      <c r="I111" s="55">
        <f>SUM(Երևան:Սյունիք!I111)</f>
        <v>0</v>
      </c>
      <c r="J111" s="55">
        <f>SUM(Երևան:Սյունիք!J111)</f>
        <v>100</v>
      </c>
      <c r="K111" s="55">
        <f>SUM(Երևան:Սյունիք!K111)</f>
        <v>66</v>
      </c>
      <c r="L111" s="55">
        <f>SUM(Երևան:Սյունիք!L111)</f>
        <v>28</v>
      </c>
      <c r="M111" s="55">
        <f>SUM(Երևան:Սյունիք!M111)</f>
        <v>5</v>
      </c>
      <c r="N111" s="55">
        <f>SUM(Երևան:Սյունիք!N111)</f>
        <v>1</v>
      </c>
      <c r="O111" s="55">
        <f>SUM(Երևան:Սյունիք!O111)</f>
        <v>86</v>
      </c>
      <c r="P111" s="55">
        <f>SUM(Երևան:Սյունիք!P111)</f>
        <v>74</v>
      </c>
      <c r="Q111" s="55">
        <f>SUM(Երևան:Սյունիք!Q111)</f>
        <v>5</v>
      </c>
      <c r="R111" s="55">
        <f>SUM(Երևան:Սյունիք!R111)</f>
        <v>4</v>
      </c>
      <c r="S111" s="55">
        <f>SUM(Երևան:Սյունիք!S111)</f>
        <v>0</v>
      </c>
      <c r="T111" s="55">
        <f>SUM(Երևան:Սյունիք!T111)</f>
        <v>3</v>
      </c>
      <c r="U111" s="55">
        <f>SUM(Երևան:Սյունիք!U111)</f>
        <v>2</v>
      </c>
      <c r="V111" s="55">
        <f>SUM(Երևան:Սյունիք!V111)</f>
        <v>1</v>
      </c>
      <c r="W111" s="55">
        <f>SUM(Երևան:Սյունիք!W111)</f>
        <v>0</v>
      </c>
      <c r="X111" s="55">
        <f>SUM(Երևան:Սյունիք!X111)</f>
        <v>5</v>
      </c>
      <c r="Y111" s="55">
        <f>SUM(Երևան:Սյունիք!Y111)</f>
        <v>91</v>
      </c>
      <c r="Z111" s="55">
        <f>SUM(Երևան:Սյունիք!Z111)</f>
        <v>0</v>
      </c>
      <c r="AA111" s="55">
        <f>SUM(Երևան:Սյունիք!AA111)</f>
        <v>3</v>
      </c>
      <c r="AB111" s="55">
        <f>SUM(Երևան:Սյունիք!AB111)</f>
        <v>25</v>
      </c>
      <c r="AC111" s="55">
        <f>SUM(Երևան:Սյունիք!AC111)</f>
        <v>3</v>
      </c>
      <c r="AD111" s="55">
        <f>SUM(Երևան:Սյունիք!AD111)</f>
        <v>4</v>
      </c>
      <c r="AE111" s="55">
        <f>SUM(Երևան:Սյունիք!AE111)</f>
        <v>4</v>
      </c>
      <c r="AF111" s="55">
        <f>SUM(Երևան:Սյունիք!AF111)</f>
        <v>8</v>
      </c>
      <c r="AG111" s="55">
        <f>SUM(Երևան:Սյունիք!AG111)</f>
        <v>1</v>
      </c>
      <c r="AH111" s="55">
        <f>SUM(Երևան:Սյունիք!AH111)</f>
        <v>4</v>
      </c>
      <c r="AI111" s="55">
        <f>SUM(Երևան:Սյունիք!AI111)</f>
        <v>5</v>
      </c>
    </row>
    <row r="112" spans="1:35" s="6" customFormat="1" ht="39.950000000000003" customHeight="1" x14ac:dyDescent="0.25">
      <c r="A112" s="16" t="s">
        <v>264</v>
      </c>
      <c r="B112" s="112" t="s">
        <v>265</v>
      </c>
      <c r="C112" s="113"/>
      <c r="D112" s="114"/>
      <c r="E112" s="55">
        <f>SUM(Երևան:Սյունիք!E112)</f>
        <v>2</v>
      </c>
      <c r="F112" s="55">
        <f>SUM(Երևան:Սյունիք!F112)</f>
        <v>0</v>
      </c>
      <c r="G112" s="55">
        <f>SUM(Երևան:Սյունիք!G112)</f>
        <v>2</v>
      </c>
      <c r="H112" s="55">
        <f>SUM(Երևան:Սյունիք!H112)</f>
        <v>0</v>
      </c>
      <c r="I112" s="55">
        <f>SUM(Երևան:Սյունիք!I112)</f>
        <v>0</v>
      </c>
      <c r="J112" s="55">
        <f>SUM(Երևան:Սյունիք!J112)</f>
        <v>3</v>
      </c>
      <c r="K112" s="55">
        <f>SUM(Երևան:Սյունիք!K112)</f>
        <v>3</v>
      </c>
      <c r="L112" s="55">
        <f>SUM(Երևան:Սյունիք!L112)</f>
        <v>0</v>
      </c>
      <c r="M112" s="55">
        <f>SUM(Երևան:Սյունիք!M112)</f>
        <v>0</v>
      </c>
      <c r="N112" s="55">
        <f>SUM(Երևան:Սյունիք!N112)</f>
        <v>0</v>
      </c>
      <c r="O112" s="55">
        <f>SUM(Երևան:Սյունիք!O112)</f>
        <v>5</v>
      </c>
      <c r="P112" s="55">
        <f>SUM(Երևան:Սյունիք!P112)</f>
        <v>5</v>
      </c>
      <c r="Q112" s="55">
        <f>SUM(Երևան:Սյունիք!Q112)</f>
        <v>0</v>
      </c>
      <c r="R112" s="55">
        <f>SUM(Երևան:Սյունիք!R112)</f>
        <v>0</v>
      </c>
      <c r="S112" s="55">
        <f>SUM(Երևան:Սյունիք!S112)</f>
        <v>0</v>
      </c>
      <c r="T112" s="55">
        <f>SUM(Երևան:Սյունիք!T112)</f>
        <v>0</v>
      </c>
      <c r="U112" s="55">
        <f>SUM(Երևան:Սյունիք!U112)</f>
        <v>0</v>
      </c>
      <c r="V112" s="55">
        <f>SUM(Երևան:Սյունիք!V112)</f>
        <v>0</v>
      </c>
      <c r="W112" s="55">
        <f>SUM(Երևան:Սյունիք!W112)</f>
        <v>0</v>
      </c>
      <c r="X112" s="55">
        <f>SUM(Երևան:Սյունիք!X112)</f>
        <v>0</v>
      </c>
      <c r="Y112" s="55">
        <f>SUM(Երևան:Սյունիք!Y112)</f>
        <v>5</v>
      </c>
      <c r="Z112" s="55">
        <f>SUM(Երևան:Սյունիք!Z112)</f>
        <v>0</v>
      </c>
      <c r="AA112" s="55">
        <f>SUM(Երևան:Սյունիք!AA112)</f>
        <v>0</v>
      </c>
      <c r="AB112" s="55">
        <f>SUM(Երևան:Սյունիք!AB112)</f>
        <v>0</v>
      </c>
      <c r="AC112" s="55">
        <f>SUM(Երևան:Սյունիք!AC112)</f>
        <v>0</v>
      </c>
      <c r="AD112" s="55">
        <f>SUM(Երևան:Սյունիք!AD112)</f>
        <v>0</v>
      </c>
      <c r="AE112" s="55">
        <f>SUM(Երևան:Սյունիք!AE112)</f>
        <v>0</v>
      </c>
      <c r="AF112" s="55">
        <f>SUM(Երևան:Սյունիք!AF112)</f>
        <v>0</v>
      </c>
      <c r="AG112" s="55">
        <f>SUM(Երևան:Սյունիք!AG112)</f>
        <v>0</v>
      </c>
      <c r="AH112" s="55">
        <f>SUM(Երևան:Սյունիք!AH112)</f>
        <v>0</v>
      </c>
      <c r="AI112" s="55">
        <f>SUM(Երևան:Սյունիք!AI112)</f>
        <v>0</v>
      </c>
    </row>
    <row r="113" spans="1:35" s="5" customFormat="1" ht="39.950000000000003" customHeight="1" x14ac:dyDescent="0.25">
      <c r="A113" s="16" t="s">
        <v>266</v>
      </c>
      <c r="B113" s="112" t="s">
        <v>267</v>
      </c>
      <c r="C113" s="113"/>
      <c r="D113" s="114"/>
      <c r="E113" s="55">
        <f>SUM(Երևան:Սյունիք!E113)</f>
        <v>0</v>
      </c>
      <c r="F113" s="55">
        <f>SUM(Երևան:Սյունիք!F113)</f>
        <v>0</v>
      </c>
      <c r="G113" s="55">
        <f>SUM(Երևան:Սյունիք!G113)</f>
        <v>0</v>
      </c>
      <c r="H113" s="55">
        <f>SUM(Երևան:Սյունիք!H113)</f>
        <v>0</v>
      </c>
      <c r="I113" s="55">
        <f>SUM(Երևան:Սյունիք!I113)</f>
        <v>0</v>
      </c>
      <c r="J113" s="55">
        <f>SUM(Երևան:Սյունիք!J113)</f>
        <v>1</v>
      </c>
      <c r="K113" s="55">
        <f>SUM(Երևան:Սյունիք!K113)</f>
        <v>1</v>
      </c>
      <c r="L113" s="55">
        <f>SUM(Երևան:Սյունիք!L113)</f>
        <v>0</v>
      </c>
      <c r="M113" s="55">
        <f>SUM(Երևան:Սյունիք!M113)</f>
        <v>0</v>
      </c>
      <c r="N113" s="55">
        <f>SUM(Երևան:Սյունիք!N113)</f>
        <v>0</v>
      </c>
      <c r="O113" s="55">
        <f>SUM(Երևան:Սյունիք!O113)</f>
        <v>1</v>
      </c>
      <c r="P113" s="55">
        <f>SUM(Երևան:Սյունիք!P113)</f>
        <v>1</v>
      </c>
      <c r="Q113" s="55">
        <f>SUM(Երևան:Սյունիք!Q113)</f>
        <v>0</v>
      </c>
      <c r="R113" s="55">
        <f>SUM(Երևան:Սյունիք!R113)</f>
        <v>0</v>
      </c>
      <c r="S113" s="55">
        <f>SUM(Երևան:Սյունիք!S113)</f>
        <v>0</v>
      </c>
      <c r="T113" s="55">
        <f>SUM(Երևան:Սյունիք!T113)</f>
        <v>0</v>
      </c>
      <c r="U113" s="55">
        <f>SUM(Երևան:Սյունիք!U113)</f>
        <v>0</v>
      </c>
      <c r="V113" s="55">
        <f>SUM(Երևան:Սյունիք!V113)</f>
        <v>0</v>
      </c>
      <c r="W113" s="55">
        <f>SUM(Երևան:Սյունիք!W113)</f>
        <v>0</v>
      </c>
      <c r="X113" s="55">
        <f>SUM(Երևան:Սյունիք!X113)</f>
        <v>0</v>
      </c>
      <c r="Y113" s="55">
        <f>SUM(Երևան:Սյունիք!Y113)</f>
        <v>1</v>
      </c>
      <c r="Z113" s="55">
        <f>SUM(Երևան:Սյունիք!Z113)</f>
        <v>0</v>
      </c>
      <c r="AA113" s="55">
        <f>SUM(Երևան:Սյունիք!AA113)</f>
        <v>0</v>
      </c>
      <c r="AB113" s="55">
        <f>SUM(Երևան:Սյունիք!AB113)</f>
        <v>0</v>
      </c>
      <c r="AC113" s="55">
        <f>SUM(Երևան:Սյունիք!AC113)</f>
        <v>0</v>
      </c>
      <c r="AD113" s="55">
        <f>SUM(Երևան:Սյունիք!AD113)</f>
        <v>0</v>
      </c>
      <c r="AE113" s="55">
        <f>SUM(Երևան:Սյունիք!AE113)</f>
        <v>0</v>
      </c>
      <c r="AF113" s="55">
        <f>SUM(Երևան:Սյունիք!AF113)</f>
        <v>0</v>
      </c>
      <c r="AG113" s="55">
        <f>SUM(Երևան:Սյունիք!AG113)</f>
        <v>0</v>
      </c>
      <c r="AH113" s="55">
        <f>SUM(Երևան:Սյունիք!AH113)</f>
        <v>0</v>
      </c>
      <c r="AI113" s="55">
        <f>SUM(Երևան:Սյունիք!AI113)</f>
        <v>0</v>
      </c>
    </row>
    <row r="114" spans="1:35" s="11" customFormat="1" ht="63.75" customHeight="1" x14ac:dyDescent="0.25">
      <c r="A114" s="20" t="s">
        <v>22</v>
      </c>
      <c r="B114" s="103" t="s">
        <v>268</v>
      </c>
      <c r="C114" s="104"/>
      <c r="D114" s="105"/>
      <c r="E114" s="56">
        <f>SUM(Երևան:Սյունիք!E114)</f>
        <v>71</v>
      </c>
      <c r="F114" s="56">
        <f>SUM(Երևան:Սյունիք!F114)</f>
        <v>1</v>
      </c>
      <c r="G114" s="56">
        <f>SUM(Երևան:Սյունիք!G114)</f>
        <v>67</v>
      </c>
      <c r="H114" s="56">
        <f>SUM(Երևան:Սյունիք!H114)</f>
        <v>2</v>
      </c>
      <c r="I114" s="56">
        <f>SUM(Երևան:Սյունիք!I114)</f>
        <v>1</v>
      </c>
      <c r="J114" s="56">
        <f>SUM(Երևան:Սյունիք!J114)</f>
        <v>690</v>
      </c>
      <c r="K114" s="56">
        <f>SUM(Երևան:Սյունիք!K114)</f>
        <v>557</v>
      </c>
      <c r="L114" s="56">
        <f>SUM(Երևան:Սյունիք!L114)</f>
        <v>110</v>
      </c>
      <c r="M114" s="56">
        <f>SUM(Երևան:Սյունիք!M114)</f>
        <v>7</v>
      </c>
      <c r="N114" s="56">
        <f>SUM(Երևան:Սյունիք!N114)</f>
        <v>16</v>
      </c>
      <c r="O114" s="56">
        <f>SUM(Երևան:Սյունիք!O114)</f>
        <v>548</v>
      </c>
      <c r="P114" s="56">
        <f>SUM(Երևան:Սյունիք!P114)</f>
        <v>296</v>
      </c>
      <c r="Q114" s="56">
        <f>SUM(Երևան:Սյունիք!Q114)</f>
        <v>29</v>
      </c>
      <c r="R114" s="56">
        <f>SUM(Երևան:Սյունիք!R114)</f>
        <v>203</v>
      </c>
      <c r="S114" s="56">
        <f>SUM(Երևան:Սյունիք!S114)</f>
        <v>1</v>
      </c>
      <c r="T114" s="56">
        <f>SUM(Երևան:Սյունիք!T114)</f>
        <v>19</v>
      </c>
      <c r="U114" s="56">
        <f>SUM(Երևան:Սյունիք!U114)</f>
        <v>1</v>
      </c>
      <c r="V114" s="56">
        <f>SUM(Երևան:Սյունիք!V114)</f>
        <v>14</v>
      </c>
      <c r="W114" s="56">
        <f>SUM(Երևան:Սյունիք!W114)</f>
        <v>4</v>
      </c>
      <c r="X114" s="56">
        <f>SUM(Երևան:Սյունիք!X114)</f>
        <v>3</v>
      </c>
      <c r="Y114" s="56">
        <f>SUM(Երևան:Սյունիք!Y114)</f>
        <v>551</v>
      </c>
      <c r="Z114" s="56">
        <f>SUM(Երևան:Սյունիք!Z114)</f>
        <v>0</v>
      </c>
      <c r="AA114" s="56">
        <f>SUM(Երևան:Սյունիք!AA114)</f>
        <v>5</v>
      </c>
      <c r="AB114" s="56">
        <f>SUM(Երևան:Սյունիք!AB114)</f>
        <v>70</v>
      </c>
      <c r="AC114" s="56">
        <f>SUM(Երևան:Սյունիք!AC114)</f>
        <v>5</v>
      </c>
      <c r="AD114" s="56">
        <f>SUM(Երևան:Սյունիք!AD114)</f>
        <v>161</v>
      </c>
      <c r="AE114" s="56">
        <f>SUM(Երևան:Սյունիք!AE114)</f>
        <v>30</v>
      </c>
      <c r="AF114" s="56">
        <f>SUM(Երևան:Սյունիք!AF114)</f>
        <v>191</v>
      </c>
      <c r="AG114" s="56">
        <f>SUM(Երևան:Սյունիք!AG114)</f>
        <v>10</v>
      </c>
      <c r="AH114" s="56">
        <f>SUM(Երևան:Սյունիք!AH114)</f>
        <v>6</v>
      </c>
      <c r="AI114" s="56">
        <f>SUM(Երևան:Սյունիք!AI114)</f>
        <v>16</v>
      </c>
    </row>
    <row r="115" spans="1:35" s="5" customFormat="1" ht="63.75" customHeight="1" x14ac:dyDescent="0.25">
      <c r="A115" s="16" t="s">
        <v>21</v>
      </c>
      <c r="B115" s="112" t="s">
        <v>269</v>
      </c>
      <c r="C115" s="113"/>
      <c r="D115" s="114"/>
      <c r="E115" s="55">
        <f>SUM(Երևան:Սյունիք!E115)</f>
        <v>0</v>
      </c>
      <c r="F115" s="55">
        <f>SUM(Երևան:Սյունիք!F115)</f>
        <v>0</v>
      </c>
      <c r="G115" s="55">
        <f>SUM(Երևան:Սյունիք!G115)</f>
        <v>0</v>
      </c>
      <c r="H115" s="55">
        <f>SUM(Երևան:Սյունիք!H115)</f>
        <v>0</v>
      </c>
      <c r="I115" s="55">
        <f>SUM(Երևան:Սյունիք!I115)</f>
        <v>0</v>
      </c>
      <c r="J115" s="55">
        <f>SUM(Երևան:Սյունիք!J115)</f>
        <v>0</v>
      </c>
      <c r="K115" s="55">
        <f>SUM(Երևան:Սյունիք!K115)</f>
        <v>0</v>
      </c>
      <c r="L115" s="55">
        <f>SUM(Երևան:Սյունիք!L115)</f>
        <v>0</v>
      </c>
      <c r="M115" s="55">
        <f>SUM(Երևան:Սյունիք!M115)</f>
        <v>0</v>
      </c>
      <c r="N115" s="55">
        <f>SUM(Երևան:Սյունիք!N115)</f>
        <v>0</v>
      </c>
      <c r="O115" s="55">
        <f>SUM(Երևան:Սյունիք!O115)</f>
        <v>0</v>
      </c>
      <c r="P115" s="55">
        <f>SUM(Երևան:Սյունիք!P115)</f>
        <v>0</v>
      </c>
      <c r="Q115" s="55">
        <f>SUM(Երևան:Սյունիք!Q115)</f>
        <v>0</v>
      </c>
      <c r="R115" s="55">
        <f>SUM(Երևան:Սյունիք!R115)</f>
        <v>0</v>
      </c>
      <c r="S115" s="55">
        <f>SUM(Երևան:Սյունիք!S115)</f>
        <v>0</v>
      </c>
      <c r="T115" s="55">
        <f>SUM(Երևան:Սյունիք!T115)</f>
        <v>0</v>
      </c>
      <c r="U115" s="55">
        <f>SUM(Երևան:Սյունիք!U115)</f>
        <v>0</v>
      </c>
      <c r="V115" s="55">
        <f>SUM(Երևան:Սյունիք!V115)</f>
        <v>0</v>
      </c>
      <c r="W115" s="55">
        <f>SUM(Երևան:Սյունիք!W115)</f>
        <v>0</v>
      </c>
      <c r="X115" s="55">
        <f>SUM(Երևան:Սյունիք!X115)</f>
        <v>0</v>
      </c>
      <c r="Y115" s="55">
        <f>SUM(Երևան:Սյունիք!Y115)</f>
        <v>0</v>
      </c>
      <c r="Z115" s="55">
        <f>SUM(Երևան:Սյունիք!Z115)</f>
        <v>0</v>
      </c>
      <c r="AA115" s="55">
        <f>SUM(Երևան:Սյունիք!AA115)</f>
        <v>0</v>
      </c>
      <c r="AB115" s="55">
        <f>SUM(Երևան:Սյունիք!AB115)</f>
        <v>0</v>
      </c>
      <c r="AC115" s="55">
        <f>SUM(Երևան:Սյունիք!AC115)</f>
        <v>0</v>
      </c>
      <c r="AD115" s="55">
        <f>SUM(Երևան:Սյունիք!AD115)</f>
        <v>0</v>
      </c>
      <c r="AE115" s="55">
        <f>SUM(Երևան:Սյունիք!AE115)</f>
        <v>0</v>
      </c>
      <c r="AF115" s="55">
        <f>SUM(Երևան:Սյունիք!AF115)</f>
        <v>0</v>
      </c>
      <c r="AG115" s="55">
        <f>SUM(Երևան:Սյունիք!AG115)</f>
        <v>0</v>
      </c>
      <c r="AH115" s="55">
        <f>SUM(Երևան:Սյունիք!AH115)</f>
        <v>0</v>
      </c>
      <c r="AI115" s="55">
        <f>SUM(Երևան:Սյունիք!AI115)</f>
        <v>0</v>
      </c>
    </row>
    <row r="116" spans="1:35" s="6" customFormat="1" ht="51.75" customHeight="1" x14ac:dyDescent="0.25">
      <c r="A116" s="16" t="s">
        <v>20</v>
      </c>
      <c r="B116" s="112" t="s">
        <v>192</v>
      </c>
      <c r="C116" s="113"/>
      <c r="D116" s="114"/>
      <c r="E116" s="55">
        <f>SUM(Երևան:Սյունիք!E116)</f>
        <v>1</v>
      </c>
      <c r="F116" s="55">
        <f>SUM(Երևան:Սյունիք!F116)</f>
        <v>0</v>
      </c>
      <c r="G116" s="55">
        <f>SUM(Երևան:Սյունիք!G116)</f>
        <v>1</v>
      </c>
      <c r="H116" s="55">
        <f>SUM(Երևան:Սյունիք!H116)</f>
        <v>0</v>
      </c>
      <c r="I116" s="55">
        <f>SUM(Երևան:Սյունիք!I116)</f>
        <v>0</v>
      </c>
      <c r="J116" s="55">
        <f>SUM(Երևան:Սյունիք!J116)</f>
        <v>0</v>
      </c>
      <c r="K116" s="55">
        <f>SUM(Երևան:Սյունիք!K116)</f>
        <v>0</v>
      </c>
      <c r="L116" s="55">
        <f>SUM(Երևան:Սյունիք!L116)</f>
        <v>0</v>
      </c>
      <c r="M116" s="55">
        <f>SUM(Երևան:Սյունիք!M116)</f>
        <v>0</v>
      </c>
      <c r="N116" s="55">
        <f>SUM(Երևան:Սյունիք!N116)</f>
        <v>0</v>
      </c>
      <c r="O116" s="55">
        <f>SUM(Երևան:Սյունիք!O116)</f>
        <v>1</v>
      </c>
      <c r="P116" s="55">
        <f>SUM(Երևան:Սյունիք!P116)</f>
        <v>0</v>
      </c>
      <c r="Q116" s="55">
        <f>SUM(Երևան:Սյունիք!Q116)</f>
        <v>0</v>
      </c>
      <c r="R116" s="55">
        <f>SUM(Երևան:Սյունիք!R116)</f>
        <v>0</v>
      </c>
      <c r="S116" s="55">
        <f>SUM(Երևան:Սյունիք!S116)</f>
        <v>0</v>
      </c>
      <c r="T116" s="55">
        <f>SUM(Երևան:Սյունիք!T116)</f>
        <v>1</v>
      </c>
      <c r="U116" s="55">
        <f>SUM(Երևան:Սյունիք!U116)</f>
        <v>0</v>
      </c>
      <c r="V116" s="55">
        <f>SUM(Երևան:Սյունիք!V116)</f>
        <v>0</v>
      </c>
      <c r="W116" s="55">
        <f>SUM(Երևան:Սյունիք!W116)</f>
        <v>1</v>
      </c>
      <c r="X116" s="55">
        <f>SUM(Երևան:Սյունիք!X116)</f>
        <v>0</v>
      </c>
      <c r="Y116" s="55">
        <f>SUM(Երևան:Սյունիք!Y116)</f>
        <v>1</v>
      </c>
      <c r="Z116" s="55">
        <f>SUM(Երևան:Սյունիք!Z116)</f>
        <v>0</v>
      </c>
      <c r="AA116" s="55">
        <f>SUM(Երևան:Սյունիք!AA116)</f>
        <v>0</v>
      </c>
      <c r="AB116" s="55">
        <f>SUM(Երևան:Սյունիք!AB116)</f>
        <v>0</v>
      </c>
      <c r="AC116" s="55">
        <f>SUM(Երևան:Սյունիք!AC116)</f>
        <v>0</v>
      </c>
      <c r="AD116" s="55">
        <f>SUM(Երևան:Սյունիք!AD116)</f>
        <v>0</v>
      </c>
      <c r="AE116" s="55">
        <f>SUM(Երևան:Սյունիք!AE116)</f>
        <v>0</v>
      </c>
      <c r="AF116" s="55">
        <f>SUM(Երևան:Սյունիք!AF116)</f>
        <v>0</v>
      </c>
      <c r="AG116" s="55">
        <f>SUM(Երևան:Սյունիք!AG116)</f>
        <v>0</v>
      </c>
      <c r="AH116" s="55">
        <f>SUM(Երևան:Սյունիք!AH116)</f>
        <v>0</v>
      </c>
      <c r="AI116" s="55">
        <f>SUM(Երևան:Սյունիք!AI116)</f>
        <v>0</v>
      </c>
    </row>
    <row r="117" spans="1:35" s="5" customFormat="1" ht="63" customHeight="1" x14ac:dyDescent="0.25">
      <c r="A117" s="16" t="s">
        <v>270</v>
      </c>
      <c r="B117" s="109" t="s">
        <v>271</v>
      </c>
      <c r="C117" s="110"/>
      <c r="D117" s="111"/>
      <c r="E117" s="55">
        <f>SUM(Երևան:Սյունիք!E117)</f>
        <v>1</v>
      </c>
      <c r="F117" s="55">
        <f>SUM(Երևան:Սյունիք!F117)</f>
        <v>0</v>
      </c>
      <c r="G117" s="55">
        <f>SUM(Երևան:Սյունիք!G117)</f>
        <v>1</v>
      </c>
      <c r="H117" s="55">
        <f>SUM(Երևան:Սյունիք!H117)</f>
        <v>0</v>
      </c>
      <c r="I117" s="55">
        <f>SUM(Երևան:Սյունիք!I117)</f>
        <v>0</v>
      </c>
      <c r="J117" s="55">
        <f>SUM(Երևան:Սյունիք!J117)</f>
        <v>44</v>
      </c>
      <c r="K117" s="55">
        <f>SUM(Երևան:Սյունիք!K117)</f>
        <v>34</v>
      </c>
      <c r="L117" s="55">
        <f>SUM(Երևան:Սյունիք!L117)</f>
        <v>9</v>
      </c>
      <c r="M117" s="55">
        <f>SUM(Երևան:Սյունիք!M117)</f>
        <v>0</v>
      </c>
      <c r="N117" s="55">
        <f>SUM(Երևան:Սյունիք!N117)</f>
        <v>1</v>
      </c>
      <c r="O117" s="55">
        <f>SUM(Երևան:Սյունիք!O117)</f>
        <v>35</v>
      </c>
      <c r="P117" s="55">
        <f>SUM(Երևան:Սյունիք!P117)</f>
        <v>15</v>
      </c>
      <c r="Q117" s="55">
        <f>SUM(Երևան:Սյունիք!Q117)</f>
        <v>17</v>
      </c>
      <c r="R117" s="55">
        <f>SUM(Երևան:Սյունիք!R117)</f>
        <v>3</v>
      </c>
      <c r="S117" s="55">
        <f>SUM(Երևան:Սյունիք!S117)</f>
        <v>0</v>
      </c>
      <c r="T117" s="55">
        <f>SUM(Երևան:Սյունիք!T117)</f>
        <v>0</v>
      </c>
      <c r="U117" s="55">
        <f>SUM(Երևան:Սյունիք!U117)</f>
        <v>0</v>
      </c>
      <c r="V117" s="55">
        <f>SUM(Երևան:Սյունիք!V117)</f>
        <v>0</v>
      </c>
      <c r="W117" s="55">
        <f>SUM(Երևան:Սյունիք!W117)</f>
        <v>0</v>
      </c>
      <c r="X117" s="55">
        <f>SUM(Երևան:Սյունիք!X117)</f>
        <v>0</v>
      </c>
      <c r="Y117" s="55">
        <f>SUM(Երևան:Սյունիք!Y117)</f>
        <v>35</v>
      </c>
      <c r="Z117" s="55">
        <f>SUM(Երևան:Սյունիք!Z117)</f>
        <v>0</v>
      </c>
      <c r="AA117" s="55">
        <f>SUM(Երևան:Սյունիք!AA117)</f>
        <v>0</v>
      </c>
      <c r="AB117" s="55">
        <f>SUM(Երևան:Սյունիք!AB117)</f>
        <v>0</v>
      </c>
      <c r="AC117" s="55">
        <f>SUM(Երևան:Սյունիք!AC117)</f>
        <v>0</v>
      </c>
      <c r="AD117" s="55">
        <f>SUM(Երևան:Սյունիք!AD117)</f>
        <v>1</v>
      </c>
      <c r="AE117" s="55">
        <f>SUM(Երևան:Սյունիք!AE117)</f>
        <v>1</v>
      </c>
      <c r="AF117" s="55">
        <f>SUM(Երևան:Սյունիք!AF117)</f>
        <v>2</v>
      </c>
      <c r="AG117" s="55">
        <f>SUM(Երևան:Սյունիք!AG117)</f>
        <v>0</v>
      </c>
      <c r="AH117" s="55">
        <f>SUM(Երևան:Սյունիք!AH117)</f>
        <v>1</v>
      </c>
      <c r="AI117" s="55">
        <f>SUM(Երևան:Սյունիք!AI117)</f>
        <v>1</v>
      </c>
    </row>
    <row r="118" spans="1:35" s="5" customFormat="1" ht="39.950000000000003" customHeight="1" x14ac:dyDescent="0.25">
      <c r="A118" s="16" t="s">
        <v>272</v>
      </c>
      <c r="B118" s="109" t="s">
        <v>273</v>
      </c>
      <c r="C118" s="110"/>
      <c r="D118" s="111"/>
      <c r="E118" s="55">
        <f>SUM(Երևան:Սյունիք!E118)</f>
        <v>69</v>
      </c>
      <c r="F118" s="55">
        <f>SUM(Երևան:Սյունիք!F118)</f>
        <v>1</v>
      </c>
      <c r="G118" s="55">
        <f>SUM(Երևան:Սյունիք!G118)</f>
        <v>65</v>
      </c>
      <c r="H118" s="55">
        <f>SUM(Երևան:Սյունիք!H118)</f>
        <v>2</v>
      </c>
      <c r="I118" s="55">
        <f>SUM(Երևան:Սյունիք!I118)</f>
        <v>1</v>
      </c>
      <c r="J118" s="55">
        <f>SUM(Երևան:Սյունիք!J118)</f>
        <v>646</v>
      </c>
      <c r="K118" s="55">
        <f>SUM(Երևան:Սյունիք!K118)</f>
        <v>523</v>
      </c>
      <c r="L118" s="55">
        <f>SUM(Երևան:Սյունիք!L118)</f>
        <v>101</v>
      </c>
      <c r="M118" s="55">
        <f>SUM(Երևան:Սյունիք!M118)</f>
        <v>7</v>
      </c>
      <c r="N118" s="55">
        <f>SUM(Երևան:Սյունիք!N118)</f>
        <v>15</v>
      </c>
      <c r="O118" s="55">
        <f>SUM(Երևան:Սյունիք!O118)</f>
        <v>512</v>
      </c>
      <c r="P118" s="55">
        <f>SUM(Երևան:Սյունիք!P118)</f>
        <v>281</v>
      </c>
      <c r="Q118" s="55">
        <f>SUM(Երևան:Սյունիք!Q118)</f>
        <v>12</v>
      </c>
      <c r="R118" s="55">
        <f>SUM(Երևան:Սյունիք!R118)</f>
        <v>200</v>
      </c>
      <c r="S118" s="55">
        <f>SUM(Երևան:Սյունիք!S118)</f>
        <v>1</v>
      </c>
      <c r="T118" s="55">
        <f>SUM(Երևան:Սյունիք!T118)</f>
        <v>18</v>
      </c>
      <c r="U118" s="55">
        <f>SUM(Երևան:Սյունիք!U118)</f>
        <v>1</v>
      </c>
      <c r="V118" s="55">
        <f>SUM(Երևան:Սյունիք!V118)</f>
        <v>14</v>
      </c>
      <c r="W118" s="55">
        <f>SUM(Երևան:Սյունիք!W118)</f>
        <v>3</v>
      </c>
      <c r="X118" s="55">
        <f>SUM(Երևան:Սյունիք!X118)</f>
        <v>3</v>
      </c>
      <c r="Y118" s="55">
        <f>SUM(Երևան:Սյունիք!Y118)</f>
        <v>515</v>
      </c>
      <c r="Z118" s="55">
        <f>SUM(Երևան:Սյունիք!Z118)</f>
        <v>0</v>
      </c>
      <c r="AA118" s="55">
        <f>SUM(Երևան:Սյունիք!AA118)</f>
        <v>5</v>
      </c>
      <c r="AB118" s="55">
        <f>SUM(Երևան:Սյունիք!AB118)</f>
        <v>70</v>
      </c>
      <c r="AC118" s="55">
        <f>SUM(Երևան:Սյունիք!AC118)</f>
        <v>5</v>
      </c>
      <c r="AD118" s="55">
        <f>SUM(Երևան:Սյունիք!AD118)</f>
        <v>160</v>
      </c>
      <c r="AE118" s="55">
        <f>SUM(Երևան:Սյունիք!AE118)</f>
        <v>29</v>
      </c>
      <c r="AF118" s="55">
        <f>SUM(Երևան:Սյունիք!AF118)</f>
        <v>189</v>
      </c>
      <c r="AG118" s="55">
        <f>SUM(Երևան:Սյունիք!AG118)</f>
        <v>10</v>
      </c>
      <c r="AH118" s="55">
        <f>SUM(Երևան:Սյունիք!AH118)</f>
        <v>5</v>
      </c>
      <c r="AI118" s="55">
        <f>SUM(Երևան:Սյունիք!AI118)</f>
        <v>15</v>
      </c>
    </row>
    <row r="119" spans="1:35" s="11" customFormat="1" ht="56.25" customHeight="1" x14ac:dyDescent="0.25">
      <c r="A119" s="20" t="s">
        <v>19</v>
      </c>
      <c r="B119" s="103" t="s">
        <v>274</v>
      </c>
      <c r="C119" s="104"/>
      <c r="D119" s="105"/>
      <c r="E119" s="56">
        <f>SUM(Երևան:Սյունիք!E119)</f>
        <v>45279</v>
      </c>
      <c r="F119" s="56">
        <f>SUM(Երևան:Սյունիք!F119)</f>
        <v>1253</v>
      </c>
      <c r="G119" s="56">
        <f>SUM(Երևան:Սյունիք!G119)</f>
        <v>43945</v>
      </c>
      <c r="H119" s="56">
        <f>SUM(Երևան:Սյունիք!H119)</f>
        <v>79</v>
      </c>
      <c r="I119" s="56">
        <f>SUM(Երևան:Սյունիք!I119)</f>
        <v>2</v>
      </c>
      <c r="J119" s="56">
        <f>SUM(Երևան:Սյունիք!J119)</f>
        <v>11266</v>
      </c>
      <c r="K119" s="56">
        <f>SUM(Երևան:Սյունիք!K119)</f>
        <v>9329</v>
      </c>
      <c r="L119" s="56">
        <f>SUM(Երևան:Սյունիք!L119)</f>
        <v>1657</v>
      </c>
      <c r="M119" s="56">
        <f>SUM(Երևան:Սյունիք!M119)</f>
        <v>33</v>
      </c>
      <c r="N119" s="56">
        <f>SUM(Երևան:Սյունիք!N119)</f>
        <v>247</v>
      </c>
      <c r="O119" s="56">
        <f>SUM(Երևան:Սյունիք!O119)</f>
        <v>48149</v>
      </c>
      <c r="P119" s="56">
        <f>SUM(Երևան:Սյունիք!P119)</f>
        <v>40321</v>
      </c>
      <c r="Q119" s="56">
        <f>SUM(Երևան:Սյունիք!Q119)</f>
        <v>3142</v>
      </c>
      <c r="R119" s="56">
        <f>SUM(Երևան:Սյունիք!R119)</f>
        <v>2015</v>
      </c>
      <c r="S119" s="56">
        <f>SUM(Երևան:Սյունիք!S119)</f>
        <v>22</v>
      </c>
      <c r="T119" s="56">
        <f>SUM(Երևան:Սյունիք!T119)</f>
        <v>2649</v>
      </c>
      <c r="U119" s="56">
        <f>SUM(Երևան:Սյունիք!U119)</f>
        <v>252</v>
      </c>
      <c r="V119" s="56">
        <f>SUM(Երևան:Սյունիք!V119)</f>
        <v>1291</v>
      </c>
      <c r="W119" s="56">
        <f>SUM(Երևան:Սյունիք!W119)</f>
        <v>1106</v>
      </c>
      <c r="X119" s="56">
        <f>SUM(Երևան:Սյունիք!X119)</f>
        <v>316</v>
      </c>
      <c r="Y119" s="56">
        <f>SUM(Երևան:Սյունիք!Y119)</f>
        <v>48465</v>
      </c>
      <c r="Z119" s="56">
        <f>SUM(Երևան:Սյունիք!Z119)</f>
        <v>23</v>
      </c>
      <c r="AA119" s="56">
        <f>SUM(Երևան:Սյունիք!AA119)</f>
        <v>810</v>
      </c>
      <c r="AB119" s="56">
        <f>SUM(Երևան:Սյունիք!AB119)</f>
        <v>6036</v>
      </c>
      <c r="AC119" s="56">
        <f>SUM(Երևան:Սյունիք!AC119)</f>
        <v>1305</v>
      </c>
      <c r="AD119" s="56">
        <f>SUM(Երևան:Սյունիք!AD119)</f>
        <v>1717</v>
      </c>
      <c r="AE119" s="56">
        <f>SUM(Երևան:Սյունիք!AE119)</f>
        <v>302</v>
      </c>
      <c r="AF119" s="56">
        <f>SUM(Երևան:Սյունիք!AF119)</f>
        <v>2019</v>
      </c>
      <c r="AG119" s="56">
        <f>SUM(Երևան:Սյունիք!AG119)</f>
        <v>190</v>
      </c>
      <c r="AH119" s="56">
        <f>SUM(Երևան:Սյունիք!AH119)</f>
        <v>156</v>
      </c>
      <c r="AI119" s="56">
        <f>SUM(Երևան:Սյունիք!AI119)</f>
        <v>346</v>
      </c>
    </row>
    <row r="120" spans="1:35" s="5" customFormat="1" ht="39.950000000000003" customHeight="1" x14ac:dyDescent="0.25">
      <c r="A120" s="16" t="s">
        <v>18</v>
      </c>
      <c r="B120" s="100" t="s">
        <v>275</v>
      </c>
      <c r="C120" s="101"/>
      <c r="D120" s="102"/>
      <c r="E120" s="55">
        <f>SUM(Երևան:Սյունիք!E120)</f>
        <v>44367</v>
      </c>
      <c r="F120" s="55">
        <f>SUM(Երևան:Սյունիք!F120)</f>
        <v>1167</v>
      </c>
      <c r="G120" s="55">
        <f>SUM(Երևան:Սյունիք!G120)</f>
        <v>43126</v>
      </c>
      <c r="H120" s="55">
        <f>SUM(Երևան:Սյունիք!H120)</f>
        <v>73</v>
      </c>
      <c r="I120" s="55">
        <f>SUM(Երևան:Սյունիք!I120)</f>
        <v>1</v>
      </c>
      <c r="J120" s="55">
        <f>SUM(Երևան:Սյունիք!J120)</f>
        <v>10651</v>
      </c>
      <c r="K120" s="55">
        <f>SUM(Երևան:Սյունիք!K120)</f>
        <v>8890</v>
      </c>
      <c r="L120" s="55">
        <f>SUM(Երևան:Սյունիք!L120)</f>
        <v>1515</v>
      </c>
      <c r="M120" s="55">
        <f>SUM(Երևան:Սյունիք!M120)</f>
        <v>15</v>
      </c>
      <c r="N120" s="55">
        <f>SUM(Երևան:Սյունիք!N120)</f>
        <v>231</v>
      </c>
      <c r="O120" s="55">
        <f>SUM(Երևան:Սյունիք!O120)</f>
        <v>47544</v>
      </c>
      <c r="P120" s="55">
        <f>SUM(Երևան:Սյունիք!P120)</f>
        <v>40031</v>
      </c>
      <c r="Q120" s="55">
        <f>SUM(Երևան:Սյունիք!Q120)</f>
        <v>3084</v>
      </c>
      <c r="R120" s="55">
        <f>SUM(Երևան:Սյունիք!R120)</f>
        <v>1843</v>
      </c>
      <c r="S120" s="55">
        <f>SUM(Երևան:Սյունիք!S120)</f>
        <v>21</v>
      </c>
      <c r="T120" s="55">
        <f>SUM(Երևան:Սյունիք!T120)</f>
        <v>2565</v>
      </c>
      <c r="U120" s="55">
        <f>SUM(Երևան:Սյունիք!U120)</f>
        <v>243</v>
      </c>
      <c r="V120" s="55">
        <f>SUM(Երևան:Սյունիք!V120)</f>
        <v>1240</v>
      </c>
      <c r="W120" s="55">
        <f>SUM(Երևան:Սյունիք!W120)</f>
        <v>1082</v>
      </c>
      <c r="X120" s="55">
        <f>SUM(Երևան:Սյունիք!X120)</f>
        <v>237</v>
      </c>
      <c r="Y120" s="55">
        <f>SUM(Երևան:Սյունիք!Y120)</f>
        <v>47781</v>
      </c>
      <c r="Z120" s="55">
        <f>SUM(Երևան:Սյունիք!Z120)</f>
        <v>21</v>
      </c>
      <c r="AA120" s="55">
        <f>SUM(Երևան:Սյունիք!AA120)</f>
        <v>700</v>
      </c>
      <c r="AB120" s="55">
        <f>SUM(Երևան:Սյունիք!AB120)</f>
        <v>5379</v>
      </c>
      <c r="AC120" s="55">
        <f>SUM(Երևան:Սյունիք!AC120)</f>
        <v>1171</v>
      </c>
      <c r="AD120" s="55">
        <f>SUM(Երևան:Սյունիք!AD120)</f>
        <v>1532</v>
      </c>
      <c r="AE120" s="55">
        <f>SUM(Երևան:Սյունիք!AE120)</f>
        <v>268</v>
      </c>
      <c r="AF120" s="55">
        <f>SUM(Երևան:Սյունիք!AF120)</f>
        <v>1800</v>
      </c>
      <c r="AG120" s="55">
        <f>SUM(Երևան:Սյունիք!AG120)</f>
        <v>179</v>
      </c>
      <c r="AH120" s="55">
        <f>SUM(Երևան:Սյունիք!AH120)</f>
        <v>148</v>
      </c>
      <c r="AI120" s="55">
        <f>SUM(Երևան:Սյունիք!AI120)</f>
        <v>327</v>
      </c>
    </row>
    <row r="121" spans="1:35" s="5" customFormat="1" ht="39.950000000000003" customHeight="1" x14ac:dyDescent="0.25">
      <c r="A121" s="16" t="s">
        <v>17</v>
      </c>
      <c r="B121" s="100" t="s">
        <v>276</v>
      </c>
      <c r="C121" s="101"/>
      <c r="D121" s="102"/>
      <c r="E121" s="55">
        <f>SUM(Երևան:Սյունիք!E121)</f>
        <v>7</v>
      </c>
      <c r="F121" s="55">
        <f>SUM(Երևան:Սյունիք!F121)</f>
        <v>0</v>
      </c>
      <c r="G121" s="55">
        <f>SUM(Երևան:Սյունիք!G121)</f>
        <v>7</v>
      </c>
      <c r="H121" s="55">
        <f>SUM(Երևան:Սյունիք!H121)</f>
        <v>0</v>
      </c>
      <c r="I121" s="55">
        <f>SUM(Երևան:Սյունիք!I121)</f>
        <v>0</v>
      </c>
      <c r="J121" s="55">
        <f>SUM(Երևան:Սյունիք!J121)</f>
        <v>2</v>
      </c>
      <c r="K121" s="55">
        <f>SUM(Երևան:Սյունիք!K121)</f>
        <v>2</v>
      </c>
      <c r="L121" s="55">
        <f>SUM(Երևան:Սյունիք!L121)</f>
        <v>0</v>
      </c>
      <c r="M121" s="55">
        <f>SUM(Երևան:Սյունիք!M121)</f>
        <v>0</v>
      </c>
      <c r="N121" s="55">
        <f>SUM(Երևան:Սյունիք!N121)</f>
        <v>0</v>
      </c>
      <c r="O121" s="55">
        <f>SUM(Երևան:Սյունիք!O121)</f>
        <v>4</v>
      </c>
      <c r="P121" s="55">
        <f>SUM(Երևան:Սյունիք!P121)</f>
        <v>3</v>
      </c>
      <c r="Q121" s="55">
        <f>SUM(Երևան:Սյունիք!Q121)</f>
        <v>0</v>
      </c>
      <c r="R121" s="55">
        <f>SUM(Երևան:Սյունիք!R121)</f>
        <v>1</v>
      </c>
      <c r="S121" s="55">
        <f>SUM(Երևան:Սյունիք!S121)</f>
        <v>0</v>
      </c>
      <c r="T121" s="55">
        <f>SUM(Երևան:Սյունիք!T121)</f>
        <v>0</v>
      </c>
      <c r="U121" s="55">
        <f>SUM(Երևան:Սյունիք!U121)</f>
        <v>0</v>
      </c>
      <c r="V121" s="55">
        <f>SUM(Երևան:Սյունիք!V121)</f>
        <v>0</v>
      </c>
      <c r="W121" s="55">
        <f>SUM(Երևան:Սյունիք!W121)</f>
        <v>0</v>
      </c>
      <c r="X121" s="55">
        <f>SUM(Երևան:Սյունիք!X121)</f>
        <v>2</v>
      </c>
      <c r="Y121" s="55">
        <f>SUM(Երևան:Սյունիք!Y121)</f>
        <v>6</v>
      </c>
      <c r="Z121" s="55">
        <f>SUM(Երևան:Սյունիք!Z121)</f>
        <v>0</v>
      </c>
      <c r="AA121" s="55">
        <f>SUM(Երևան:Սյունիք!AA121)</f>
        <v>2</v>
      </c>
      <c r="AB121" s="55">
        <f>SUM(Երևան:Սյունիք!AB121)</f>
        <v>3</v>
      </c>
      <c r="AC121" s="55">
        <f>SUM(Երևան:Սյունիք!AC121)</f>
        <v>2</v>
      </c>
      <c r="AD121" s="55">
        <f>SUM(Երևան:Սյունիք!AD121)</f>
        <v>0</v>
      </c>
      <c r="AE121" s="55">
        <f>SUM(Երևան:Սյունիք!AE121)</f>
        <v>1</v>
      </c>
      <c r="AF121" s="55">
        <f>SUM(Երևան:Սյունիք!AF121)</f>
        <v>1</v>
      </c>
      <c r="AG121" s="55">
        <f>SUM(Երևան:Սյունիք!AG121)</f>
        <v>0</v>
      </c>
      <c r="AH121" s="55">
        <f>SUM(Երևան:Սյունիք!AH121)</f>
        <v>0</v>
      </c>
      <c r="AI121" s="55">
        <f>SUM(Երևան:Սյունիք!AI121)</f>
        <v>0</v>
      </c>
    </row>
    <row r="122" spans="1:35" s="5" customFormat="1" ht="39.950000000000003" customHeight="1" x14ac:dyDescent="0.25">
      <c r="A122" s="16" t="s">
        <v>16</v>
      </c>
      <c r="B122" s="100" t="s">
        <v>277</v>
      </c>
      <c r="C122" s="101"/>
      <c r="D122" s="102"/>
      <c r="E122" s="55">
        <f>SUM(Երևան:Սյունիք!E122)</f>
        <v>614</v>
      </c>
      <c r="F122" s="55">
        <f>SUM(Երևան:Սյունիք!F122)</f>
        <v>66</v>
      </c>
      <c r="G122" s="55">
        <f>SUM(Երևան:Սյունիք!G122)</f>
        <v>545</v>
      </c>
      <c r="H122" s="55">
        <f>SUM(Երևան:Սյունիք!H122)</f>
        <v>2</v>
      </c>
      <c r="I122" s="55">
        <f>SUM(Երևան:Սյունիք!I122)</f>
        <v>1</v>
      </c>
      <c r="J122" s="55">
        <f>SUM(Երևան:Սյունիք!J122)</f>
        <v>401</v>
      </c>
      <c r="K122" s="55">
        <f>SUM(Երևան:Սյունիք!K122)</f>
        <v>281</v>
      </c>
      <c r="L122" s="55">
        <f>SUM(Երևան:Սյունիք!L122)</f>
        <v>100</v>
      </c>
      <c r="M122" s="55">
        <f>SUM(Երևան:Սյունիք!M122)</f>
        <v>7</v>
      </c>
      <c r="N122" s="55">
        <f>SUM(Երևան:Սյունիք!N122)</f>
        <v>13</v>
      </c>
      <c r="O122" s="55">
        <f>SUM(Երևան:Սյունիք!O122)</f>
        <v>389</v>
      </c>
      <c r="P122" s="55">
        <f>SUM(Երևան:Սյունիք!P122)</f>
        <v>160</v>
      </c>
      <c r="Q122" s="55">
        <f>SUM(Երևան:Սյունիք!Q122)</f>
        <v>45</v>
      </c>
      <c r="R122" s="55">
        <f>SUM(Երևան:Սյունիք!R122)</f>
        <v>128</v>
      </c>
      <c r="S122" s="55">
        <f>SUM(Երևան:Սյունիք!S122)</f>
        <v>1</v>
      </c>
      <c r="T122" s="55">
        <f>SUM(Երևան:Սյունիք!T122)</f>
        <v>55</v>
      </c>
      <c r="U122" s="55">
        <f>SUM(Երևան:Սյունիք!U122)</f>
        <v>4</v>
      </c>
      <c r="V122" s="55">
        <f>SUM(Երևան:Սյունիք!V122)</f>
        <v>36</v>
      </c>
      <c r="W122" s="55">
        <f>SUM(Երևան:Սյունիք!W122)</f>
        <v>15</v>
      </c>
      <c r="X122" s="55">
        <f>SUM(Երևան:Սյունիք!X122)</f>
        <v>51</v>
      </c>
      <c r="Y122" s="55">
        <f>SUM(Երևան:Սյունիք!Y122)</f>
        <v>440</v>
      </c>
      <c r="Z122" s="55">
        <f>SUM(Երևան:Սյունիք!Z122)</f>
        <v>0</v>
      </c>
      <c r="AA122" s="55">
        <f>SUM(Երևան:Սյունիք!AA122)</f>
        <v>85</v>
      </c>
      <c r="AB122" s="55">
        <f>SUM(Երևան:Սյունիք!AB122)</f>
        <v>451</v>
      </c>
      <c r="AC122" s="55">
        <f>SUM(Երևան:Սյունիք!AC122)</f>
        <v>102</v>
      </c>
      <c r="AD122" s="55">
        <f>SUM(Երևան:Սյունիք!AD122)</f>
        <v>128</v>
      </c>
      <c r="AE122" s="55">
        <f>SUM(Երևան:Սյունիք!AE122)</f>
        <v>15</v>
      </c>
      <c r="AF122" s="55">
        <f>SUM(Երևան:Սյունիք!AF122)</f>
        <v>143</v>
      </c>
      <c r="AG122" s="55">
        <f>SUM(Երևան:Սյունիք!AG122)</f>
        <v>6</v>
      </c>
      <c r="AH122" s="55">
        <f>SUM(Երևան:Սյունիք!AH122)</f>
        <v>2</v>
      </c>
      <c r="AI122" s="55">
        <f>SUM(Երևան:Սյունիք!AI122)</f>
        <v>8</v>
      </c>
    </row>
    <row r="123" spans="1:35" s="5" customFormat="1" ht="39.950000000000003" customHeight="1" x14ac:dyDescent="0.25">
      <c r="A123" s="16" t="s">
        <v>15</v>
      </c>
      <c r="B123" s="100" t="s">
        <v>278</v>
      </c>
      <c r="C123" s="101"/>
      <c r="D123" s="102"/>
      <c r="E123" s="55">
        <f>SUM(Երևան:Սյունիք!E123)</f>
        <v>31</v>
      </c>
      <c r="F123" s="55">
        <f>SUM(Երևան:Սյունիք!F123)</f>
        <v>3</v>
      </c>
      <c r="G123" s="55">
        <f>SUM(Երևան:Սյունիք!G123)</f>
        <v>28</v>
      </c>
      <c r="H123" s="55">
        <f>SUM(Երևան:Սյունիք!H123)</f>
        <v>0</v>
      </c>
      <c r="I123" s="55">
        <f>SUM(Երևան:Սյունիք!I123)</f>
        <v>0</v>
      </c>
      <c r="J123" s="55">
        <f>SUM(Երևան:Սյունիք!J123)</f>
        <v>16</v>
      </c>
      <c r="K123" s="55">
        <f>SUM(Երևան:Սյունիք!K123)</f>
        <v>13</v>
      </c>
      <c r="L123" s="55">
        <f>SUM(Երևան:Սյունիք!L123)</f>
        <v>3</v>
      </c>
      <c r="M123" s="55">
        <f>SUM(Երևան:Սյունիք!M123)</f>
        <v>0</v>
      </c>
      <c r="N123" s="55">
        <f>SUM(Երևան:Սյունիք!N123)</f>
        <v>0</v>
      </c>
      <c r="O123" s="55">
        <f>SUM(Երևան:Սյունիք!O123)</f>
        <v>18</v>
      </c>
      <c r="P123" s="55">
        <f>SUM(Երևան:Սյունիք!P123)</f>
        <v>6</v>
      </c>
      <c r="Q123" s="55">
        <f>SUM(Երևան:Սյունիք!Q123)</f>
        <v>2</v>
      </c>
      <c r="R123" s="55">
        <f>SUM(Երևան:Սյունիք!R123)</f>
        <v>7</v>
      </c>
      <c r="S123" s="55">
        <f>SUM(Երևան:Սյունիք!S123)</f>
        <v>0</v>
      </c>
      <c r="T123" s="55">
        <f>SUM(Երևան:Սյունիք!T123)</f>
        <v>3</v>
      </c>
      <c r="U123" s="55">
        <f>SUM(Երևան:Սյունիք!U123)</f>
        <v>2</v>
      </c>
      <c r="V123" s="55">
        <f>SUM(Երևան:Սյունիք!V123)</f>
        <v>1</v>
      </c>
      <c r="W123" s="55">
        <f>SUM(Երևան:Սյունիք!W123)</f>
        <v>0</v>
      </c>
      <c r="X123" s="55">
        <f>SUM(Երևան:Սյունիք!X123)</f>
        <v>1</v>
      </c>
      <c r="Y123" s="55">
        <f>SUM(Երևան:Սյունիք!Y123)</f>
        <v>19</v>
      </c>
      <c r="Z123" s="55">
        <f>SUM(Երևան:Սյունիք!Z123)</f>
        <v>0</v>
      </c>
      <c r="AA123" s="55">
        <f>SUM(Երևան:Սյունիք!AA123)</f>
        <v>4</v>
      </c>
      <c r="AB123" s="55">
        <f>SUM(Երևան:Սյունիք!AB123)</f>
        <v>25</v>
      </c>
      <c r="AC123" s="55">
        <f>SUM(Երևան:Սյունիք!AC123)</f>
        <v>6</v>
      </c>
      <c r="AD123" s="55">
        <f>SUM(Երևան:Սյունիք!AD123)</f>
        <v>5</v>
      </c>
      <c r="AE123" s="55">
        <f>SUM(Երևան:Սյունիք!AE123)</f>
        <v>0</v>
      </c>
      <c r="AF123" s="55">
        <f>SUM(Երևան:Սյունիք!AF123)</f>
        <v>5</v>
      </c>
      <c r="AG123" s="55">
        <f>SUM(Երևան:Սյունիք!AG123)</f>
        <v>1</v>
      </c>
      <c r="AH123" s="55">
        <f>SUM(Երևան:Սյունիք!AH123)</f>
        <v>0</v>
      </c>
      <c r="AI123" s="55">
        <f>SUM(Երևան:Սյունիք!AI123)</f>
        <v>1</v>
      </c>
    </row>
    <row r="124" spans="1:35" s="5" customFormat="1" ht="39.950000000000003" customHeight="1" x14ac:dyDescent="0.25">
      <c r="A124" s="16" t="s">
        <v>14</v>
      </c>
      <c r="B124" s="100" t="s">
        <v>279</v>
      </c>
      <c r="C124" s="101"/>
      <c r="D124" s="102"/>
      <c r="E124" s="55">
        <f>SUM(Երևան:Սյունիք!E124)</f>
        <v>8</v>
      </c>
      <c r="F124" s="55">
        <f>SUM(Երևան:Սյունիք!F124)</f>
        <v>3</v>
      </c>
      <c r="G124" s="55">
        <f>SUM(Երևան:Սյունիք!G124)</f>
        <v>5</v>
      </c>
      <c r="H124" s="55">
        <f>SUM(Երևան:Սյունիք!H124)</f>
        <v>0</v>
      </c>
      <c r="I124" s="55">
        <f>SUM(Երևան:Սյունիք!I124)</f>
        <v>0</v>
      </c>
      <c r="J124" s="55">
        <f>SUM(Երևան:Սյունիք!J124)</f>
        <v>6</v>
      </c>
      <c r="K124" s="55">
        <f>SUM(Երևան:Սյունիք!K124)</f>
        <v>3</v>
      </c>
      <c r="L124" s="55">
        <f>SUM(Երևան:Սյունիք!L124)</f>
        <v>2</v>
      </c>
      <c r="M124" s="55">
        <f>SUM(Երևան:Սյունիք!M124)</f>
        <v>1</v>
      </c>
      <c r="N124" s="55">
        <f>SUM(Երևան:Սյունիք!N124)</f>
        <v>0</v>
      </c>
      <c r="O124" s="55">
        <f>SUM(Երևան:Սյունիք!O124)</f>
        <v>7</v>
      </c>
      <c r="P124" s="55">
        <f>SUM(Երևան:Սյունիք!P124)</f>
        <v>2</v>
      </c>
      <c r="Q124" s="55">
        <f>SUM(Երևան:Սյունիք!Q124)</f>
        <v>1</v>
      </c>
      <c r="R124" s="55">
        <f>SUM(Երևան:Սյունիք!R124)</f>
        <v>3</v>
      </c>
      <c r="S124" s="55">
        <f>SUM(Երևան:Սյունիք!S124)</f>
        <v>0</v>
      </c>
      <c r="T124" s="55">
        <f>SUM(Երևան:Սյունիք!T124)</f>
        <v>1</v>
      </c>
      <c r="U124" s="55">
        <f>SUM(Երևան:Սյունիք!U124)</f>
        <v>1</v>
      </c>
      <c r="V124" s="55">
        <f>SUM(Երևան:Սյունիք!V124)</f>
        <v>0</v>
      </c>
      <c r="W124" s="55">
        <f>SUM(Երևան:Սյունիք!W124)</f>
        <v>0</v>
      </c>
      <c r="X124" s="55">
        <f>SUM(Երևան:Սյունիք!X124)</f>
        <v>0</v>
      </c>
      <c r="Y124" s="55">
        <f>SUM(Երևան:Սյունիք!Y124)</f>
        <v>7</v>
      </c>
      <c r="Z124" s="55">
        <f>SUM(Երևան:Սյունիք!Z124)</f>
        <v>0</v>
      </c>
      <c r="AA124" s="55">
        <f>SUM(Երևան:Սյունիք!AA124)</f>
        <v>1</v>
      </c>
      <c r="AB124" s="55">
        <f>SUM(Երևան:Սյունիք!AB124)</f>
        <v>4</v>
      </c>
      <c r="AC124" s="55">
        <f>SUM(Երևան:Սյունիք!AC124)</f>
        <v>2</v>
      </c>
      <c r="AD124" s="55">
        <f>SUM(Երևան:Սյունիք!AD124)</f>
        <v>2</v>
      </c>
      <c r="AE124" s="55">
        <f>SUM(Երևան:Սյունիք!AE124)</f>
        <v>0</v>
      </c>
      <c r="AF124" s="55">
        <f>SUM(Երևան:Սյունիք!AF124)</f>
        <v>2</v>
      </c>
      <c r="AG124" s="55">
        <f>SUM(Երևան:Սյունիք!AG124)</f>
        <v>0</v>
      </c>
      <c r="AH124" s="55">
        <f>SUM(Երևան:Սյունիք!AH124)</f>
        <v>0</v>
      </c>
      <c r="AI124" s="55">
        <f>SUM(Երևան:Սյունիք!AI124)</f>
        <v>0</v>
      </c>
    </row>
    <row r="125" spans="1:35" s="6" customFormat="1" ht="51" customHeight="1" x14ac:dyDescent="0.25">
      <c r="A125" s="16" t="s">
        <v>13</v>
      </c>
      <c r="B125" s="100" t="s">
        <v>280</v>
      </c>
      <c r="C125" s="101"/>
      <c r="D125" s="102"/>
      <c r="E125" s="55">
        <f>SUM(Երևան:Սյունիք!E125)</f>
        <v>68</v>
      </c>
      <c r="F125" s="55">
        <f>SUM(Երևան:Սյունիք!F125)</f>
        <v>3</v>
      </c>
      <c r="G125" s="55">
        <f>SUM(Երևան:Սյունիք!G125)</f>
        <v>65</v>
      </c>
      <c r="H125" s="55">
        <f>SUM(Երևան:Սյունիք!H125)</f>
        <v>0</v>
      </c>
      <c r="I125" s="55">
        <f>SUM(Երևան:Սյունիք!I125)</f>
        <v>0</v>
      </c>
      <c r="J125" s="55">
        <f>SUM(Երևան:Սյունիք!J125)</f>
        <v>85</v>
      </c>
      <c r="K125" s="55">
        <f>SUM(Երևան:Սյունիք!K125)</f>
        <v>64</v>
      </c>
      <c r="L125" s="55">
        <f>SUM(Երևան:Սյունիք!L125)</f>
        <v>19</v>
      </c>
      <c r="M125" s="55">
        <f>SUM(Երևան:Սյունիք!M125)</f>
        <v>1</v>
      </c>
      <c r="N125" s="55">
        <f>SUM(Երևան:Սյունիք!N125)</f>
        <v>1</v>
      </c>
      <c r="O125" s="55">
        <f>SUM(Երևան:Սյունիք!O125)</f>
        <v>77</v>
      </c>
      <c r="P125" s="55">
        <f>SUM(Երևան:Սյունիք!P125)</f>
        <v>51</v>
      </c>
      <c r="Q125" s="55">
        <f>SUM(Երևան:Սյունիք!Q125)</f>
        <v>4</v>
      </c>
      <c r="R125" s="55">
        <f>SUM(Երևան:Սյունիք!R125)</f>
        <v>13</v>
      </c>
      <c r="S125" s="55">
        <f>SUM(Երևան:Սյունիք!S125)</f>
        <v>0</v>
      </c>
      <c r="T125" s="55">
        <f>SUM(Երևան:Սյունիք!T125)</f>
        <v>9</v>
      </c>
      <c r="U125" s="55">
        <f>SUM(Երևան:Սյունիք!U125)</f>
        <v>0</v>
      </c>
      <c r="V125" s="55">
        <f>SUM(Երևան:Սյունիք!V125)</f>
        <v>6</v>
      </c>
      <c r="W125" s="55">
        <f>SUM(Երևան:Սյունիք!W125)</f>
        <v>3</v>
      </c>
      <c r="X125" s="55">
        <f>SUM(Երևան:Սյունիք!X125)</f>
        <v>4</v>
      </c>
      <c r="Y125" s="55">
        <f>SUM(Երևան:Սյունիք!Y125)</f>
        <v>81</v>
      </c>
      <c r="Z125" s="55">
        <f>SUM(Երևան:Սյունիք!Z125)</f>
        <v>0</v>
      </c>
      <c r="AA125" s="55">
        <f>SUM(Երևան:Սյունիք!AA125)</f>
        <v>7</v>
      </c>
      <c r="AB125" s="55">
        <f>SUM(Երևան:Սյունիք!AB125)</f>
        <v>51</v>
      </c>
      <c r="AC125" s="55">
        <f>SUM(Երևան:Սյունիք!AC125)</f>
        <v>7</v>
      </c>
      <c r="AD125" s="55">
        <f>SUM(Երևան:Սյունիք!AD125)</f>
        <v>19</v>
      </c>
      <c r="AE125" s="55">
        <f>SUM(Երևան:Սյունիք!AE125)</f>
        <v>3</v>
      </c>
      <c r="AF125" s="55">
        <f>SUM(Երևան:Սյունիք!AF125)</f>
        <v>22</v>
      </c>
      <c r="AG125" s="55">
        <f>SUM(Երևան:Սյունիք!AG125)</f>
        <v>3</v>
      </c>
      <c r="AH125" s="55">
        <f>SUM(Երևան:Սյունիք!AH125)</f>
        <v>1</v>
      </c>
      <c r="AI125" s="55">
        <f>SUM(Երևան:Սյունիք!AI125)</f>
        <v>4</v>
      </c>
    </row>
    <row r="126" spans="1:35" s="6" customFormat="1" ht="51" customHeight="1" x14ac:dyDescent="0.25">
      <c r="A126" s="16" t="s">
        <v>12</v>
      </c>
      <c r="B126" s="100" t="s">
        <v>281</v>
      </c>
      <c r="C126" s="101"/>
      <c r="D126" s="102"/>
      <c r="E126" s="55">
        <f>SUM(Երևան:Սյունիք!E126)</f>
        <v>0</v>
      </c>
      <c r="F126" s="55">
        <f>SUM(Երևան:Սյունիք!F126)</f>
        <v>0</v>
      </c>
      <c r="G126" s="55">
        <f>SUM(Երևան:Սյունիք!G126)</f>
        <v>0</v>
      </c>
      <c r="H126" s="55">
        <f>SUM(Երևան:Սյունիք!H126)</f>
        <v>0</v>
      </c>
      <c r="I126" s="55">
        <f>SUM(Երևան:Սյունիք!I126)</f>
        <v>0</v>
      </c>
      <c r="J126" s="55">
        <f>SUM(Երևան:Սյունիք!J126)</f>
        <v>0</v>
      </c>
      <c r="K126" s="55">
        <f>SUM(Երևան:Սյունիք!K126)</f>
        <v>0</v>
      </c>
      <c r="L126" s="55">
        <f>SUM(Երևան:Սյունիք!L126)</f>
        <v>0</v>
      </c>
      <c r="M126" s="55">
        <f>SUM(Երևան:Սյունիք!M126)</f>
        <v>0</v>
      </c>
      <c r="N126" s="55">
        <f>SUM(Երևան:Սյունիք!N126)</f>
        <v>0</v>
      </c>
      <c r="O126" s="55">
        <f>SUM(Երևան:Սյունիք!O126)</f>
        <v>0</v>
      </c>
      <c r="P126" s="55">
        <f>SUM(Երևան:Սյունիք!P126)</f>
        <v>0</v>
      </c>
      <c r="Q126" s="55">
        <f>SUM(Երևան:Սյունիք!Q126)</f>
        <v>0</v>
      </c>
      <c r="R126" s="55">
        <f>SUM(Երևան:Սյունիք!R126)</f>
        <v>0</v>
      </c>
      <c r="S126" s="55">
        <f>SUM(Երևան:Սյունիք!S126)</f>
        <v>0</v>
      </c>
      <c r="T126" s="55">
        <f>SUM(Երևան:Սյունիք!T126)</f>
        <v>0</v>
      </c>
      <c r="U126" s="55">
        <f>SUM(Երևան:Սյունիք!U126)</f>
        <v>0</v>
      </c>
      <c r="V126" s="55">
        <f>SUM(Երևան:Սյունիք!V126)</f>
        <v>0</v>
      </c>
      <c r="W126" s="55">
        <f>SUM(Երևան:Սյունիք!W126)</f>
        <v>0</v>
      </c>
      <c r="X126" s="55">
        <f>SUM(Երևան:Սյունիք!X126)</f>
        <v>0</v>
      </c>
      <c r="Y126" s="55">
        <f>SUM(Երևան:Սյունիք!Y126)</f>
        <v>0</v>
      </c>
      <c r="Z126" s="55">
        <f>SUM(Երևան:Սյունիք!Z126)</f>
        <v>0</v>
      </c>
      <c r="AA126" s="55">
        <f>SUM(Երևան:Սյունիք!AA126)</f>
        <v>0</v>
      </c>
      <c r="AB126" s="55">
        <f>SUM(Երևան:Սյունիք!AB126)</f>
        <v>0</v>
      </c>
      <c r="AC126" s="55">
        <f>SUM(Երևան:Սյունիք!AC126)</f>
        <v>0</v>
      </c>
      <c r="AD126" s="55">
        <f>SUM(Երևան:Սյունիք!AD126)</f>
        <v>0</v>
      </c>
      <c r="AE126" s="55">
        <f>SUM(Երևան:Սյունիք!AE126)</f>
        <v>0</v>
      </c>
      <c r="AF126" s="55">
        <f>SUM(Երևան:Սյունիք!AF126)</f>
        <v>0</v>
      </c>
      <c r="AG126" s="55">
        <f>SUM(Երևան:Սյունիք!AG126)</f>
        <v>0</v>
      </c>
      <c r="AH126" s="55">
        <f>SUM(Երևան:Սյունիք!AH126)</f>
        <v>0</v>
      </c>
      <c r="AI126" s="55">
        <f>SUM(Երևան:Սյունիք!AI126)</f>
        <v>0</v>
      </c>
    </row>
    <row r="127" spans="1:35" s="6" customFormat="1" ht="51" customHeight="1" x14ac:dyDescent="0.25">
      <c r="A127" s="16" t="s">
        <v>11</v>
      </c>
      <c r="B127" s="100" t="s">
        <v>192</v>
      </c>
      <c r="C127" s="101"/>
      <c r="D127" s="102"/>
      <c r="E127" s="55">
        <f>SUM(Երևան:Սյունիք!E127)</f>
        <v>184</v>
      </c>
      <c r="F127" s="55">
        <f>SUM(Երևան:Սյունիք!F127)</f>
        <v>11</v>
      </c>
      <c r="G127" s="55">
        <f>SUM(Երևան:Սյունիք!G127)</f>
        <v>169</v>
      </c>
      <c r="H127" s="55">
        <f>SUM(Երևան:Սյունիք!H127)</f>
        <v>4</v>
      </c>
      <c r="I127" s="55">
        <f>SUM(Երևան:Սյունիք!I127)</f>
        <v>0</v>
      </c>
      <c r="J127" s="55">
        <f>SUM(Երևան:Սյունիք!J127)</f>
        <v>105</v>
      </c>
      <c r="K127" s="55">
        <f>SUM(Երևան:Սյունիք!K127)</f>
        <v>76</v>
      </c>
      <c r="L127" s="55">
        <f>SUM(Երևան:Սյունիք!L127)</f>
        <v>18</v>
      </c>
      <c r="M127" s="55">
        <f>SUM(Երևան:Սյունիք!M127)</f>
        <v>9</v>
      </c>
      <c r="N127" s="55">
        <f>SUM(Երևան:Սյունիք!N127)</f>
        <v>2</v>
      </c>
      <c r="O127" s="55">
        <f>SUM(Երևան:Սյունիք!O127)</f>
        <v>110</v>
      </c>
      <c r="P127" s="55">
        <f>SUM(Երևան:Սյունիք!P127)</f>
        <v>68</v>
      </c>
      <c r="Q127" s="55">
        <f>SUM(Երևան:Սյունիք!Q127)</f>
        <v>6</v>
      </c>
      <c r="R127" s="55">
        <f>SUM(Երևան:Սյունիք!R127)</f>
        <v>20</v>
      </c>
      <c r="S127" s="55">
        <f>SUM(Երևան:Սյունիք!S127)</f>
        <v>0</v>
      </c>
      <c r="T127" s="55">
        <f>SUM(Երևան:Սյունիք!T127)</f>
        <v>16</v>
      </c>
      <c r="U127" s="55">
        <f>SUM(Երևան:Սյունիք!U127)</f>
        <v>2</v>
      </c>
      <c r="V127" s="55">
        <f>SUM(Երևան:Սյունիք!V127)</f>
        <v>8</v>
      </c>
      <c r="W127" s="55">
        <f>SUM(Երևան:Սյունիք!W127)</f>
        <v>6</v>
      </c>
      <c r="X127" s="55">
        <f>SUM(Երևան:Սյունիք!X127)</f>
        <v>21</v>
      </c>
      <c r="Y127" s="55">
        <f>SUM(Երևան:Սյունիք!Y127)</f>
        <v>131</v>
      </c>
      <c r="Z127" s="55">
        <f>SUM(Երևան:Սյունիք!Z127)</f>
        <v>2</v>
      </c>
      <c r="AA127" s="55">
        <f>SUM(Երևան:Սյունիք!AA127)</f>
        <v>11</v>
      </c>
      <c r="AB127" s="55">
        <f>SUM(Երևան:Սյունիք!AB127)</f>
        <v>123</v>
      </c>
      <c r="AC127" s="55">
        <f>SUM(Երևան:Սյունիք!AC127)</f>
        <v>15</v>
      </c>
      <c r="AD127" s="55">
        <f>SUM(Երևան:Սյունիք!AD127)</f>
        <v>31</v>
      </c>
      <c r="AE127" s="55">
        <f>SUM(Երևան:Սյունիք!AE127)</f>
        <v>15</v>
      </c>
      <c r="AF127" s="55">
        <f>SUM(Երևան:Սյունիք!AF127)</f>
        <v>46</v>
      </c>
      <c r="AG127" s="55">
        <f>SUM(Երևան:Սյունիք!AG127)</f>
        <v>1</v>
      </c>
      <c r="AH127" s="55">
        <f>SUM(Երևան:Սյունիք!AH127)</f>
        <v>5</v>
      </c>
      <c r="AI127" s="55">
        <f>SUM(Երևան:Սյունիք!AI127)</f>
        <v>6</v>
      </c>
    </row>
    <row r="128" spans="1:35" s="6" customFormat="1" ht="51" customHeight="1" x14ac:dyDescent="0.25">
      <c r="A128" s="20" t="s">
        <v>10</v>
      </c>
      <c r="B128" s="103" t="s">
        <v>282</v>
      </c>
      <c r="C128" s="104"/>
      <c r="D128" s="105"/>
      <c r="E128" s="56">
        <f>SUM(Երևան:Սյունիք!E128)</f>
        <v>371</v>
      </c>
      <c r="F128" s="56">
        <f>SUM(Երևան:Սյունիք!F128)</f>
        <v>12</v>
      </c>
      <c r="G128" s="56">
        <f>SUM(Երևան:Սյունիք!G128)</f>
        <v>357</v>
      </c>
      <c r="H128" s="56">
        <f>SUM(Երևան:Սյունիք!H128)</f>
        <v>2</v>
      </c>
      <c r="I128" s="56">
        <f>SUM(Երևան:Սյունիք!I128)</f>
        <v>0</v>
      </c>
      <c r="J128" s="56">
        <f>SUM(Երևան:Սյունիք!J128)</f>
        <v>296</v>
      </c>
      <c r="K128" s="56">
        <f>SUM(Երևան:Սյունիք!K128)</f>
        <v>247</v>
      </c>
      <c r="L128" s="56">
        <f>SUM(Երևան:Սյունիք!L128)</f>
        <v>44</v>
      </c>
      <c r="M128" s="56">
        <f>SUM(Երևան:Սյունիք!M128)</f>
        <v>1</v>
      </c>
      <c r="N128" s="56">
        <f>SUM(Երևան:Սյունիք!N128)</f>
        <v>4</v>
      </c>
      <c r="O128" s="56">
        <f>SUM(Երևան:Սյունիք!O128)</f>
        <v>301</v>
      </c>
      <c r="P128" s="56">
        <f>SUM(Երևան:Սյունիք!P128)</f>
        <v>107</v>
      </c>
      <c r="Q128" s="56">
        <f>SUM(Երևան:Սյունիք!Q128)</f>
        <v>79</v>
      </c>
      <c r="R128" s="56">
        <f>SUM(Երևան:Սյունիք!R128)</f>
        <v>91</v>
      </c>
      <c r="S128" s="56">
        <f>SUM(Երևան:Սյունիք!S128)</f>
        <v>1</v>
      </c>
      <c r="T128" s="56">
        <f>SUM(Երևան:Սյունիք!T128)</f>
        <v>23</v>
      </c>
      <c r="U128" s="56">
        <f>SUM(Երևան:Սյունիք!U128)</f>
        <v>7</v>
      </c>
      <c r="V128" s="56">
        <f>SUM(Երևան:Սյունիք!V128)</f>
        <v>12</v>
      </c>
      <c r="W128" s="56">
        <f>SUM(Երևան:Սյունիք!W128)</f>
        <v>4</v>
      </c>
      <c r="X128" s="56">
        <f>SUM(Երևան:Սյունիք!X128)</f>
        <v>34</v>
      </c>
      <c r="Y128" s="56">
        <f>SUM(Երևան:Սյունիք!Y128)</f>
        <v>335</v>
      </c>
      <c r="Z128" s="56">
        <f>SUM(Երևան:Սյունիք!Z128)</f>
        <v>1</v>
      </c>
      <c r="AA128" s="56">
        <f>SUM(Երևան:Սյունիք!AA128)</f>
        <v>14</v>
      </c>
      <c r="AB128" s="56">
        <f>SUM(Երևան:Սյունիք!AB128)</f>
        <v>280</v>
      </c>
      <c r="AC128" s="56">
        <f>SUM(Երևան:Սյունիք!AC128)</f>
        <v>18</v>
      </c>
      <c r="AD128" s="56">
        <f>SUM(Երևան:Սյունիք!AD128)</f>
        <v>117</v>
      </c>
      <c r="AE128" s="56">
        <f>SUM(Երևան:Սյունիք!AE128)</f>
        <v>23</v>
      </c>
      <c r="AF128" s="56">
        <f>SUM(Երևան:Սյունիք!AF128)</f>
        <v>140</v>
      </c>
      <c r="AG128" s="56">
        <f>SUM(Երևան:Սյունիք!AG128)</f>
        <v>8</v>
      </c>
      <c r="AH128" s="56">
        <f>SUM(Երևան:Սյունիք!AH128)</f>
        <v>4</v>
      </c>
      <c r="AI128" s="56">
        <f>SUM(Երևան:Սյունիք!AI128)</f>
        <v>12</v>
      </c>
    </row>
    <row r="129" spans="1:35" s="6" customFormat="1" ht="51" customHeight="1" x14ac:dyDescent="0.25">
      <c r="A129" s="16" t="s">
        <v>9</v>
      </c>
      <c r="B129" s="100" t="s">
        <v>283</v>
      </c>
      <c r="C129" s="101"/>
      <c r="D129" s="102"/>
      <c r="E129" s="55">
        <f>SUM(Երևան:Սյունիք!E129)</f>
        <v>179</v>
      </c>
      <c r="F129" s="55">
        <f>SUM(Երևան:Սյունիք!F129)</f>
        <v>7</v>
      </c>
      <c r="G129" s="55">
        <f>SUM(Երևան:Սյունիք!G129)</f>
        <v>172</v>
      </c>
      <c r="H129" s="55">
        <f>SUM(Երևան:Սյունիք!H129)</f>
        <v>0</v>
      </c>
      <c r="I129" s="55">
        <f>SUM(Երևան:Սյունիք!I129)</f>
        <v>0</v>
      </c>
      <c r="J129" s="55">
        <f>SUM(Երևան:Սյունիք!J129)</f>
        <v>109</v>
      </c>
      <c r="K129" s="55">
        <f>SUM(Երևան:Սյունիք!K129)</f>
        <v>94</v>
      </c>
      <c r="L129" s="55">
        <f>SUM(Երևան:Սյունիք!L129)</f>
        <v>15</v>
      </c>
      <c r="M129" s="55">
        <f>SUM(Երևան:Սյունիք!M129)</f>
        <v>0</v>
      </c>
      <c r="N129" s="55">
        <f>SUM(Երևան:Սյունիք!N129)</f>
        <v>0</v>
      </c>
      <c r="O129" s="55">
        <f>SUM(Երևան:Սյունիք!O129)</f>
        <v>125</v>
      </c>
      <c r="P129" s="55">
        <f>SUM(Երևան:Սյունիք!P129)</f>
        <v>47</v>
      </c>
      <c r="Q129" s="55">
        <f>SUM(Երևան:Սյունիք!Q129)</f>
        <v>29</v>
      </c>
      <c r="R129" s="55">
        <f>SUM(Երևան:Սյունիք!R129)</f>
        <v>37</v>
      </c>
      <c r="S129" s="55">
        <f>SUM(Երևան:Սյունիք!S129)</f>
        <v>0</v>
      </c>
      <c r="T129" s="55">
        <f>SUM(Երևան:Սյունիք!T129)</f>
        <v>12</v>
      </c>
      <c r="U129" s="55">
        <f>SUM(Երևան:Սյունիք!U129)</f>
        <v>4</v>
      </c>
      <c r="V129" s="55">
        <f>SUM(Երևան:Սյունիք!V129)</f>
        <v>6</v>
      </c>
      <c r="W129" s="55">
        <f>SUM(Երևան:Սյունիք!W129)</f>
        <v>2</v>
      </c>
      <c r="X129" s="55">
        <f>SUM(Երևան:Սյունիք!X129)</f>
        <v>19</v>
      </c>
      <c r="Y129" s="55">
        <f>SUM(Երևան:Սյունիք!Y129)</f>
        <v>144</v>
      </c>
      <c r="Z129" s="55">
        <f>SUM(Երևան:Սյունիք!Z129)</f>
        <v>0</v>
      </c>
      <c r="AA129" s="55">
        <f>SUM(Երևան:Սյունիք!AA129)</f>
        <v>9</v>
      </c>
      <c r="AB129" s="55">
        <f>SUM(Երևան:Սյունիք!AB129)</f>
        <v>129</v>
      </c>
      <c r="AC129" s="55">
        <f>SUM(Երևան:Սյունիք!AC129)</f>
        <v>11</v>
      </c>
      <c r="AD129" s="55">
        <f>SUM(Երևան:Սյունիք!AD129)</f>
        <v>46</v>
      </c>
      <c r="AE129" s="55">
        <f>SUM(Երևան:Սյունիք!AE129)</f>
        <v>9</v>
      </c>
      <c r="AF129" s="55">
        <f>SUM(Երևան:Սյունիք!AF129)</f>
        <v>55</v>
      </c>
      <c r="AG129" s="55">
        <f>SUM(Երևան:Սյունիք!AG129)</f>
        <v>3</v>
      </c>
      <c r="AH129" s="55">
        <f>SUM(Երևան:Սյունիք!AH129)</f>
        <v>3</v>
      </c>
      <c r="AI129" s="55">
        <f>SUM(Երևան:Սյունիք!AI129)</f>
        <v>6</v>
      </c>
    </row>
    <row r="130" spans="1:35" s="5" customFormat="1" ht="39.950000000000003" customHeight="1" x14ac:dyDescent="0.25">
      <c r="A130" s="16" t="s">
        <v>8</v>
      </c>
      <c r="B130" s="100" t="s">
        <v>284</v>
      </c>
      <c r="C130" s="101"/>
      <c r="D130" s="102"/>
      <c r="E130" s="55">
        <f>SUM(Երևան:Սյունիք!E130)</f>
        <v>12</v>
      </c>
      <c r="F130" s="55">
        <f>SUM(Երևան:Սյունիք!F130)</f>
        <v>0</v>
      </c>
      <c r="G130" s="55">
        <f>SUM(Երևան:Սյունիք!G130)</f>
        <v>12</v>
      </c>
      <c r="H130" s="55">
        <f>SUM(Երևան:Սյունիք!H130)</f>
        <v>0</v>
      </c>
      <c r="I130" s="55">
        <f>SUM(Երևան:Սյունիք!I130)</f>
        <v>0</v>
      </c>
      <c r="J130" s="55">
        <f>SUM(Երևան:Սյունիք!J130)</f>
        <v>9</v>
      </c>
      <c r="K130" s="55">
        <f>SUM(Երևան:Սյունիք!K130)</f>
        <v>9</v>
      </c>
      <c r="L130" s="55">
        <f>SUM(Երևան:Սյունիք!L130)</f>
        <v>0</v>
      </c>
      <c r="M130" s="55">
        <f>SUM(Երևան:Սյունիք!M130)</f>
        <v>0</v>
      </c>
      <c r="N130" s="55">
        <f>SUM(Երևան:Սյունիք!N130)</f>
        <v>0</v>
      </c>
      <c r="O130" s="55">
        <f>SUM(Երևան:Սյունիք!O130)</f>
        <v>10</v>
      </c>
      <c r="P130" s="55">
        <f>SUM(Երևան:Սյունիք!P130)</f>
        <v>2</v>
      </c>
      <c r="Q130" s="55">
        <f>SUM(Երևան:Սյունիք!Q130)</f>
        <v>0</v>
      </c>
      <c r="R130" s="55">
        <f>SUM(Երևան:Սյունիք!R130)</f>
        <v>8</v>
      </c>
      <c r="S130" s="55">
        <f>SUM(Երևան:Սյունիք!S130)</f>
        <v>0</v>
      </c>
      <c r="T130" s="55">
        <f>SUM(Երևան:Սյունիք!T130)</f>
        <v>0</v>
      </c>
      <c r="U130" s="55">
        <f>SUM(Երևան:Սյունիք!U130)</f>
        <v>0</v>
      </c>
      <c r="V130" s="55">
        <f>SUM(Երևան:Սյունիք!V130)</f>
        <v>0</v>
      </c>
      <c r="W130" s="55">
        <f>SUM(Երևան:Սյունիք!W130)</f>
        <v>0</v>
      </c>
      <c r="X130" s="55">
        <f>SUM(Երևան:Սյունիք!X130)</f>
        <v>3</v>
      </c>
      <c r="Y130" s="55">
        <f>SUM(Երևան:Սյունիք!Y130)</f>
        <v>13</v>
      </c>
      <c r="Z130" s="55">
        <f>SUM(Երևան:Սյունիք!Z130)</f>
        <v>0</v>
      </c>
      <c r="AA130" s="55">
        <f>SUM(Երևան:Սյունիք!AA130)</f>
        <v>2</v>
      </c>
      <c r="AB130" s="55">
        <f>SUM(Երևան:Սյունիք!AB130)</f>
        <v>8</v>
      </c>
      <c r="AC130" s="55">
        <f>SUM(Երևան:Սյունիք!AC130)</f>
        <v>2</v>
      </c>
      <c r="AD130" s="55">
        <f>SUM(Երևան:Սյունիք!AD130)</f>
        <v>3</v>
      </c>
      <c r="AE130" s="55">
        <f>SUM(Երևան:Սյունիք!AE130)</f>
        <v>2</v>
      </c>
      <c r="AF130" s="55">
        <f>SUM(Երևան:Սյունիք!AF130)</f>
        <v>5</v>
      </c>
      <c r="AG130" s="55">
        <f>SUM(Երևան:Սյունիք!AG130)</f>
        <v>0</v>
      </c>
      <c r="AH130" s="55">
        <f>SUM(Երևան:Սյունիք!AH130)</f>
        <v>0</v>
      </c>
      <c r="AI130" s="55">
        <f>SUM(Երևան:Սյունիք!AI130)</f>
        <v>0</v>
      </c>
    </row>
    <row r="131" spans="1:35" s="5" customFormat="1" ht="39.950000000000003" customHeight="1" x14ac:dyDescent="0.25">
      <c r="A131" s="16" t="s">
        <v>7</v>
      </c>
      <c r="B131" s="100" t="s">
        <v>285</v>
      </c>
      <c r="C131" s="101"/>
      <c r="D131" s="102"/>
      <c r="E131" s="55">
        <f>SUM(Երևան:Սյունիք!E131)</f>
        <v>105</v>
      </c>
      <c r="F131" s="55">
        <f>SUM(Երևան:Սյունիք!F131)</f>
        <v>4</v>
      </c>
      <c r="G131" s="55">
        <f>SUM(Երևան:Սյունիք!G131)</f>
        <v>101</v>
      </c>
      <c r="H131" s="55">
        <f>SUM(Երևան:Սյունիք!H131)</f>
        <v>0</v>
      </c>
      <c r="I131" s="55">
        <f>SUM(Երևան:Սյունիք!I131)</f>
        <v>0</v>
      </c>
      <c r="J131" s="55">
        <f>SUM(Երևան:Սյունիք!J131)</f>
        <v>57</v>
      </c>
      <c r="K131" s="55">
        <f>SUM(Երևան:Սյունիք!K131)</f>
        <v>47</v>
      </c>
      <c r="L131" s="55">
        <f>SUM(Երևան:Սյունիք!L131)</f>
        <v>8</v>
      </c>
      <c r="M131" s="55">
        <f>SUM(Երևան:Սյունիք!M131)</f>
        <v>0</v>
      </c>
      <c r="N131" s="55">
        <f>SUM(Երևան:Սյունիք!N131)</f>
        <v>2</v>
      </c>
      <c r="O131" s="55">
        <f>SUM(Երևան:Սյունիք!O131)</f>
        <v>84</v>
      </c>
      <c r="P131" s="55">
        <f>SUM(Երևան:Սյունիք!P131)</f>
        <v>28</v>
      </c>
      <c r="Q131" s="55">
        <f>SUM(Երևան:Սյունիք!Q131)</f>
        <v>28</v>
      </c>
      <c r="R131" s="55">
        <f>SUM(Երևան:Սյունիք!R131)</f>
        <v>24</v>
      </c>
      <c r="S131" s="55">
        <f>SUM(Երևան:Սյունիք!S131)</f>
        <v>1</v>
      </c>
      <c r="T131" s="55">
        <f>SUM(Երևան:Սյունիք!T131)</f>
        <v>3</v>
      </c>
      <c r="U131" s="55">
        <f>SUM(Երևան:Սյունիք!U131)</f>
        <v>0</v>
      </c>
      <c r="V131" s="55">
        <f>SUM(Երևան:Սյունիք!V131)</f>
        <v>2</v>
      </c>
      <c r="W131" s="55">
        <f>SUM(Երևան:Սյունիք!W131)</f>
        <v>1</v>
      </c>
      <c r="X131" s="55">
        <f>SUM(Երևան:Սյունիք!X131)</f>
        <v>9</v>
      </c>
      <c r="Y131" s="55">
        <f>SUM(Երևան:Սյունիք!Y131)</f>
        <v>93</v>
      </c>
      <c r="Z131" s="55">
        <f>SUM(Երևան:Սյունիք!Z131)</f>
        <v>1</v>
      </c>
      <c r="AA131" s="55">
        <f>SUM(Երևան:Սյունիք!AA131)</f>
        <v>3</v>
      </c>
      <c r="AB131" s="55">
        <f>SUM(Երևան:Սյունիք!AB131)</f>
        <v>58</v>
      </c>
      <c r="AC131" s="55">
        <f>SUM(Երևան:Սյունիք!AC131)</f>
        <v>4</v>
      </c>
      <c r="AD131" s="55">
        <f>SUM(Երևան:Սյունիք!AD131)</f>
        <v>43</v>
      </c>
      <c r="AE131" s="55">
        <f>SUM(Երևան:Սյունիք!AE131)</f>
        <v>1</v>
      </c>
      <c r="AF131" s="55">
        <f>SUM(Երևան:Սյունիք!AF131)</f>
        <v>44</v>
      </c>
      <c r="AG131" s="55">
        <f>SUM(Երևան:Սյունիք!AG131)</f>
        <v>3</v>
      </c>
      <c r="AH131" s="55">
        <f>SUM(Երևան:Սյունիք!AH131)</f>
        <v>0</v>
      </c>
      <c r="AI131" s="55">
        <f>SUM(Երևան:Սյունիք!AI131)</f>
        <v>3</v>
      </c>
    </row>
    <row r="132" spans="1:35" s="5" customFormat="1" ht="39.950000000000003" customHeight="1" x14ac:dyDescent="0.25">
      <c r="A132" s="16" t="s">
        <v>6</v>
      </c>
      <c r="B132" s="100" t="s">
        <v>192</v>
      </c>
      <c r="C132" s="101"/>
      <c r="D132" s="102"/>
      <c r="E132" s="55">
        <f>SUM(Երևան:Սյունիք!E132)</f>
        <v>75</v>
      </c>
      <c r="F132" s="55">
        <f>SUM(Երևան:Սյունիք!F132)</f>
        <v>1</v>
      </c>
      <c r="G132" s="55">
        <f>SUM(Երևան:Սյունիք!G132)</f>
        <v>72</v>
      </c>
      <c r="H132" s="55">
        <f>SUM(Երևան:Սյունիք!H132)</f>
        <v>2</v>
      </c>
      <c r="I132" s="55">
        <f>SUM(Երևան:Սյունիք!I132)</f>
        <v>0</v>
      </c>
      <c r="J132" s="55">
        <f>SUM(Երևան:Սյունիք!J132)</f>
        <v>121</v>
      </c>
      <c r="K132" s="55">
        <f>SUM(Երևան:Սյունիք!K132)</f>
        <v>97</v>
      </c>
      <c r="L132" s="55">
        <f>SUM(Երևան:Սյունիք!L132)</f>
        <v>21</v>
      </c>
      <c r="M132" s="55">
        <f>SUM(Երևան:Սյունիք!M132)</f>
        <v>1</v>
      </c>
      <c r="N132" s="55">
        <f>SUM(Երևան:Սյունիք!N132)</f>
        <v>2</v>
      </c>
      <c r="O132" s="55">
        <f>SUM(Երևան:Սյունիք!O132)</f>
        <v>82</v>
      </c>
      <c r="P132" s="55">
        <f>SUM(Երևան:Սյունիք!P132)</f>
        <v>30</v>
      </c>
      <c r="Q132" s="55">
        <f>SUM(Երևան:Սյունիք!Q132)</f>
        <v>22</v>
      </c>
      <c r="R132" s="55">
        <f>SUM(Երևան:Սյունիք!R132)</f>
        <v>22</v>
      </c>
      <c r="S132" s="55">
        <f>SUM(Երևան:Սյունիք!S132)</f>
        <v>0</v>
      </c>
      <c r="T132" s="55">
        <f>SUM(Երևան:Սյունիք!T132)</f>
        <v>8</v>
      </c>
      <c r="U132" s="55">
        <f>SUM(Երևան:Սյունիք!U132)</f>
        <v>3</v>
      </c>
      <c r="V132" s="55">
        <f>SUM(Երևան:Սյունիք!V132)</f>
        <v>4</v>
      </c>
      <c r="W132" s="55">
        <f>SUM(Երևան:Սյունիք!W132)</f>
        <v>1</v>
      </c>
      <c r="X132" s="55">
        <f>SUM(Երևան:Սյունիք!X132)</f>
        <v>3</v>
      </c>
      <c r="Y132" s="55">
        <f>SUM(Երևան:Սյունիք!Y132)</f>
        <v>85</v>
      </c>
      <c r="Z132" s="55">
        <f>SUM(Երևան:Սյունիք!Z132)</f>
        <v>0</v>
      </c>
      <c r="AA132" s="55">
        <f>SUM(Երևան:Սյունիք!AA132)</f>
        <v>0</v>
      </c>
      <c r="AB132" s="55">
        <f>SUM(Երևան:Սյունիք!AB132)</f>
        <v>85</v>
      </c>
      <c r="AC132" s="55">
        <f>SUM(Երևան:Սյունիք!AC132)</f>
        <v>1</v>
      </c>
      <c r="AD132" s="55">
        <f>SUM(Երևան:Սյունիք!AD132)</f>
        <v>25</v>
      </c>
      <c r="AE132" s="55">
        <f>SUM(Երևան:Սյունիք!AE132)</f>
        <v>11</v>
      </c>
      <c r="AF132" s="55">
        <f>SUM(Երևան:Սյունիք!AF132)</f>
        <v>36</v>
      </c>
      <c r="AG132" s="55">
        <f>SUM(Երևան:Սյունիք!AG132)</f>
        <v>2</v>
      </c>
      <c r="AH132" s="55">
        <f>SUM(Երևան:Սյունիք!AH132)</f>
        <v>1</v>
      </c>
      <c r="AI132" s="55">
        <f>SUM(Երևան:Սյունիք!AI132)</f>
        <v>3</v>
      </c>
    </row>
    <row r="133" spans="1:35" s="11" customFormat="1" ht="39.950000000000003" customHeight="1" x14ac:dyDescent="0.25">
      <c r="A133" s="20" t="s">
        <v>5</v>
      </c>
      <c r="B133" s="103" t="s">
        <v>286</v>
      </c>
      <c r="C133" s="104"/>
      <c r="D133" s="105"/>
      <c r="E133" s="56">
        <f>SUM(Երևան:Սյունիք!E133)</f>
        <v>218</v>
      </c>
      <c r="F133" s="56">
        <f>SUM(Երևան:Սյունիք!F133)</f>
        <v>9</v>
      </c>
      <c r="G133" s="56">
        <f>SUM(Երևան:Սյունիք!G133)</f>
        <v>209</v>
      </c>
      <c r="H133" s="56">
        <f>SUM(Երևան:Սյունիք!H133)</f>
        <v>0</v>
      </c>
      <c r="I133" s="56">
        <f>SUM(Երևան:Սյունիք!I133)</f>
        <v>0</v>
      </c>
      <c r="J133" s="56">
        <f>SUM(Երևան:Սյունիք!J133)</f>
        <v>401</v>
      </c>
      <c r="K133" s="56">
        <f>SUM(Երևան:Սյունիք!K133)</f>
        <v>396</v>
      </c>
      <c r="L133" s="56">
        <f>SUM(Երևան:Սյունիք!L133)</f>
        <v>5</v>
      </c>
      <c r="M133" s="56">
        <f>SUM(Երևան:Սյունիք!M133)</f>
        <v>0</v>
      </c>
      <c r="N133" s="56">
        <f>SUM(Երևան:Սյունիք!N133)</f>
        <v>0</v>
      </c>
      <c r="O133" s="56">
        <f>SUM(Երևան:Սյունիք!O133)</f>
        <v>493</v>
      </c>
      <c r="P133" s="56">
        <f>SUM(Երևան:Սյունիք!P133)</f>
        <v>396</v>
      </c>
      <c r="Q133" s="56">
        <f>SUM(Երևան:Սյունիք!Q133)</f>
        <v>23</v>
      </c>
      <c r="R133" s="56">
        <f>SUM(Երևան:Սյունիք!R133)</f>
        <v>10</v>
      </c>
      <c r="S133" s="56">
        <f>SUM(Երևան:Սյունիք!S133)</f>
        <v>1</v>
      </c>
      <c r="T133" s="56">
        <f>SUM(Երևան:Սյունիք!T133)</f>
        <v>63</v>
      </c>
      <c r="U133" s="56">
        <f>SUM(Երևան:Սյունիք!U133)</f>
        <v>0</v>
      </c>
      <c r="V133" s="56">
        <f>SUM(Երևան:Սյունիք!V133)</f>
        <v>48</v>
      </c>
      <c r="W133" s="56">
        <f>SUM(Երևան:Սյունիք!W133)</f>
        <v>15</v>
      </c>
      <c r="X133" s="56">
        <f>SUM(Երևան:Սյունիք!X133)</f>
        <v>2</v>
      </c>
      <c r="Y133" s="56">
        <f>SUM(Երևան:Սյունիք!Y133)</f>
        <v>495</v>
      </c>
      <c r="Z133" s="56">
        <f>SUM(Երևան:Սյունիք!Z133)</f>
        <v>3</v>
      </c>
      <c r="AA133" s="56">
        <f>SUM(Երևան:Սյունիք!AA133)</f>
        <v>37</v>
      </c>
      <c r="AB133" s="56">
        <f>SUM(Երևան:Սյունիք!AB133)</f>
        <v>116</v>
      </c>
      <c r="AC133" s="56">
        <f>SUM(Երևան:Սյունիք!AC133)</f>
        <v>43</v>
      </c>
      <c r="AD133" s="56">
        <f>SUM(Երևան:Սյունիք!AD133)</f>
        <v>26</v>
      </c>
      <c r="AE133" s="56">
        <f>SUM(Երևան:Սյունիք!AE133)</f>
        <v>1</v>
      </c>
      <c r="AF133" s="56">
        <f>SUM(Երևան:Սյունիք!AF133)</f>
        <v>27</v>
      </c>
      <c r="AG133" s="56">
        <f>SUM(Երևան:Սյունիք!AG133)</f>
        <v>2</v>
      </c>
      <c r="AH133" s="56">
        <f>SUM(Երևան:Սյունիք!AH133)</f>
        <v>1</v>
      </c>
      <c r="AI133" s="56">
        <f>SUM(Երևան:Սյունիք!AI133)</f>
        <v>3</v>
      </c>
    </row>
    <row r="134" spans="1:35" s="6" customFormat="1" ht="39.950000000000003" customHeight="1" x14ac:dyDescent="0.25">
      <c r="A134" s="16" t="s">
        <v>4</v>
      </c>
      <c r="B134" s="100" t="s">
        <v>287</v>
      </c>
      <c r="C134" s="101"/>
      <c r="D134" s="102"/>
      <c r="E134" s="55">
        <f>SUM(Երևան:Սյունիք!E134)</f>
        <v>216</v>
      </c>
      <c r="F134" s="55">
        <f>SUM(Երևան:Սյունիք!F134)</f>
        <v>8</v>
      </c>
      <c r="G134" s="55">
        <f>SUM(Երևան:Սյունիք!G134)</f>
        <v>208</v>
      </c>
      <c r="H134" s="55">
        <f>SUM(Երևան:Սյունիք!H134)</f>
        <v>0</v>
      </c>
      <c r="I134" s="55">
        <f>SUM(Երևան:Սյունիք!I134)</f>
        <v>0</v>
      </c>
      <c r="J134" s="55">
        <f>SUM(Երևան:Սյունիք!J134)</f>
        <v>401</v>
      </c>
      <c r="K134" s="55">
        <f>SUM(Երևան:Սյունիք!K134)</f>
        <v>396</v>
      </c>
      <c r="L134" s="55">
        <f>SUM(Երևան:Սյունիք!L134)</f>
        <v>5</v>
      </c>
      <c r="M134" s="55">
        <f>SUM(Երևան:Սյունիք!M134)</f>
        <v>0</v>
      </c>
      <c r="N134" s="55">
        <f>SUM(Երևան:Սյունիք!N134)</f>
        <v>0</v>
      </c>
      <c r="O134" s="55">
        <f>SUM(Երևան:Սյունիք!O134)</f>
        <v>492</v>
      </c>
      <c r="P134" s="55">
        <f>SUM(Երևան:Սյունիք!P134)</f>
        <v>395</v>
      </c>
      <c r="Q134" s="55">
        <f>SUM(Երևան:Սյունիք!Q134)</f>
        <v>23</v>
      </c>
      <c r="R134" s="55">
        <f>SUM(Երևան:Սյունիք!R134)</f>
        <v>10</v>
      </c>
      <c r="S134" s="55">
        <f>SUM(Երևան:Սյունիք!S134)</f>
        <v>1</v>
      </c>
      <c r="T134" s="55">
        <f>SUM(Երևան:Սյունիք!T134)</f>
        <v>63</v>
      </c>
      <c r="U134" s="55">
        <f>SUM(Երևան:Սյունիք!U134)</f>
        <v>0</v>
      </c>
      <c r="V134" s="55">
        <f>SUM(Երևան:Սյունիք!V134)</f>
        <v>48</v>
      </c>
      <c r="W134" s="55">
        <f>SUM(Երևան:Սյունիք!W134)</f>
        <v>15</v>
      </c>
      <c r="X134" s="55">
        <f>SUM(Երևան:Սյունիք!X134)</f>
        <v>2</v>
      </c>
      <c r="Y134" s="55">
        <f>SUM(Երևան:Սյունիք!Y134)</f>
        <v>494</v>
      </c>
      <c r="Z134" s="55">
        <f>SUM(Երևան:Սյունիք!Z134)</f>
        <v>3</v>
      </c>
      <c r="AA134" s="55">
        <f>SUM(Երևան:Սյունիք!AA134)</f>
        <v>36</v>
      </c>
      <c r="AB134" s="55">
        <f>SUM(Երևան:Սյունիք!AB134)</f>
        <v>115</v>
      </c>
      <c r="AC134" s="55">
        <f>SUM(Երևան:Սյունիք!AC134)</f>
        <v>42</v>
      </c>
      <c r="AD134" s="55">
        <f>SUM(Երևան:Սյունիք!AD134)</f>
        <v>26</v>
      </c>
      <c r="AE134" s="55">
        <f>SUM(Երևան:Սյունիք!AE134)</f>
        <v>1</v>
      </c>
      <c r="AF134" s="55">
        <f>SUM(Երևան:Սյունիք!AF134)</f>
        <v>27</v>
      </c>
      <c r="AG134" s="55">
        <f>SUM(Երևան:Սյունիք!AG134)</f>
        <v>2</v>
      </c>
      <c r="AH134" s="55">
        <f>SUM(Երևան:Սյունիք!AH134)</f>
        <v>1</v>
      </c>
      <c r="AI134" s="55">
        <f>SUM(Երևան:Սյունիք!AI134)</f>
        <v>3</v>
      </c>
    </row>
    <row r="135" spans="1:35" s="5" customFormat="1" ht="62.25" customHeight="1" x14ac:dyDescent="0.25">
      <c r="A135" s="16" t="s">
        <v>3</v>
      </c>
      <c r="B135" s="100" t="s">
        <v>288</v>
      </c>
      <c r="C135" s="101"/>
      <c r="D135" s="102"/>
      <c r="E135" s="55">
        <f>SUM(Երևան:Սյունիք!E135)</f>
        <v>2</v>
      </c>
      <c r="F135" s="55">
        <f>SUM(Երևան:Սյունիք!F135)</f>
        <v>1</v>
      </c>
      <c r="G135" s="55">
        <f>SUM(Երևան:Սյունիք!G135)</f>
        <v>1</v>
      </c>
      <c r="H135" s="55">
        <f>SUM(Երևան:Սյունիք!H135)</f>
        <v>0</v>
      </c>
      <c r="I135" s="55">
        <f>SUM(Երևան:Սյունիք!I135)</f>
        <v>0</v>
      </c>
      <c r="J135" s="55">
        <f>SUM(Երևան:Սյունիք!J135)</f>
        <v>0</v>
      </c>
      <c r="K135" s="55">
        <f>SUM(Երևան:Սյունիք!K135)</f>
        <v>0</v>
      </c>
      <c r="L135" s="55">
        <f>SUM(Երևան:Սյունիք!L135)</f>
        <v>0</v>
      </c>
      <c r="M135" s="55">
        <f>SUM(Երևան:Սյունիք!M135)</f>
        <v>0</v>
      </c>
      <c r="N135" s="55">
        <f>SUM(Երևան:Սյունիք!N135)</f>
        <v>0</v>
      </c>
      <c r="O135" s="55">
        <f>SUM(Երևան:Սյունիք!O135)</f>
        <v>1</v>
      </c>
      <c r="P135" s="55">
        <f>SUM(Երևան:Սյունիք!P135)</f>
        <v>1</v>
      </c>
      <c r="Q135" s="55">
        <f>SUM(Երևան:Սյունիք!Q135)</f>
        <v>0</v>
      </c>
      <c r="R135" s="55">
        <f>SUM(Երևան:Սյունիք!R135)</f>
        <v>0</v>
      </c>
      <c r="S135" s="55">
        <f>SUM(Երևան:Սյունիք!S135)</f>
        <v>0</v>
      </c>
      <c r="T135" s="55">
        <f>SUM(Երևան:Սյունիք!T135)</f>
        <v>0</v>
      </c>
      <c r="U135" s="55">
        <f>SUM(Երևան:Սյունիք!U135)</f>
        <v>0</v>
      </c>
      <c r="V135" s="55">
        <f>SUM(Երևան:Սյունիք!V135)</f>
        <v>0</v>
      </c>
      <c r="W135" s="55">
        <f>SUM(Երևան:Սյունիք!W135)</f>
        <v>0</v>
      </c>
      <c r="X135" s="55">
        <f>SUM(Երևան:Սյունիք!X135)</f>
        <v>0</v>
      </c>
      <c r="Y135" s="55">
        <f>SUM(Երևան:Սյունիք!Y135)</f>
        <v>1</v>
      </c>
      <c r="Z135" s="55">
        <f>SUM(Երևան:Սյունիք!Z135)</f>
        <v>0</v>
      </c>
      <c r="AA135" s="55">
        <f>SUM(Երևան:Սյունիք!AA135)</f>
        <v>1</v>
      </c>
      <c r="AB135" s="55">
        <f>SUM(Երևան:Սյունիք!AB135)</f>
        <v>1</v>
      </c>
      <c r="AC135" s="55">
        <f>SUM(Երևան:Սյունիք!AC135)</f>
        <v>1</v>
      </c>
      <c r="AD135" s="55">
        <f>SUM(Երևան:Սյունիք!AD135)</f>
        <v>0</v>
      </c>
      <c r="AE135" s="55">
        <f>SUM(Երևան:Սյունիք!AE135)</f>
        <v>0</v>
      </c>
      <c r="AF135" s="55">
        <f>SUM(Երևան:Սյունիք!AF135)</f>
        <v>0</v>
      </c>
      <c r="AG135" s="55">
        <f>SUM(Երևան:Սյունիք!AG135)</f>
        <v>0</v>
      </c>
      <c r="AH135" s="55">
        <f>SUM(Երևան:Սյունիք!AH135)</f>
        <v>0</v>
      </c>
      <c r="AI135" s="55">
        <f>SUM(Երևան:Սյունիք!AI135)</f>
        <v>0</v>
      </c>
    </row>
    <row r="136" spans="1:35" s="11" customFormat="1" ht="58.5" customHeight="1" x14ac:dyDescent="0.25">
      <c r="A136" s="42" t="s">
        <v>289</v>
      </c>
      <c r="B136" s="106" t="s">
        <v>290</v>
      </c>
      <c r="C136" s="107"/>
      <c r="D136" s="108"/>
      <c r="E136" s="56">
        <f>SUM(Երևան:Սյունիք!E136)</f>
        <v>0</v>
      </c>
      <c r="F136" s="56">
        <f>SUM(Երևան:Սյունիք!F136)</f>
        <v>0</v>
      </c>
      <c r="G136" s="56">
        <f>SUM(Երևան:Սյունիք!G136)</f>
        <v>0</v>
      </c>
      <c r="H136" s="56">
        <f>SUM(Երևան:Սյունիք!H136)</f>
        <v>0</v>
      </c>
      <c r="I136" s="56">
        <f>SUM(Երևան:Սյունիք!I136)</f>
        <v>0</v>
      </c>
      <c r="J136" s="56">
        <f>SUM(Երևան:Սյունիք!J136)</f>
        <v>9</v>
      </c>
      <c r="K136" s="56">
        <f>SUM(Երևան:Սյունիք!K136)</f>
        <v>9</v>
      </c>
      <c r="L136" s="56">
        <f>SUM(Երևան:Սյունիք!L136)</f>
        <v>0</v>
      </c>
      <c r="M136" s="56">
        <f>SUM(Երևան:Սյունիք!M136)</f>
        <v>0</v>
      </c>
      <c r="N136" s="56">
        <f>SUM(Երևան:Սյունիք!N136)</f>
        <v>0</v>
      </c>
      <c r="O136" s="56">
        <f>SUM(Երևան:Սյունիք!O136)</f>
        <v>7</v>
      </c>
      <c r="P136" s="56">
        <f>SUM(Երևան:Սյունիք!P136)</f>
        <v>3</v>
      </c>
      <c r="Q136" s="56">
        <f>SUM(Երևան:Սյունիք!Q136)</f>
        <v>0</v>
      </c>
      <c r="R136" s="56">
        <f>SUM(Երևան:Սյունիք!R136)</f>
        <v>3</v>
      </c>
      <c r="S136" s="56">
        <f>SUM(Երևան:Սյունիք!S136)</f>
        <v>0</v>
      </c>
      <c r="T136" s="56">
        <f>SUM(Երևան:Սյունիք!T136)</f>
        <v>1</v>
      </c>
      <c r="U136" s="56">
        <f>SUM(Երևան:Սյունիք!U136)</f>
        <v>0</v>
      </c>
      <c r="V136" s="56">
        <f>SUM(Երևան:Սյունիք!V136)</f>
        <v>1</v>
      </c>
      <c r="W136" s="56">
        <f>SUM(Երևան:Սյունիք!W136)</f>
        <v>0</v>
      </c>
      <c r="X136" s="56">
        <f>SUM(Երևան:Սյունիք!X136)</f>
        <v>0</v>
      </c>
      <c r="Y136" s="56">
        <f>SUM(Երևան:Սյունիք!Y136)</f>
        <v>7</v>
      </c>
      <c r="Z136" s="56">
        <f>SUM(Երևան:Սյունիք!Z136)</f>
        <v>0</v>
      </c>
      <c r="AA136" s="56">
        <f>SUM(Երևան:Սյունիք!AA136)</f>
        <v>0</v>
      </c>
      <c r="AB136" s="56">
        <f>SUM(Երևան:Սյունիք!AB136)</f>
        <v>2</v>
      </c>
      <c r="AC136" s="56">
        <f>SUM(Երևան:Սյունիք!AC136)</f>
        <v>0</v>
      </c>
      <c r="AD136" s="56">
        <f>SUM(Երևան:Սյունիք!AD136)</f>
        <v>2</v>
      </c>
      <c r="AE136" s="56">
        <f>SUM(Երևան:Սյունիք!AE136)</f>
        <v>1</v>
      </c>
      <c r="AF136" s="56">
        <f>SUM(Երևան:Սյունիք!AF136)</f>
        <v>3</v>
      </c>
      <c r="AG136" s="56">
        <f>SUM(Երևան:Սյունիք!AG136)</f>
        <v>1</v>
      </c>
      <c r="AH136" s="56">
        <f>SUM(Երևան:Սյունիք!AH136)</f>
        <v>0</v>
      </c>
      <c r="AI136" s="56">
        <f>SUM(Երևան:Սյունիք!AI136)</f>
        <v>1</v>
      </c>
    </row>
    <row r="137" spans="1:35" s="6" customFormat="1" ht="39.950000000000003" customHeight="1" x14ac:dyDescent="0.25">
      <c r="A137" s="20" t="s">
        <v>2</v>
      </c>
      <c r="B137" s="118" t="s">
        <v>1</v>
      </c>
      <c r="C137" s="119"/>
      <c r="D137" s="120"/>
      <c r="E137" s="56">
        <f>SUM(Երևան:Սյունիք!E137)</f>
        <v>1086</v>
      </c>
      <c r="F137" s="56">
        <f>SUM(Երևան:Սյունիք!F137)</f>
        <v>92</v>
      </c>
      <c r="G137" s="56">
        <f>SUM(Երևան:Սյունիք!G137)</f>
        <v>987</v>
      </c>
      <c r="H137" s="56">
        <f>SUM(Երևան:Սյունիք!H137)</f>
        <v>4</v>
      </c>
      <c r="I137" s="56">
        <f>SUM(Երևան:Սյունիք!I137)</f>
        <v>3</v>
      </c>
      <c r="J137" s="56">
        <f>SUM(Երևան:Սյունիք!J137)</f>
        <v>1784</v>
      </c>
      <c r="K137" s="56">
        <f>SUM(Երևան:Սյունիք!K137)</f>
        <v>1217</v>
      </c>
      <c r="L137" s="56">
        <f>SUM(Երևան:Սյունիք!L137)</f>
        <v>490</v>
      </c>
      <c r="M137" s="56">
        <f>SUM(Երևան:Սյունիք!M137)</f>
        <v>50</v>
      </c>
      <c r="N137" s="56">
        <f>SUM(Երևան:Սյունիք!N137)</f>
        <v>26</v>
      </c>
      <c r="O137" s="56">
        <f>SUM(Երևան:Սյունիք!O137)</f>
        <v>1450</v>
      </c>
      <c r="P137" s="56">
        <f>SUM(Երևան:Սյունիք!P137)</f>
        <v>1098</v>
      </c>
      <c r="Q137" s="56">
        <f>SUM(Երևան:Սյունիք!Q137)</f>
        <v>28</v>
      </c>
      <c r="R137" s="56">
        <f>SUM(Երևան:Սյունիք!R137)</f>
        <v>224</v>
      </c>
      <c r="S137" s="56">
        <f>SUM(Երևան:Սյունիք!S137)</f>
        <v>8</v>
      </c>
      <c r="T137" s="56">
        <f>SUM(Երևան:Սյունիք!T137)</f>
        <v>92</v>
      </c>
      <c r="U137" s="56">
        <f>SUM(Երևան:Սյունիք!U137)</f>
        <v>3</v>
      </c>
      <c r="V137" s="56">
        <f>SUM(Երևան:Սյունիք!V137)</f>
        <v>54</v>
      </c>
      <c r="W137" s="56">
        <f>SUM(Երևան:Սյունիք!W137)</f>
        <v>35</v>
      </c>
      <c r="X137" s="56">
        <f>SUM(Երևան:Սյունիք!X137)</f>
        <v>116</v>
      </c>
      <c r="Y137" s="56">
        <f>SUM(Երևան:Սյունիք!Y137)</f>
        <v>1566</v>
      </c>
      <c r="Z137" s="56">
        <f>SUM(Երևան:Սյունիք!Z137)</f>
        <v>11</v>
      </c>
      <c r="AA137" s="56">
        <f>SUM(Երևան:Սյունիք!AA137)</f>
        <v>111</v>
      </c>
      <c r="AB137" s="56">
        <f>SUM(Երևան:Սյունիք!AB137)</f>
        <v>719</v>
      </c>
      <c r="AC137" s="56">
        <f>SUM(Երևան:Սյունիք!AC137)</f>
        <v>135</v>
      </c>
      <c r="AD137" s="56">
        <f>SUM(Երևան:Սյունիք!AD137)</f>
        <v>197</v>
      </c>
      <c r="AE137" s="56">
        <f>SUM(Երևան:Սյունիք!AE137)</f>
        <v>98</v>
      </c>
      <c r="AF137" s="56">
        <f>SUM(Երևան:Սյունիք!AF137)</f>
        <v>295</v>
      </c>
      <c r="AG137" s="56">
        <f>SUM(Երևան:Սյունիք!AG137)</f>
        <v>27</v>
      </c>
      <c r="AH137" s="56">
        <f>SUM(Երևան:Սյունիք!AH137)</f>
        <v>38</v>
      </c>
      <c r="AI137" s="56">
        <f>SUM(Երևան:Սյունիք!AI137)</f>
        <v>65</v>
      </c>
    </row>
    <row r="138" spans="1:35" s="6" customFormat="1" ht="39.950000000000003" customHeight="1" x14ac:dyDescent="0.25">
      <c r="A138" s="20"/>
      <c r="B138" s="118" t="s">
        <v>0</v>
      </c>
      <c r="C138" s="119"/>
      <c r="D138" s="120"/>
      <c r="E138" s="56">
        <f>SUM(Երևան:Սյունիք!E138)</f>
        <v>60263</v>
      </c>
      <c r="F138" s="56">
        <f>SUM(Երևան:Սյունիք!F138)</f>
        <v>3529</v>
      </c>
      <c r="G138" s="56">
        <f>SUM(Երևան:Սյունիք!G138)</f>
        <v>56558</v>
      </c>
      <c r="H138" s="56">
        <f>SUM(Երևան:Սյունիք!H138)</f>
        <v>161</v>
      </c>
      <c r="I138" s="56">
        <f>SUM(Երևան:Սյունիք!I138)</f>
        <v>15</v>
      </c>
      <c r="J138" s="56">
        <f>SUM(Երևան:Սյունիք!J138)</f>
        <v>26710</v>
      </c>
      <c r="K138" s="56">
        <f>SUM(Երևան:Սյունիք!K138)</f>
        <v>21203</v>
      </c>
      <c r="L138" s="56">
        <f>SUM(Երևան:Սյունիք!L138)</f>
        <v>4661</v>
      </c>
      <c r="M138" s="56">
        <f>SUM(Երևան:Սյունիք!M138)</f>
        <v>293</v>
      </c>
      <c r="N138" s="56">
        <f>SUM(Երևան:Սյունիք!N138)</f>
        <v>552</v>
      </c>
      <c r="O138" s="56">
        <f>SUM(Երևան:Սյունիք!O138)</f>
        <v>62504</v>
      </c>
      <c r="P138" s="56">
        <f>SUM(Երևան:Սյունիք!P138)</f>
        <v>48858</v>
      </c>
      <c r="Q138" s="56">
        <f>SUM(Երևան:Սյունիք!Q138)</f>
        <v>4315</v>
      </c>
      <c r="R138" s="56">
        <f>SUM(Երևան:Սյունիք!R138)</f>
        <v>4183</v>
      </c>
      <c r="S138" s="56">
        <f>SUM(Երևան:Սյունիք!S138)</f>
        <v>60</v>
      </c>
      <c r="T138" s="56">
        <f>SUM(Երևան:Սյունիք!T138)</f>
        <v>5088</v>
      </c>
      <c r="U138" s="56">
        <f>SUM(Երևան:Սյունիք!U138)</f>
        <v>592</v>
      </c>
      <c r="V138" s="56">
        <f>SUM(Երևան:Սյունիք!V138)</f>
        <v>2939</v>
      </c>
      <c r="W138" s="56">
        <f>SUM(Երևան:Սյունիք!W138)</f>
        <v>1557</v>
      </c>
      <c r="X138" s="56">
        <f>SUM(Երևան:Սյունիք!X138)</f>
        <v>1336</v>
      </c>
      <c r="Y138" s="56">
        <f>SUM(Երևան:Սյունիք!Y138)</f>
        <v>63840</v>
      </c>
      <c r="Z138" s="56">
        <f>SUM(Երևան:Սյունիք!Z138)</f>
        <v>99</v>
      </c>
      <c r="AA138" s="56">
        <f>SUM(Երևան:Սյունիք!AA138)</f>
        <v>2938</v>
      </c>
      <c r="AB138" s="56">
        <f>SUM(Երևան:Սյունիք!AB138)</f>
        <v>17341</v>
      </c>
      <c r="AC138" s="56">
        <f>SUM(Երևան:Սյունիք!AC138)</f>
        <v>4064</v>
      </c>
      <c r="AD138" s="56">
        <f>SUM(Երևան:Սյունիք!AD138)</f>
        <v>3743</v>
      </c>
      <c r="AE138" s="56">
        <f>SUM(Երևան:Սյունիք!AE138)</f>
        <v>966</v>
      </c>
      <c r="AF138" s="56">
        <f>SUM(Երևան:Սյունիք!AF138)</f>
        <v>4709</v>
      </c>
      <c r="AG138" s="56">
        <f>SUM(Երևան:Սյունիք!AG138)</f>
        <v>335</v>
      </c>
      <c r="AH138" s="56">
        <f>SUM(Երևան:Սյունիք!AH138)</f>
        <v>340</v>
      </c>
      <c r="AI138" s="56">
        <f>SUM(Երևան:Սյունիք!AI138)</f>
        <v>675</v>
      </c>
    </row>
    <row r="139" spans="1:35" s="6" customFormat="1" ht="39.950000000000003" customHeight="1" x14ac:dyDescent="0.25">
      <c r="A139" s="18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</row>
    <row r="140" spans="1:35" s="5" customFormat="1" ht="106.5" customHeight="1" x14ac:dyDescent="0.25">
      <c r="A140" s="10"/>
      <c r="B140" s="10"/>
      <c r="C140" s="117" t="s">
        <v>317</v>
      </c>
      <c r="D140" s="117"/>
      <c r="E140" s="117"/>
      <c r="F140" s="10"/>
      <c r="G140" s="10"/>
      <c r="H140" s="10"/>
      <c r="I140" s="10"/>
      <c r="J140" s="10"/>
      <c r="K140" s="10"/>
      <c r="L140" s="10"/>
      <c r="M140" s="10"/>
      <c r="N140" s="10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</row>
    <row r="141" spans="1:35" s="5" customFormat="1" ht="14.25" customHeight="1" x14ac:dyDescent="0.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</row>
    <row r="142" spans="1:35" s="5" customFormat="1" ht="29.25" customHeight="1" x14ac:dyDescent="0.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</row>
    <row r="143" spans="1:35" s="5" customFormat="1" ht="29.25" customHeight="1" x14ac:dyDescent="0.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</row>
    <row r="144" spans="1:35" s="5" customFormat="1" ht="20.25" customHeight="1" x14ac:dyDescent="0.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</row>
    <row r="145" spans="1:35" s="5" customFormat="1" ht="14.25" customHeight="1" x14ac:dyDescent="0.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</row>
    <row r="146" spans="1:35" s="5" customFormat="1" ht="14.25" customHeight="1" x14ac:dyDescent="0.2">
      <c r="A146" s="1"/>
      <c r="B146" s="9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3"/>
    </row>
    <row r="147" spans="1:35" x14ac:dyDescent="0.2"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AI147" s="3"/>
    </row>
    <row r="148" spans="1:35" x14ac:dyDescent="0.2"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AI148" s="3"/>
    </row>
    <row r="149" spans="1:35" ht="12.75" customHeight="1" x14ac:dyDescent="0.2"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AI149" s="3"/>
    </row>
    <row r="150" spans="1:35" x14ac:dyDescent="0.2"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AI150" s="3"/>
    </row>
    <row r="151" spans="1:35" x14ac:dyDescent="0.2"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AI151" s="3"/>
    </row>
    <row r="152" spans="1:35" x14ac:dyDescent="0.2"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AI152" s="3"/>
    </row>
    <row r="153" spans="1:35" x14ac:dyDescent="0.2">
      <c r="AI153" s="3"/>
    </row>
    <row r="154" spans="1:35" x14ac:dyDescent="0.2">
      <c r="AI154" s="3"/>
    </row>
    <row r="155" spans="1:35" x14ac:dyDescent="0.2">
      <c r="AI155" s="3"/>
    </row>
    <row r="156" spans="1:35" x14ac:dyDescent="0.2">
      <c r="AI156" s="3"/>
    </row>
    <row r="157" spans="1:35" x14ac:dyDescent="0.2">
      <c r="AI157" s="3"/>
    </row>
    <row r="158" spans="1:35" x14ac:dyDescent="0.2">
      <c r="AI158" s="3"/>
    </row>
    <row r="159" spans="1:35" x14ac:dyDescent="0.2">
      <c r="AI159" s="3"/>
    </row>
    <row r="160" spans="1:35" x14ac:dyDescent="0.2">
      <c r="AI160" s="3"/>
    </row>
    <row r="161" spans="35:35" x14ac:dyDescent="0.2">
      <c r="AI161" s="3"/>
    </row>
    <row r="162" spans="35:35" x14ac:dyDescent="0.2">
      <c r="AI162" s="3"/>
    </row>
    <row r="163" spans="35:35" x14ac:dyDescent="0.2">
      <c r="AI163" s="3"/>
    </row>
    <row r="164" spans="35:35" x14ac:dyDescent="0.2">
      <c r="AI164" s="3"/>
    </row>
    <row r="165" spans="35:35" x14ac:dyDescent="0.2">
      <c r="AI165" s="3"/>
    </row>
    <row r="166" spans="35:35" x14ac:dyDescent="0.2">
      <c r="AI166" s="3"/>
    </row>
    <row r="167" spans="35:35" x14ac:dyDescent="0.2">
      <c r="AI167" s="3"/>
    </row>
    <row r="168" spans="35:35" x14ac:dyDescent="0.2">
      <c r="AI168" s="3"/>
    </row>
    <row r="169" spans="35:35" x14ac:dyDescent="0.2">
      <c r="AI169" s="3"/>
    </row>
    <row r="170" spans="35:35" x14ac:dyDescent="0.2">
      <c r="AI170" s="3"/>
    </row>
    <row r="171" spans="35:35" x14ac:dyDescent="0.2">
      <c r="AI171" s="3"/>
    </row>
    <row r="172" spans="35:35" x14ac:dyDescent="0.2">
      <c r="AI172" s="3"/>
    </row>
    <row r="173" spans="35:35" x14ac:dyDescent="0.2">
      <c r="AI173" s="3"/>
    </row>
    <row r="174" spans="35:35" x14ac:dyDescent="0.2">
      <c r="AI174" s="3"/>
    </row>
    <row r="175" spans="35:35" x14ac:dyDescent="0.2">
      <c r="AI175" s="3"/>
    </row>
    <row r="176" spans="35:35" x14ac:dyDescent="0.2">
      <c r="AI176" s="3"/>
    </row>
    <row r="177" spans="35:35" x14ac:dyDescent="0.2">
      <c r="AI177" s="3"/>
    </row>
    <row r="178" spans="35:35" x14ac:dyDescent="0.2">
      <c r="AI178" s="3"/>
    </row>
    <row r="179" spans="35:35" x14ac:dyDescent="0.2">
      <c r="AI179" s="3"/>
    </row>
    <row r="180" spans="35:35" x14ac:dyDescent="0.2">
      <c r="AI180" s="3"/>
    </row>
    <row r="181" spans="35:35" x14ac:dyDescent="0.2">
      <c r="AI181" s="3"/>
    </row>
    <row r="182" spans="35:35" x14ac:dyDescent="0.2">
      <c r="AI182" s="3"/>
    </row>
    <row r="183" spans="35:35" x14ac:dyDescent="0.2">
      <c r="AI183" s="3"/>
    </row>
    <row r="184" spans="35:35" x14ac:dyDescent="0.2">
      <c r="AI184" s="3"/>
    </row>
    <row r="185" spans="35:35" x14ac:dyDescent="0.2">
      <c r="AI185" s="3"/>
    </row>
    <row r="186" spans="35:35" x14ac:dyDescent="0.2">
      <c r="AI186" s="3"/>
    </row>
    <row r="187" spans="35:35" x14ac:dyDescent="0.2">
      <c r="AI187" s="3"/>
    </row>
    <row r="188" spans="35:35" x14ac:dyDescent="0.2">
      <c r="AI188" s="3"/>
    </row>
    <row r="189" spans="35:35" x14ac:dyDescent="0.2">
      <c r="AI189" s="3"/>
    </row>
    <row r="190" spans="35:35" x14ac:dyDescent="0.2">
      <c r="AI190" s="3"/>
    </row>
    <row r="191" spans="35:35" x14ac:dyDescent="0.2">
      <c r="AI191" s="3"/>
    </row>
    <row r="192" spans="35:35" x14ac:dyDescent="0.2">
      <c r="AI192" s="3"/>
    </row>
    <row r="193" spans="35:35" x14ac:dyDescent="0.2">
      <c r="AI193" s="3"/>
    </row>
    <row r="194" spans="35:35" x14ac:dyDescent="0.2">
      <c r="AI194" s="3"/>
    </row>
    <row r="195" spans="35:35" x14ac:dyDescent="0.2">
      <c r="AI195" s="3"/>
    </row>
    <row r="196" spans="35:35" x14ac:dyDescent="0.2">
      <c r="AI196" s="3"/>
    </row>
    <row r="197" spans="35:35" x14ac:dyDescent="0.2">
      <c r="AI197" s="3"/>
    </row>
    <row r="198" spans="35:35" x14ac:dyDescent="0.2">
      <c r="AI198" s="3"/>
    </row>
    <row r="199" spans="35:35" x14ac:dyDescent="0.2">
      <c r="AI199" s="3"/>
    </row>
    <row r="200" spans="35:35" x14ac:dyDescent="0.2">
      <c r="AI200" s="3"/>
    </row>
    <row r="201" spans="35:35" x14ac:dyDescent="0.2">
      <c r="AI201" s="3"/>
    </row>
    <row r="202" spans="35:35" x14ac:dyDescent="0.2">
      <c r="AI202" s="3"/>
    </row>
    <row r="203" spans="35:35" x14ac:dyDescent="0.2">
      <c r="AI203" s="3"/>
    </row>
    <row r="204" spans="35:35" x14ac:dyDescent="0.2">
      <c r="AI204" s="3"/>
    </row>
    <row r="205" spans="35:35" x14ac:dyDescent="0.2">
      <c r="AI205" s="3"/>
    </row>
    <row r="206" spans="35:35" x14ac:dyDescent="0.2">
      <c r="AI206" s="3"/>
    </row>
    <row r="207" spans="35:35" x14ac:dyDescent="0.2">
      <c r="AI207" s="3"/>
    </row>
    <row r="208" spans="35:35" x14ac:dyDescent="0.2">
      <c r="AI208" s="3"/>
    </row>
    <row r="209" spans="35:35" x14ac:dyDescent="0.2">
      <c r="AI209" s="3"/>
    </row>
    <row r="210" spans="35:35" x14ac:dyDescent="0.2">
      <c r="AI210" s="3"/>
    </row>
    <row r="211" spans="35:35" x14ac:dyDescent="0.2">
      <c r="AI211" s="3"/>
    </row>
    <row r="212" spans="35:35" x14ac:dyDescent="0.2">
      <c r="AI212" s="3"/>
    </row>
    <row r="213" spans="35:35" x14ac:dyDescent="0.2">
      <c r="AI213" s="3"/>
    </row>
    <row r="214" spans="35:35" x14ac:dyDescent="0.2">
      <c r="AI214" s="3"/>
    </row>
    <row r="215" spans="35:35" x14ac:dyDescent="0.2">
      <c r="AI215" s="3"/>
    </row>
    <row r="216" spans="35:35" x14ac:dyDescent="0.2">
      <c r="AI216" s="3"/>
    </row>
    <row r="217" spans="35:35" x14ac:dyDescent="0.2">
      <c r="AI217" s="3"/>
    </row>
    <row r="218" spans="35:35" x14ac:dyDescent="0.2">
      <c r="AI218" s="3"/>
    </row>
    <row r="219" spans="35:35" x14ac:dyDescent="0.2">
      <c r="AI219" s="3"/>
    </row>
    <row r="220" spans="35:35" x14ac:dyDescent="0.2">
      <c r="AI220" s="3"/>
    </row>
    <row r="221" spans="35:35" x14ac:dyDescent="0.2">
      <c r="AI221" s="3"/>
    </row>
    <row r="222" spans="35:35" x14ac:dyDescent="0.2">
      <c r="AI222" s="3"/>
    </row>
    <row r="223" spans="35:35" x14ac:dyDescent="0.2">
      <c r="AI223" s="3"/>
    </row>
    <row r="224" spans="35:35" x14ac:dyDescent="0.2">
      <c r="AI224" s="3"/>
    </row>
    <row r="225" spans="35:35" x14ac:dyDescent="0.2">
      <c r="AI225" s="3"/>
    </row>
    <row r="226" spans="35:35" x14ac:dyDescent="0.2">
      <c r="AI226" s="3"/>
    </row>
    <row r="227" spans="35:35" x14ac:dyDescent="0.2">
      <c r="AI227" s="3"/>
    </row>
    <row r="228" spans="35:35" x14ac:dyDescent="0.2">
      <c r="AI228" s="3"/>
    </row>
    <row r="229" spans="35:35" x14ac:dyDescent="0.2">
      <c r="AI229" s="3"/>
    </row>
    <row r="230" spans="35:35" x14ac:dyDescent="0.2">
      <c r="AI230" s="3"/>
    </row>
    <row r="231" spans="35:35" x14ac:dyDescent="0.2">
      <c r="AI231" s="3"/>
    </row>
    <row r="232" spans="35:35" x14ac:dyDescent="0.2">
      <c r="AI232" s="3"/>
    </row>
    <row r="233" spans="35:35" x14ac:dyDescent="0.2">
      <c r="AI233" s="3"/>
    </row>
    <row r="234" spans="35:35" x14ac:dyDescent="0.2">
      <c r="AI234" s="3"/>
    </row>
    <row r="235" spans="35:35" x14ac:dyDescent="0.2">
      <c r="AI235" s="3"/>
    </row>
    <row r="236" spans="35:35" x14ac:dyDescent="0.2">
      <c r="AI236" s="3"/>
    </row>
    <row r="237" spans="35:35" x14ac:dyDescent="0.2">
      <c r="AI237" s="3"/>
    </row>
    <row r="238" spans="35:35" x14ac:dyDescent="0.2">
      <c r="AI238" s="3"/>
    </row>
    <row r="239" spans="35:35" x14ac:dyDescent="0.2">
      <c r="AI239" s="3"/>
    </row>
    <row r="240" spans="35:35" x14ac:dyDescent="0.2">
      <c r="AI240" s="3"/>
    </row>
    <row r="241" spans="35:35" x14ac:dyDescent="0.2">
      <c r="AI241" s="3"/>
    </row>
    <row r="242" spans="35:35" x14ac:dyDescent="0.2">
      <c r="AI242" s="3"/>
    </row>
    <row r="243" spans="35:35" x14ac:dyDescent="0.2">
      <c r="AI243" s="3"/>
    </row>
    <row r="244" spans="35:35" x14ac:dyDescent="0.2">
      <c r="AI244" s="3"/>
    </row>
    <row r="245" spans="35:35" x14ac:dyDescent="0.2">
      <c r="AI245" s="3"/>
    </row>
    <row r="246" spans="35:35" x14ac:dyDescent="0.2">
      <c r="AI246" s="3"/>
    </row>
    <row r="247" spans="35:35" x14ac:dyDescent="0.2">
      <c r="AI247" s="3"/>
    </row>
    <row r="248" spans="35:35" x14ac:dyDescent="0.2">
      <c r="AI248" s="3"/>
    </row>
    <row r="249" spans="35:35" x14ac:dyDescent="0.2">
      <c r="AI249" s="3"/>
    </row>
    <row r="250" spans="35:35" x14ac:dyDescent="0.2">
      <c r="AI250" s="3"/>
    </row>
    <row r="251" spans="35:35" x14ac:dyDescent="0.2">
      <c r="AI251" s="3"/>
    </row>
    <row r="252" spans="35:35" x14ac:dyDescent="0.2">
      <c r="AI252" s="3"/>
    </row>
    <row r="253" spans="35:35" x14ac:dyDescent="0.2">
      <c r="AI253" s="3"/>
    </row>
    <row r="254" spans="35:35" x14ac:dyDescent="0.2">
      <c r="AI254" s="3"/>
    </row>
    <row r="255" spans="35:35" x14ac:dyDescent="0.2">
      <c r="AI255" s="3"/>
    </row>
    <row r="256" spans="35:35" x14ac:dyDescent="0.2">
      <c r="AI256" s="3"/>
    </row>
    <row r="257" spans="35:35" x14ac:dyDescent="0.2">
      <c r="AI257" s="3"/>
    </row>
    <row r="258" spans="35:35" x14ac:dyDescent="0.2">
      <c r="AI258" s="3"/>
    </row>
    <row r="259" spans="35:35" x14ac:dyDescent="0.2">
      <c r="AI259" s="3"/>
    </row>
    <row r="260" spans="35:35" x14ac:dyDescent="0.2">
      <c r="AI260" s="3"/>
    </row>
    <row r="261" spans="35:35" x14ac:dyDescent="0.2">
      <c r="AI261" s="3"/>
    </row>
    <row r="262" spans="35:35" x14ac:dyDescent="0.2">
      <c r="AI262" s="3"/>
    </row>
    <row r="263" spans="35:35" x14ac:dyDescent="0.2">
      <c r="AI263" s="3"/>
    </row>
    <row r="264" spans="35:35" x14ac:dyDescent="0.2">
      <c r="AI264" s="3"/>
    </row>
    <row r="265" spans="35:35" x14ac:dyDescent="0.2">
      <c r="AI265" s="3"/>
    </row>
    <row r="266" spans="35:35" x14ac:dyDescent="0.2">
      <c r="AI266" s="3"/>
    </row>
    <row r="267" spans="35:35" x14ac:dyDescent="0.2">
      <c r="AI267" s="3"/>
    </row>
    <row r="268" spans="35:35" x14ac:dyDescent="0.2">
      <c r="AI268" s="3"/>
    </row>
    <row r="269" spans="35:35" x14ac:dyDescent="0.2">
      <c r="AI269" s="3"/>
    </row>
    <row r="270" spans="35:35" x14ac:dyDescent="0.2">
      <c r="AI270" s="3"/>
    </row>
    <row r="271" spans="35:35" x14ac:dyDescent="0.2">
      <c r="AI271" s="3"/>
    </row>
    <row r="272" spans="35:35" x14ac:dyDescent="0.2">
      <c r="AI272" s="3"/>
    </row>
    <row r="273" spans="35:35" x14ac:dyDescent="0.2">
      <c r="AI273" s="3"/>
    </row>
    <row r="274" spans="35:35" x14ac:dyDescent="0.2">
      <c r="AI274" s="3"/>
    </row>
    <row r="275" spans="35:35" x14ac:dyDescent="0.2">
      <c r="AI275" s="3"/>
    </row>
    <row r="276" spans="35:35" x14ac:dyDescent="0.2">
      <c r="AI276" s="3"/>
    </row>
    <row r="277" spans="35:35" x14ac:dyDescent="0.2">
      <c r="AI277" s="3"/>
    </row>
    <row r="278" spans="35:35" x14ac:dyDescent="0.2">
      <c r="AI278" s="3"/>
    </row>
    <row r="279" spans="35:35" x14ac:dyDescent="0.2">
      <c r="AI279" s="3"/>
    </row>
    <row r="280" spans="35:35" x14ac:dyDescent="0.2">
      <c r="AI280" s="3"/>
    </row>
    <row r="281" spans="35:35" x14ac:dyDescent="0.2">
      <c r="AI281" s="3"/>
    </row>
    <row r="282" spans="35:35" x14ac:dyDescent="0.2">
      <c r="AI282" s="3"/>
    </row>
    <row r="283" spans="35:35" x14ac:dyDescent="0.2">
      <c r="AI283" s="3"/>
    </row>
    <row r="284" spans="35:35" x14ac:dyDescent="0.2">
      <c r="AI284" s="3"/>
    </row>
    <row r="285" spans="35:35" x14ac:dyDescent="0.2">
      <c r="AI285" s="3"/>
    </row>
    <row r="286" spans="35:35" x14ac:dyDescent="0.2">
      <c r="AI286" s="3"/>
    </row>
    <row r="287" spans="35:35" x14ac:dyDescent="0.2">
      <c r="AI287" s="3"/>
    </row>
    <row r="288" spans="35:35" x14ac:dyDescent="0.2">
      <c r="AI288" s="3"/>
    </row>
    <row r="289" spans="35:35" x14ac:dyDescent="0.2">
      <c r="AI289" s="3"/>
    </row>
    <row r="290" spans="35:35" x14ac:dyDescent="0.2">
      <c r="AI290" s="3"/>
    </row>
    <row r="291" spans="35:35" x14ac:dyDescent="0.2">
      <c r="AI291" s="3"/>
    </row>
    <row r="292" spans="35:35" x14ac:dyDescent="0.2">
      <c r="AI292" s="3"/>
    </row>
    <row r="293" spans="35:35" x14ac:dyDescent="0.2">
      <c r="AI293" s="3"/>
    </row>
    <row r="294" spans="35:35" x14ac:dyDescent="0.2">
      <c r="AI294" s="3"/>
    </row>
    <row r="295" spans="35:35" x14ac:dyDescent="0.2">
      <c r="AI295" s="3"/>
    </row>
    <row r="296" spans="35:35" x14ac:dyDescent="0.2">
      <c r="AI296" s="3"/>
    </row>
    <row r="297" spans="35:35" x14ac:dyDescent="0.2">
      <c r="AI297" s="3"/>
    </row>
    <row r="298" spans="35:35" x14ac:dyDescent="0.2">
      <c r="AI298" s="3"/>
    </row>
    <row r="299" spans="35:35" x14ac:dyDescent="0.2">
      <c r="AI299" s="3"/>
    </row>
    <row r="300" spans="35:35" x14ac:dyDescent="0.2">
      <c r="AI300" s="3"/>
    </row>
    <row r="301" spans="35:35" x14ac:dyDescent="0.2">
      <c r="AI301" s="3"/>
    </row>
    <row r="302" spans="35:35" x14ac:dyDescent="0.2">
      <c r="AI302" s="3"/>
    </row>
    <row r="303" spans="35:35" x14ac:dyDescent="0.2">
      <c r="AI303" s="3"/>
    </row>
    <row r="304" spans="35:35" x14ac:dyDescent="0.2">
      <c r="AI304" s="3"/>
    </row>
    <row r="305" spans="35:35" x14ac:dyDescent="0.2">
      <c r="AI305" s="3"/>
    </row>
    <row r="306" spans="35:35" x14ac:dyDescent="0.2">
      <c r="AI306" s="3"/>
    </row>
    <row r="307" spans="35:35" x14ac:dyDescent="0.2">
      <c r="AI307" s="3"/>
    </row>
    <row r="308" spans="35:35" x14ac:dyDescent="0.2">
      <c r="AI308" s="3"/>
    </row>
    <row r="309" spans="35:35" x14ac:dyDescent="0.2">
      <c r="AI309" s="3"/>
    </row>
    <row r="310" spans="35:35" x14ac:dyDescent="0.2">
      <c r="AI310" s="3"/>
    </row>
    <row r="311" spans="35:35" x14ac:dyDescent="0.2">
      <c r="AI311" s="3"/>
    </row>
    <row r="312" spans="35:35" x14ac:dyDescent="0.2">
      <c r="AI312" s="3"/>
    </row>
    <row r="313" spans="35:35" x14ac:dyDescent="0.2">
      <c r="AI313" s="3"/>
    </row>
    <row r="314" spans="35:35" x14ac:dyDescent="0.2">
      <c r="AI314" s="3"/>
    </row>
    <row r="315" spans="35:35" x14ac:dyDescent="0.2">
      <c r="AI315" s="3"/>
    </row>
    <row r="316" spans="35:35" x14ac:dyDescent="0.2">
      <c r="AI316" s="3"/>
    </row>
    <row r="317" spans="35:35" x14ac:dyDescent="0.2">
      <c r="AI317" s="3"/>
    </row>
    <row r="318" spans="35:35" x14ac:dyDescent="0.2">
      <c r="AI318" s="3"/>
    </row>
    <row r="319" spans="35:35" x14ac:dyDescent="0.2">
      <c r="AI319" s="3"/>
    </row>
    <row r="320" spans="35:35" x14ac:dyDescent="0.2">
      <c r="AI320" s="3"/>
    </row>
    <row r="321" spans="35:35" x14ac:dyDescent="0.2">
      <c r="AI321" s="3"/>
    </row>
    <row r="322" spans="35:35" x14ac:dyDescent="0.2">
      <c r="AI322" s="3"/>
    </row>
    <row r="323" spans="35:35" x14ac:dyDescent="0.2">
      <c r="AI323" s="3"/>
    </row>
    <row r="324" spans="35:35" x14ac:dyDescent="0.2">
      <c r="AI324" s="3"/>
    </row>
    <row r="325" spans="35:35" x14ac:dyDescent="0.2">
      <c r="AI325" s="3"/>
    </row>
    <row r="326" spans="35:35" x14ac:dyDescent="0.2">
      <c r="AI326" s="3"/>
    </row>
    <row r="327" spans="35:35" x14ac:dyDescent="0.2">
      <c r="AI327" s="3"/>
    </row>
    <row r="328" spans="35:35" x14ac:dyDescent="0.2">
      <c r="AI328" s="3"/>
    </row>
    <row r="329" spans="35:35" x14ac:dyDescent="0.2">
      <c r="AI329" s="3"/>
    </row>
    <row r="330" spans="35:35" x14ac:dyDescent="0.2">
      <c r="AI330" s="3"/>
    </row>
    <row r="331" spans="35:35" x14ac:dyDescent="0.2">
      <c r="AI331" s="3"/>
    </row>
    <row r="332" spans="35:35" x14ac:dyDescent="0.2">
      <c r="AI332" s="3"/>
    </row>
    <row r="333" spans="35:35" x14ac:dyDescent="0.2">
      <c r="AI333" s="3"/>
    </row>
    <row r="334" spans="35:35" x14ac:dyDescent="0.2">
      <c r="AI334" s="3"/>
    </row>
    <row r="335" spans="35:35" x14ac:dyDescent="0.2">
      <c r="AI335" s="3"/>
    </row>
    <row r="336" spans="35:35" x14ac:dyDescent="0.2">
      <c r="AI336" s="3"/>
    </row>
    <row r="337" spans="35:35" x14ac:dyDescent="0.2">
      <c r="AI337" s="3"/>
    </row>
    <row r="338" spans="35:35" x14ac:dyDescent="0.2">
      <c r="AI338" s="3"/>
    </row>
    <row r="339" spans="35:35" x14ac:dyDescent="0.2">
      <c r="AI339" s="3"/>
    </row>
    <row r="340" spans="35:35" x14ac:dyDescent="0.2">
      <c r="AI340" s="3"/>
    </row>
    <row r="341" spans="35:35" x14ac:dyDescent="0.2">
      <c r="AI341" s="3"/>
    </row>
    <row r="342" spans="35:35" x14ac:dyDescent="0.2">
      <c r="AI342" s="3"/>
    </row>
    <row r="343" spans="35:35" x14ac:dyDescent="0.2">
      <c r="AI343" s="3"/>
    </row>
    <row r="344" spans="35:35" x14ac:dyDescent="0.2">
      <c r="AI344" s="3"/>
    </row>
    <row r="345" spans="35:35" x14ac:dyDescent="0.2">
      <c r="AI345" s="3"/>
    </row>
    <row r="346" spans="35:35" x14ac:dyDescent="0.2">
      <c r="AI346" s="3"/>
    </row>
    <row r="347" spans="35:35" x14ac:dyDescent="0.2">
      <c r="AI347" s="3"/>
    </row>
    <row r="348" spans="35:35" x14ac:dyDescent="0.2">
      <c r="AI348" s="3"/>
    </row>
    <row r="349" spans="35:35" x14ac:dyDescent="0.2">
      <c r="AI349" s="3"/>
    </row>
    <row r="350" spans="35:35" x14ac:dyDescent="0.2">
      <c r="AI350" s="3"/>
    </row>
    <row r="351" spans="35:35" x14ac:dyDescent="0.2">
      <c r="AI351" s="3"/>
    </row>
    <row r="352" spans="35:35" x14ac:dyDescent="0.2">
      <c r="AI352" s="3"/>
    </row>
    <row r="353" spans="35:35" x14ac:dyDescent="0.2">
      <c r="AI353" s="3"/>
    </row>
    <row r="354" spans="35:35" x14ac:dyDescent="0.2">
      <c r="AI354" s="3"/>
    </row>
    <row r="355" spans="35:35" x14ac:dyDescent="0.2">
      <c r="AI355" s="3"/>
    </row>
    <row r="356" spans="35:35" x14ac:dyDescent="0.2">
      <c r="AI356" s="3"/>
    </row>
    <row r="357" spans="35:35" x14ac:dyDescent="0.2">
      <c r="AI357" s="3"/>
    </row>
    <row r="358" spans="35:35" x14ac:dyDescent="0.2">
      <c r="AI358" s="3"/>
    </row>
    <row r="359" spans="35:35" x14ac:dyDescent="0.2">
      <c r="AI359" s="3"/>
    </row>
    <row r="360" spans="35:35" x14ac:dyDescent="0.2">
      <c r="AI360" s="3"/>
    </row>
    <row r="361" spans="35:35" x14ac:dyDescent="0.2">
      <c r="AI361" s="3"/>
    </row>
    <row r="362" spans="35:35" x14ac:dyDescent="0.2">
      <c r="AI362" s="3"/>
    </row>
    <row r="363" spans="35:35" x14ac:dyDescent="0.2">
      <c r="AI363" s="3"/>
    </row>
    <row r="364" spans="35:35" x14ac:dyDescent="0.2">
      <c r="AI364" s="3"/>
    </row>
    <row r="365" spans="35:35" x14ac:dyDescent="0.2">
      <c r="AI365" s="3"/>
    </row>
    <row r="366" spans="35:35" x14ac:dyDescent="0.2">
      <c r="AI366" s="3"/>
    </row>
    <row r="367" spans="35:35" x14ac:dyDescent="0.2">
      <c r="AI367" s="3"/>
    </row>
    <row r="368" spans="35:35" x14ac:dyDescent="0.2">
      <c r="AI368" s="3"/>
    </row>
    <row r="369" spans="35:35" x14ac:dyDescent="0.2">
      <c r="AI369" s="3"/>
    </row>
    <row r="370" spans="35:35" x14ac:dyDescent="0.2">
      <c r="AI370" s="3"/>
    </row>
    <row r="371" spans="35:35" x14ac:dyDescent="0.2">
      <c r="AI371" s="3"/>
    </row>
    <row r="372" spans="35:35" x14ac:dyDescent="0.2">
      <c r="AI372" s="3"/>
    </row>
    <row r="373" spans="35:35" x14ac:dyDescent="0.2">
      <c r="AI373" s="3"/>
    </row>
    <row r="374" spans="35:35" x14ac:dyDescent="0.2">
      <c r="AI374" s="3"/>
    </row>
    <row r="375" spans="35:35" x14ac:dyDescent="0.2">
      <c r="AI375" s="3"/>
    </row>
    <row r="376" spans="35:35" x14ac:dyDescent="0.2">
      <c r="AI376" s="3"/>
    </row>
    <row r="377" spans="35:35" x14ac:dyDescent="0.2">
      <c r="AI377" s="3"/>
    </row>
    <row r="378" spans="35:35" x14ac:dyDescent="0.2">
      <c r="AI378" s="3"/>
    </row>
    <row r="379" spans="35:35" x14ac:dyDescent="0.2">
      <c r="AI379" s="3"/>
    </row>
    <row r="380" spans="35:35" x14ac:dyDescent="0.2">
      <c r="AI380" s="3"/>
    </row>
    <row r="381" spans="35:35" x14ac:dyDescent="0.2">
      <c r="AI381" s="3"/>
    </row>
    <row r="382" spans="35:35" x14ac:dyDescent="0.2">
      <c r="AI382" s="3"/>
    </row>
    <row r="383" spans="35:35" x14ac:dyDescent="0.2">
      <c r="AI383" s="3"/>
    </row>
    <row r="384" spans="35:35" x14ac:dyDescent="0.2">
      <c r="AI384" s="3"/>
    </row>
    <row r="385" spans="35:35" x14ac:dyDescent="0.2">
      <c r="AI385" s="3"/>
    </row>
    <row r="386" spans="35:35" x14ac:dyDescent="0.2">
      <c r="AI386" s="3"/>
    </row>
    <row r="387" spans="35:35" x14ac:dyDescent="0.2">
      <c r="AI387" s="3"/>
    </row>
    <row r="388" spans="35:35" x14ac:dyDescent="0.2">
      <c r="AI388" s="3"/>
    </row>
    <row r="389" spans="35:35" x14ac:dyDescent="0.2">
      <c r="AI389" s="3"/>
    </row>
    <row r="390" spans="35:35" x14ac:dyDescent="0.2">
      <c r="AI390" s="3"/>
    </row>
    <row r="391" spans="35:35" x14ac:dyDescent="0.2">
      <c r="AI391" s="3"/>
    </row>
    <row r="392" spans="35:35" x14ac:dyDescent="0.2">
      <c r="AI392" s="3"/>
    </row>
    <row r="393" spans="35:35" x14ac:dyDescent="0.2">
      <c r="AI393" s="3"/>
    </row>
    <row r="394" spans="35:35" x14ac:dyDescent="0.2">
      <c r="AI394" s="3"/>
    </row>
    <row r="395" spans="35:35" x14ac:dyDescent="0.2">
      <c r="AI395" s="3"/>
    </row>
    <row r="396" spans="35:35" x14ac:dyDescent="0.2">
      <c r="AI396" s="3"/>
    </row>
    <row r="397" spans="35:35" x14ac:dyDescent="0.2">
      <c r="AI397" s="3"/>
    </row>
    <row r="398" spans="35:35" x14ac:dyDescent="0.2">
      <c r="AI398" s="3"/>
    </row>
    <row r="399" spans="35:35" x14ac:dyDescent="0.2">
      <c r="AI399" s="3"/>
    </row>
    <row r="400" spans="35:35" x14ac:dyDescent="0.2">
      <c r="AI400" s="3"/>
    </row>
    <row r="401" spans="35:35" x14ac:dyDescent="0.2">
      <c r="AI401" s="3"/>
    </row>
    <row r="402" spans="35:35" x14ac:dyDescent="0.2">
      <c r="AI402" s="3"/>
    </row>
    <row r="403" spans="35:35" x14ac:dyDescent="0.2">
      <c r="AI403" s="3"/>
    </row>
    <row r="404" spans="35:35" x14ac:dyDescent="0.2">
      <c r="AI404" s="3"/>
    </row>
    <row r="405" spans="35:35" x14ac:dyDescent="0.2">
      <c r="AI405" s="3"/>
    </row>
    <row r="406" spans="35:35" x14ac:dyDescent="0.2">
      <c r="AI406" s="3"/>
    </row>
    <row r="407" spans="35:35" x14ac:dyDescent="0.2">
      <c r="AI407" s="3"/>
    </row>
    <row r="408" spans="35:35" x14ac:dyDescent="0.2">
      <c r="AI408" s="3"/>
    </row>
    <row r="409" spans="35:35" x14ac:dyDescent="0.2">
      <c r="AI409" s="3"/>
    </row>
    <row r="410" spans="35:35" x14ac:dyDescent="0.2">
      <c r="AI410" s="3"/>
    </row>
    <row r="411" spans="35:35" x14ac:dyDescent="0.2">
      <c r="AI411" s="3"/>
    </row>
    <row r="412" spans="35:35" x14ac:dyDescent="0.2">
      <c r="AI412" s="3"/>
    </row>
    <row r="413" spans="35:35" x14ac:dyDescent="0.2">
      <c r="AI413" s="3"/>
    </row>
    <row r="414" spans="35:35" x14ac:dyDescent="0.2">
      <c r="AI414" s="3"/>
    </row>
    <row r="415" spans="35:35" x14ac:dyDescent="0.2">
      <c r="AI415" s="3"/>
    </row>
    <row r="416" spans="35:35" x14ac:dyDescent="0.2">
      <c r="AI416" s="3"/>
    </row>
    <row r="417" spans="35:35" x14ac:dyDescent="0.2">
      <c r="AI417" s="3"/>
    </row>
    <row r="418" spans="35:35" x14ac:dyDescent="0.2">
      <c r="AI418" s="3"/>
    </row>
    <row r="419" spans="35:35" x14ac:dyDescent="0.2">
      <c r="AI419" s="3"/>
    </row>
    <row r="420" spans="35:35" x14ac:dyDescent="0.2">
      <c r="AI420" s="3"/>
    </row>
    <row r="421" spans="35:35" x14ac:dyDescent="0.2">
      <c r="AI421" s="3"/>
    </row>
    <row r="422" spans="35:35" x14ac:dyDescent="0.2">
      <c r="AI422" s="3"/>
    </row>
    <row r="423" spans="35:35" x14ac:dyDescent="0.2">
      <c r="AI423" s="3"/>
    </row>
    <row r="424" spans="35:35" x14ac:dyDescent="0.2">
      <c r="AI424" s="3"/>
    </row>
    <row r="425" spans="35:35" x14ac:dyDescent="0.2">
      <c r="AI425" s="3"/>
    </row>
    <row r="426" spans="35:35" x14ac:dyDescent="0.2">
      <c r="AI426" s="3"/>
    </row>
    <row r="427" spans="35:35" x14ac:dyDescent="0.2">
      <c r="AI427" s="3"/>
    </row>
    <row r="428" spans="35:35" x14ac:dyDescent="0.2">
      <c r="AI428" s="3"/>
    </row>
    <row r="429" spans="35:35" x14ac:dyDescent="0.2">
      <c r="AI429" s="3"/>
    </row>
    <row r="430" spans="35:35" x14ac:dyDescent="0.2">
      <c r="AI430" s="3"/>
    </row>
    <row r="431" spans="35:35" x14ac:dyDescent="0.2">
      <c r="AI431" s="3"/>
    </row>
    <row r="432" spans="35:35" x14ac:dyDescent="0.2">
      <c r="AI432" s="3"/>
    </row>
    <row r="433" spans="35:35" x14ac:dyDescent="0.2">
      <c r="AI433" s="3"/>
    </row>
    <row r="434" spans="35:35" x14ac:dyDescent="0.2">
      <c r="AI434" s="3"/>
    </row>
    <row r="435" spans="35:35" x14ac:dyDescent="0.2">
      <c r="AI435" s="3"/>
    </row>
    <row r="436" spans="35:35" x14ac:dyDescent="0.2">
      <c r="AI436" s="3"/>
    </row>
    <row r="437" spans="35:35" x14ac:dyDescent="0.2">
      <c r="AI437" s="3"/>
    </row>
    <row r="438" spans="35:35" x14ac:dyDescent="0.2">
      <c r="AI438" s="3"/>
    </row>
    <row r="439" spans="35:35" x14ac:dyDescent="0.2">
      <c r="AI439" s="3"/>
    </row>
    <row r="440" spans="35:35" x14ac:dyDescent="0.2">
      <c r="AI440" s="3"/>
    </row>
    <row r="441" spans="35:35" x14ac:dyDescent="0.2">
      <c r="AI441" s="3"/>
    </row>
    <row r="442" spans="35:35" x14ac:dyDescent="0.2">
      <c r="AI442" s="3"/>
    </row>
    <row r="443" spans="35:35" x14ac:dyDescent="0.2">
      <c r="AI443" s="3"/>
    </row>
    <row r="444" spans="35:35" x14ac:dyDescent="0.2">
      <c r="AI444" s="3"/>
    </row>
    <row r="445" spans="35:35" x14ac:dyDescent="0.2">
      <c r="AI445" s="3"/>
    </row>
    <row r="446" spans="35:35" x14ac:dyDescent="0.2">
      <c r="AI446" s="3"/>
    </row>
    <row r="447" spans="35:35" x14ac:dyDescent="0.2">
      <c r="AI447" s="3"/>
    </row>
    <row r="448" spans="35:35" x14ac:dyDescent="0.2">
      <c r="AI448" s="3"/>
    </row>
    <row r="449" spans="35:35" x14ac:dyDescent="0.2">
      <c r="AI449" s="3"/>
    </row>
    <row r="450" spans="35:35" x14ac:dyDescent="0.2">
      <c r="AI450" s="3"/>
    </row>
    <row r="451" spans="35:35" x14ac:dyDescent="0.2">
      <c r="AI451" s="3"/>
    </row>
    <row r="452" spans="35:35" x14ac:dyDescent="0.2">
      <c r="AI452" s="3"/>
    </row>
    <row r="453" spans="35:35" x14ac:dyDescent="0.2">
      <c r="AI453" s="3"/>
    </row>
    <row r="454" spans="35:35" x14ac:dyDescent="0.2">
      <c r="AI454" s="3"/>
    </row>
    <row r="455" spans="35:35" x14ac:dyDescent="0.2">
      <c r="AI455" s="3"/>
    </row>
    <row r="456" spans="35:35" x14ac:dyDescent="0.2">
      <c r="AI456" s="3"/>
    </row>
    <row r="457" spans="35:35" x14ac:dyDescent="0.2">
      <c r="AI457" s="3"/>
    </row>
    <row r="458" spans="35:35" x14ac:dyDescent="0.2">
      <c r="AI458" s="3"/>
    </row>
    <row r="459" spans="35:35" x14ac:dyDescent="0.2">
      <c r="AI459" s="3"/>
    </row>
    <row r="460" spans="35:35" x14ac:dyDescent="0.2">
      <c r="AI460" s="3"/>
    </row>
    <row r="461" spans="35:35" x14ac:dyDescent="0.2">
      <c r="AI461" s="3"/>
    </row>
    <row r="462" spans="35:35" x14ac:dyDescent="0.2">
      <c r="AI462" s="3"/>
    </row>
    <row r="463" spans="35:35" x14ac:dyDescent="0.2">
      <c r="AI463" s="3"/>
    </row>
    <row r="464" spans="35:35" x14ac:dyDescent="0.2">
      <c r="AI464" s="3"/>
    </row>
    <row r="465" spans="35:35" x14ac:dyDescent="0.2">
      <c r="AI465" s="3"/>
    </row>
    <row r="466" spans="35:35" x14ac:dyDescent="0.2">
      <c r="AI466" s="3"/>
    </row>
    <row r="467" spans="35:35" x14ac:dyDescent="0.2">
      <c r="AI467" s="3"/>
    </row>
    <row r="468" spans="35:35" x14ac:dyDescent="0.2">
      <c r="AI468" s="3"/>
    </row>
    <row r="469" spans="35:35" x14ac:dyDescent="0.2">
      <c r="AI469" s="3"/>
    </row>
    <row r="470" spans="35:35" x14ac:dyDescent="0.2">
      <c r="AI470" s="3"/>
    </row>
    <row r="471" spans="35:35" x14ac:dyDescent="0.2">
      <c r="AI471" s="3"/>
    </row>
    <row r="472" spans="35:35" x14ac:dyDescent="0.2">
      <c r="AI472" s="3"/>
    </row>
    <row r="473" spans="35:35" x14ac:dyDescent="0.2">
      <c r="AI473" s="3"/>
    </row>
    <row r="474" spans="35:35" x14ac:dyDescent="0.2">
      <c r="AI474" s="3"/>
    </row>
    <row r="475" spans="35:35" x14ac:dyDescent="0.2">
      <c r="AI475" s="3"/>
    </row>
    <row r="476" spans="35:35" x14ac:dyDescent="0.2">
      <c r="AI476" s="3"/>
    </row>
    <row r="477" spans="35:35" x14ac:dyDescent="0.2">
      <c r="AI477" s="3"/>
    </row>
    <row r="478" spans="35:35" x14ac:dyDescent="0.2">
      <c r="AI478" s="3"/>
    </row>
    <row r="479" spans="35:35" x14ac:dyDescent="0.2">
      <c r="AI479" s="3"/>
    </row>
    <row r="480" spans="35:35" x14ac:dyDescent="0.2">
      <c r="AI480" s="3"/>
    </row>
    <row r="481" spans="35:35" x14ac:dyDescent="0.2">
      <c r="AI481" s="3"/>
    </row>
    <row r="482" spans="35:35" x14ac:dyDescent="0.2">
      <c r="AI482" s="3"/>
    </row>
    <row r="483" spans="35:35" x14ac:dyDescent="0.2">
      <c r="AI483" s="3"/>
    </row>
    <row r="484" spans="35:35" x14ac:dyDescent="0.2">
      <c r="AI484" s="3"/>
    </row>
    <row r="485" spans="35:35" x14ac:dyDescent="0.2">
      <c r="AI485" s="3"/>
    </row>
    <row r="486" spans="35:35" x14ac:dyDescent="0.2">
      <c r="AI486" s="3"/>
    </row>
    <row r="487" spans="35:35" x14ac:dyDescent="0.2">
      <c r="AI487" s="3"/>
    </row>
    <row r="488" spans="35:35" x14ac:dyDescent="0.2">
      <c r="AI488" s="3"/>
    </row>
    <row r="489" spans="35:35" x14ac:dyDescent="0.2">
      <c r="AI489" s="3"/>
    </row>
    <row r="490" spans="35:35" x14ac:dyDescent="0.2">
      <c r="AI490" s="3"/>
    </row>
    <row r="491" spans="35:35" x14ac:dyDescent="0.2">
      <c r="AI491" s="3"/>
    </row>
    <row r="492" spans="35:35" x14ac:dyDescent="0.2">
      <c r="AI492" s="3"/>
    </row>
    <row r="493" spans="35:35" x14ac:dyDescent="0.2">
      <c r="AI493" s="3"/>
    </row>
    <row r="494" spans="35:35" x14ac:dyDescent="0.2">
      <c r="AI494" s="3"/>
    </row>
    <row r="495" spans="35:35" x14ac:dyDescent="0.2">
      <c r="AI495" s="3"/>
    </row>
    <row r="496" spans="35:35" x14ac:dyDescent="0.2">
      <c r="AI496" s="3"/>
    </row>
    <row r="497" spans="35:35" x14ac:dyDescent="0.2">
      <c r="AI497" s="3"/>
    </row>
    <row r="498" spans="35:35" x14ac:dyDescent="0.2">
      <c r="AI498" s="3"/>
    </row>
    <row r="499" spans="35:35" x14ac:dyDescent="0.2">
      <c r="AI499" s="3"/>
    </row>
    <row r="500" spans="35:35" x14ac:dyDescent="0.2">
      <c r="AI500" s="3"/>
    </row>
    <row r="501" spans="35:35" x14ac:dyDescent="0.2">
      <c r="AI501" s="3"/>
    </row>
    <row r="502" spans="35:35" x14ac:dyDescent="0.2">
      <c r="AI502" s="3"/>
    </row>
    <row r="503" spans="35:35" x14ac:dyDescent="0.2">
      <c r="AI503" s="3"/>
    </row>
    <row r="504" spans="35:35" x14ac:dyDescent="0.2">
      <c r="AI504" s="3"/>
    </row>
    <row r="505" spans="35:35" x14ac:dyDescent="0.2">
      <c r="AI505" s="3"/>
    </row>
    <row r="506" spans="35:35" x14ac:dyDescent="0.2">
      <c r="AI506" s="3"/>
    </row>
    <row r="507" spans="35:35" x14ac:dyDescent="0.2">
      <c r="AI507" s="3"/>
    </row>
    <row r="508" spans="35:35" x14ac:dyDescent="0.2">
      <c r="AI508" s="3"/>
    </row>
    <row r="509" spans="35:35" x14ac:dyDescent="0.2">
      <c r="AI509" s="3"/>
    </row>
    <row r="510" spans="35:35" x14ac:dyDescent="0.2">
      <c r="AI510" s="3"/>
    </row>
    <row r="511" spans="35:35" x14ac:dyDescent="0.2">
      <c r="AI511" s="3"/>
    </row>
    <row r="512" spans="35:35" x14ac:dyDescent="0.2">
      <c r="AI512" s="3"/>
    </row>
    <row r="513" spans="35:35" x14ac:dyDescent="0.2">
      <c r="AI513" s="3"/>
    </row>
    <row r="514" spans="35:35" x14ac:dyDescent="0.2">
      <c r="AI514" s="3"/>
    </row>
    <row r="515" spans="35:35" x14ac:dyDescent="0.2">
      <c r="AI515" s="3"/>
    </row>
    <row r="516" spans="35:35" x14ac:dyDescent="0.2">
      <c r="AI516" s="3"/>
    </row>
    <row r="517" spans="35:35" x14ac:dyDescent="0.2">
      <c r="AI517" s="3"/>
    </row>
    <row r="518" spans="35:35" x14ac:dyDescent="0.2">
      <c r="AI518" s="3"/>
    </row>
    <row r="519" spans="35:35" x14ac:dyDescent="0.2">
      <c r="AI519" s="3"/>
    </row>
    <row r="520" spans="35:35" x14ac:dyDescent="0.2">
      <c r="AI520" s="3"/>
    </row>
    <row r="521" spans="35:35" x14ac:dyDescent="0.2">
      <c r="AI521" s="3"/>
    </row>
    <row r="522" spans="35:35" x14ac:dyDescent="0.2">
      <c r="AI522" s="3"/>
    </row>
    <row r="523" spans="35:35" x14ac:dyDescent="0.2">
      <c r="AI523" s="3"/>
    </row>
    <row r="524" spans="35:35" x14ac:dyDescent="0.2">
      <c r="AI524" s="3"/>
    </row>
    <row r="525" spans="35:35" x14ac:dyDescent="0.2">
      <c r="AI525" s="3"/>
    </row>
    <row r="526" spans="35:35" x14ac:dyDescent="0.2">
      <c r="AI526" s="3"/>
    </row>
    <row r="527" spans="35:35" x14ac:dyDescent="0.2">
      <c r="AI527" s="3"/>
    </row>
    <row r="528" spans="35:35" x14ac:dyDescent="0.2">
      <c r="AI528" s="3"/>
    </row>
    <row r="529" spans="35:35" x14ac:dyDescent="0.2">
      <c r="AI529" s="3"/>
    </row>
    <row r="530" spans="35:35" x14ac:dyDescent="0.2">
      <c r="AI530" s="3"/>
    </row>
    <row r="531" spans="35:35" x14ac:dyDescent="0.2">
      <c r="AI531" s="3"/>
    </row>
    <row r="532" spans="35:35" x14ac:dyDescent="0.2">
      <c r="AI532" s="3"/>
    </row>
    <row r="533" spans="35:35" x14ac:dyDescent="0.2">
      <c r="AI533" s="3"/>
    </row>
    <row r="534" spans="35:35" x14ac:dyDescent="0.2">
      <c r="AI534" s="3"/>
    </row>
    <row r="535" spans="35:35" x14ac:dyDescent="0.2">
      <c r="AI535" s="3"/>
    </row>
    <row r="536" spans="35:35" x14ac:dyDescent="0.2">
      <c r="AI536" s="3"/>
    </row>
    <row r="537" spans="35:35" x14ac:dyDescent="0.2">
      <c r="AI537" s="3"/>
    </row>
    <row r="538" spans="35:35" x14ac:dyDescent="0.2">
      <c r="AI538" s="3"/>
    </row>
    <row r="539" spans="35:35" x14ac:dyDescent="0.2">
      <c r="AI539" s="3"/>
    </row>
    <row r="540" spans="35:35" x14ac:dyDescent="0.2">
      <c r="AI540" s="3"/>
    </row>
    <row r="541" spans="35:35" x14ac:dyDescent="0.2">
      <c r="AI541" s="3"/>
    </row>
    <row r="542" spans="35:35" x14ac:dyDescent="0.2">
      <c r="AI542" s="3"/>
    </row>
    <row r="543" spans="35:35" x14ac:dyDescent="0.2">
      <c r="AI543" s="3"/>
    </row>
    <row r="544" spans="35:35" x14ac:dyDescent="0.2">
      <c r="AI544" s="3"/>
    </row>
    <row r="545" spans="35:35" x14ac:dyDescent="0.2">
      <c r="AI545" s="3"/>
    </row>
    <row r="546" spans="35:35" x14ac:dyDescent="0.2">
      <c r="AI546" s="3"/>
    </row>
    <row r="547" spans="35:35" x14ac:dyDescent="0.2">
      <c r="AI547" s="3"/>
    </row>
    <row r="548" spans="35:35" x14ac:dyDescent="0.2">
      <c r="AI548" s="3"/>
    </row>
    <row r="549" spans="35:35" x14ac:dyDescent="0.2">
      <c r="AI549" s="3"/>
    </row>
    <row r="550" spans="35:35" x14ac:dyDescent="0.2">
      <c r="AI550" s="3"/>
    </row>
    <row r="551" spans="35:35" x14ac:dyDescent="0.2">
      <c r="AI551" s="3"/>
    </row>
    <row r="552" spans="35:35" x14ac:dyDescent="0.2">
      <c r="AI552" s="3"/>
    </row>
    <row r="553" spans="35:35" x14ac:dyDescent="0.2">
      <c r="AI553" s="3"/>
    </row>
    <row r="554" spans="35:35" x14ac:dyDescent="0.2">
      <c r="AI554" s="3"/>
    </row>
    <row r="555" spans="35:35" x14ac:dyDescent="0.2">
      <c r="AI555" s="3"/>
    </row>
    <row r="556" spans="35:35" x14ac:dyDescent="0.2">
      <c r="AI556" s="3"/>
    </row>
    <row r="557" spans="35:35" x14ac:dyDescent="0.2">
      <c r="AI557" s="3"/>
    </row>
    <row r="558" spans="35:35" x14ac:dyDescent="0.2">
      <c r="AI558" s="3"/>
    </row>
    <row r="559" spans="35:35" x14ac:dyDescent="0.2">
      <c r="AI559" s="3"/>
    </row>
    <row r="560" spans="35:35" x14ac:dyDescent="0.2">
      <c r="AI560" s="3"/>
    </row>
    <row r="561" spans="35:35" x14ac:dyDescent="0.2">
      <c r="AI561" s="3"/>
    </row>
    <row r="562" spans="35:35" x14ac:dyDescent="0.2">
      <c r="AI562" s="3"/>
    </row>
    <row r="563" spans="35:35" x14ac:dyDescent="0.2">
      <c r="AI563" s="3"/>
    </row>
    <row r="564" spans="35:35" x14ac:dyDescent="0.2">
      <c r="AI564" s="3"/>
    </row>
    <row r="565" spans="35:35" x14ac:dyDescent="0.2">
      <c r="AI565" s="3"/>
    </row>
    <row r="566" spans="35:35" x14ac:dyDescent="0.2">
      <c r="AI566" s="3"/>
    </row>
    <row r="567" spans="35:35" x14ac:dyDescent="0.2">
      <c r="AI567" s="3"/>
    </row>
    <row r="568" spans="35:35" x14ac:dyDescent="0.2">
      <c r="AI568" s="3"/>
    </row>
    <row r="569" spans="35:35" x14ac:dyDescent="0.2">
      <c r="AI569" s="3"/>
    </row>
    <row r="570" spans="35:35" x14ac:dyDescent="0.2">
      <c r="AI570" s="3"/>
    </row>
    <row r="571" spans="35:35" x14ac:dyDescent="0.2">
      <c r="AI571" s="3"/>
    </row>
    <row r="572" spans="35:35" x14ac:dyDescent="0.2">
      <c r="AI572" s="3"/>
    </row>
    <row r="573" spans="35:35" x14ac:dyDescent="0.2">
      <c r="AI573" s="3"/>
    </row>
    <row r="574" spans="35:35" x14ac:dyDescent="0.2">
      <c r="AI574" s="3"/>
    </row>
    <row r="575" spans="35:35" x14ac:dyDescent="0.2">
      <c r="AI575" s="3"/>
    </row>
    <row r="576" spans="35:35" x14ac:dyDescent="0.2">
      <c r="AI576" s="3"/>
    </row>
    <row r="577" spans="35:35" x14ac:dyDescent="0.2">
      <c r="AI577" s="3"/>
    </row>
    <row r="578" spans="35:35" x14ac:dyDescent="0.2">
      <c r="AI578" s="3"/>
    </row>
    <row r="579" spans="35:35" x14ac:dyDescent="0.2">
      <c r="AI579" s="3"/>
    </row>
    <row r="580" spans="35:35" x14ac:dyDescent="0.2">
      <c r="AI580" s="3"/>
    </row>
    <row r="581" spans="35:35" x14ac:dyDescent="0.2">
      <c r="AI581" s="3"/>
    </row>
    <row r="582" spans="35:35" x14ac:dyDescent="0.2">
      <c r="AI582" s="3"/>
    </row>
    <row r="583" spans="35:35" x14ac:dyDescent="0.2">
      <c r="AI583" s="3"/>
    </row>
    <row r="584" spans="35:35" x14ac:dyDescent="0.2">
      <c r="AI584" s="3"/>
    </row>
    <row r="585" spans="35:35" x14ac:dyDescent="0.2">
      <c r="AI585" s="3"/>
    </row>
    <row r="586" spans="35:35" x14ac:dyDescent="0.2">
      <c r="AI586" s="3"/>
    </row>
    <row r="587" spans="35:35" x14ac:dyDescent="0.2">
      <c r="AI587" s="3"/>
    </row>
    <row r="588" spans="35:35" x14ac:dyDescent="0.2">
      <c r="AI588" s="3"/>
    </row>
    <row r="589" spans="35:35" x14ac:dyDescent="0.2">
      <c r="AI589" s="3"/>
    </row>
    <row r="590" spans="35:35" x14ac:dyDescent="0.2">
      <c r="AI590" s="3"/>
    </row>
    <row r="591" spans="35:35" x14ac:dyDescent="0.2">
      <c r="AI591" s="3"/>
    </row>
    <row r="592" spans="35:35" x14ac:dyDescent="0.2">
      <c r="AI592" s="3"/>
    </row>
    <row r="593" spans="35:35" x14ac:dyDescent="0.2">
      <c r="AI593" s="3"/>
    </row>
    <row r="594" spans="35:35" x14ac:dyDescent="0.2">
      <c r="AI594" s="3"/>
    </row>
    <row r="595" spans="35:35" x14ac:dyDescent="0.2">
      <c r="AI595" s="3"/>
    </row>
    <row r="596" spans="35:35" x14ac:dyDescent="0.2">
      <c r="AI596" s="3"/>
    </row>
    <row r="597" spans="35:35" x14ac:dyDescent="0.2">
      <c r="AI597" s="3"/>
    </row>
    <row r="598" spans="35:35" x14ac:dyDescent="0.2">
      <c r="AI598" s="3"/>
    </row>
    <row r="599" spans="35:35" x14ac:dyDescent="0.2">
      <c r="AI599" s="3"/>
    </row>
    <row r="600" spans="35:35" x14ac:dyDescent="0.2">
      <c r="AI600" s="3"/>
    </row>
    <row r="601" spans="35:35" x14ac:dyDescent="0.2">
      <c r="AI601" s="3"/>
    </row>
    <row r="602" spans="35:35" x14ac:dyDescent="0.2">
      <c r="AI602" s="3"/>
    </row>
    <row r="603" spans="35:35" x14ac:dyDescent="0.2">
      <c r="AI603" s="3"/>
    </row>
    <row r="604" spans="35:35" x14ac:dyDescent="0.2">
      <c r="AI604" s="3"/>
    </row>
    <row r="605" spans="35:35" x14ac:dyDescent="0.2">
      <c r="AI605" s="3"/>
    </row>
    <row r="606" spans="35:35" x14ac:dyDescent="0.2">
      <c r="AI606" s="3"/>
    </row>
    <row r="607" spans="35:35" x14ac:dyDescent="0.2">
      <c r="AI607" s="3"/>
    </row>
    <row r="608" spans="35:35" x14ac:dyDescent="0.2">
      <c r="AI608" s="3"/>
    </row>
    <row r="609" spans="35:35" x14ac:dyDescent="0.2">
      <c r="AI609" s="3"/>
    </row>
    <row r="610" spans="35:35" x14ac:dyDescent="0.2">
      <c r="AI610" s="3"/>
    </row>
    <row r="611" spans="35:35" x14ac:dyDescent="0.2">
      <c r="AI611" s="3"/>
    </row>
    <row r="612" spans="35:35" x14ac:dyDescent="0.2">
      <c r="AI612" s="3"/>
    </row>
    <row r="613" spans="35:35" x14ac:dyDescent="0.2">
      <c r="AI613" s="3"/>
    </row>
    <row r="614" spans="35:35" x14ac:dyDescent="0.2">
      <c r="AI614" s="3"/>
    </row>
    <row r="615" spans="35:35" x14ac:dyDescent="0.2">
      <c r="AI615" s="3"/>
    </row>
    <row r="616" spans="35:35" x14ac:dyDescent="0.2">
      <c r="AI616" s="3"/>
    </row>
    <row r="617" spans="35:35" x14ac:dyDescent="0.2">
      <c r="AI617" s="3"/>
    </row>
    <row r="618" spans="35:35" x14ac:dyDescent="0.2">
      <c r="AI618" s="3"/>
    </row>
    <row r="619" spans="35:35" x14ac:dyDescent="0.2">
      <c r="AI619" s="3"/>
    </row>
    <row r="620" spans="35:35" x14ac:dyDescent="0.2">
      <c r="AI620" s="3"/>
    </row>
    <row r="621" spans="35:35" x14ac:dyDescent="0.2">
      <c r="AI621" s="3"/>
    </row>
    <row r="622" spans="35:35" x14ac:dyDescent="0.2">
      <c r="AI622" s="3"/>
    </row>
    <row r="623" spans="35:35" x14ac:dyDescent="0.2">
      <c r="AI623" s="3"/>
    </row>
    <row r="624" spans="35:35" x14ac:dyDescent="0.2">
      <c r="AI624" s="3"/>
    </row>
    <row r="625" spans="35:35" x14ac:dyDescent="0.2">
      <c r="AI625" s="3"/>
    </row>
    <row r="626" spans="35:35" x14ac:dyDescent="0.2">
      <c r="AI626" s="3"/>
    </row>
    <row r="627" spans="35:35" x14ac:dyDescent="0.2">
      <c r="AI627" s="3"/>
    </row>
    <row r="628" spans="35:35" x14ac:dyDescent="0.2">
      <c r="AI628" s="3"/>
    </row>
    <row r="629" spans="35:35" x14ac:dyDescent="0.2">
      <c r="AI629" s="3"/>
    </row>
    <row r="630" spans="35:35" x14ac:dyDescent="0.2">
      <c r="AI630" s="3"/>
    </row>
    <row r="631" spans="35:35" x14ac:dyDescent="0.2">
      <c r="AI631" s="3"/>
    </row>
    <row r="632" spans="35:35" x14ac:dyDescent="0.2">
      <c r="AI632" s="3"/>
    </row>
    <row r="633" spans="35:35" x14ac:dyDescent="0.2">
      <c r="AI633" s="3"/>
    </row>
    <row r="634" spans="35:35" x14ac:dyDescent="0.2">
      <c r="AI634" s="3"/>
    </row>
    <row r="635" spans="35:35" x14ac:dyDescent="0.2">
      <c r="AI635" s="3"/>
    </row>
    <row r="636" spans="35:35" x14ac:dyDescent="0.2">
      <c r="AI636" s="3"/>
    </row>
    <row r="637" spans="35:35" x14ac:dyDescent="0.2">
      <c r="AI637" s="3"/>
    </row>
    <row r="638" spans="35:35" x14ac:dyDescent="0.2">
      <c r="AI638" s="3"/>
    </row>
    <row r="639" spans="35:35" x14ac:dyDescent="0.2">
      <c r="AI639" s="3"/>
    </row>
    <row r="640" spans="35:35" x14ac:dyDescent="0.2">
      <c r="AI640" s="3"/>
    </row>
    <row r="641" spans="35:35" x14ac:dyDescent="0.2">
      <c r="AI641" s="3"/>
    </row>
    <row r="642" spans="35:35" x14ac:dyDescent="0.2">
      <c r="AI642" s="3"/>
    </row>
    <row r="643" spans="35:35" x14ac:dyDescent="0.2">
      <c r="AI643" s="3"/>
    </row>
    <row r="644" spans="35:35" x14ac:dyDescent="0.2">
      <c r="AI644" s="3"/>
    </row>
    <row r="645" spans="35:35" x14ac:dyDescent="0.2">
      <c r="AI645" s="3"/>
    </row>
    <row r="646" spans="35:35" x14ac:dyDescent="0.2">
      <c r="AI646" s="3"/>
    </row>
    <row r="647" spans="35:35" x14ac:dyDescent="0.2">
      <c r="AI647" s="3"/>
    </row>
    <row r="648" spans="35:35" x14ac:dyDescent="0.2">
      <c r="AI648" s="3"/>
    </row>
    <row r="649" spans="35:35" x14ac:dyDescent="0.2">
      <c r="AI649" s="3"/>
    </row>
    <row r="650" spans="35:35" x14ac:dyDescent="0.2">
      <c r="AI650" s="3"/>
    </row>
    <row r="651" spans="35:35" x14ac:dyDescent="0.2">
      <c r="AI651" s="3"/>
    </row>
    <row r="652" spans="35:35" x14ac:dyDescent="0.2">
      <c r="AI652" s="3"/>
    </row>
    <row r="653" spans="35:35" x14ac:dyDescent="0.2">
      <c r="AI653" s="3"/>
    </row>
    <row r="654" spans="35:35" x14ac:dyDescent="0.2">
      <c r="AI654" s="3"/>
    </row>
    <row r="655" spans="35:35" x14ac:dyDescent="0.2">
      <c r="AI655" s="3"/>
    </row>
    <row r="656" spans="35:35" x14ac:dyDescent="0.2">
      <c r="AI656" s="3"/>
    </row>
    <row r="657" spans="35:35" x14ac:dyDescent="0.2">
      <c r="AI657" s="3"/>
    </row>
    <row r="658" spans="35:35" x14ac:dyDescent="0.2">
      <c r="AI658" s="3"/>
    </row>
    <row r="659" spans="35:35" x14ac:dyDescent="0.2">
      <c r="AI659" s="3"/>
    </row>
    <row r="660" spans="35:35" x14ac:dyDescent="0.2">
      <c r="AI660" s="3"/>
    </row>
    <row r="661" spans="35:35" x14ac:dyDescent="0.2">
      <c r="AI661" s="3"/>
    </row>
    <row r="662" spans="35:35" x14ac:dyDescent="0.2">
      <c r="AI662" s="3"/>
    </row>
    <row r="663" spans="35:35" x14ac:dyDescent="0.2">
      <c r="AI663" s="3"/>
    </row>
    <row r="664" spans="35:35" x14ac:dyDescent="0.2">
      <c r="AI664" s="3"/>
    </row>
    <row r="665" spans="35:35" x14ac:dyDescent="0.2">
      <c r="AI665" s="3"/>
    </row>
    <row r="666" spans="35:35" x14ac:dyDescent="0.2">
      <c r="AI666" s="3"/>
    </row>
    <row r="667" spans="35:35" x14ac:dyDescent="0.2">
      <c r="AI667" s="3"/>
    </row>
    <row r="668" spans="35:35" x14ac:dyDescent="0.2">
      <c r="AI668" s="3"/>
    </row>
    <row r="669" spans="35:35" x14ac:dyDescent="0.2">
      <c r="AI669" s="3"/>
    </row>
    <row r="670" spans="35:35" x14ac:dyDescent="0.2">
      <c r="AI670" s="3"/>
    </row>
    <row r="671" spans="35:35" x14ac:dyDescent="0.2">
      <c r="AI671" s="3"/>
    </row>
    <row r="672" spans="35:35" x14ac:dyDescent="0.2">
      <c r="AI672" s="3"/>
    </row>
    <row r="673" spans="35:35" x14ac:dyDescent="0.2">
      <c r="AI673" s="3"/>
    </row>
    <row r="674" spans="35:35" x14ac:dyDescent="0.2">
      <c r="AI674" s="3"/>
    </row>
    <row r="675" spans="35:35" x14ac:dyDescent="0.2">
      <c r="AI675" s="3"/>
    </row>
    <row r="676" spans="35:35" x14ac:dyDescent="0.2">
      <c r="AI676" s="3"/>
    </row>
    <row r="677" spans="35:35" x14ac:dyDescent="0.2">
      <c r="AI677" s="3"/>
    </row>
    <row r="678" spans="35:35" x14ac:dyDescent="0.2">
      <c r="AI678" s="3"/>
    </row>
    <row r="679" spans="35:35" x14ac:dyDescent="0.2">
      <c r="AI679" s="3"/>
    </row>
    <row r="680" spans="35:35" x14ac:dyDescent="0.2">
      <c r="AI680" s="3"/>
    </row>
    <row r="681" spans="35:35" x14ac:dyDescent="0.2">
      <c r="AI681" s="3"/>
    </row>
    <row r="682" spans="35:35" x14ac:dyDescent="0.2">
      <c r="AI682" s="3"/>
    </row>
    <row r="683" spans="35:35" x14ac:dyDescent="0.2">
      <c r="AI683" s="3"/>
    </row>
    <row r="684" spans="35:35" x14ac:dyDescent="0.2">
      <c r="AI684" s="3"/>
    </row>
    <row r="685" spans="35:35" x14ac:dyDescent="0.2">
      <c r="AI685" s="3"/>
    </row>
    <row r="686" spans="35:35" x14ac:dyDescent="0.2">
      <c r="AI686" s="3"/>
    </row>
    <row r="687" spans="35:35" x14ac:dyDescent="0.2">
      <c r="AI687" s="3"/>
    </row>
    <row r="688" spans="35:35" x14ac:dyDescent="0.2">
      <c r="AI688" s="3"/>
    </row>
    <row r="689" spans="35:35" x14ac:dyDescent="0.2">
      <c r="AI689" s="3"/>
    </row>
    <row r="690" spans="35:35" x14ac:dyDescent="0.2">
      <c r="AI690" s="3"/>
    </row>
    <row r="691" spans="35:35" x14ac:dyDescent="0.2">
      <c r="AI691" s="3"/>
    </row>
    <row r="692" spans="35:35" x14ac:dyDescent="0.2">
      <c r="AI692" s="3"/>
    </row>
    <row r="693" spans="35:35" x14ac:dyDescent="0.2">
      <c r="AI693" s="3"/>
    </row>
    <row r="694" spans="35:35" x14ac:dyDescent="0.2">
      <c r="AI694" s="3"/>
    </row>
    <row r="695" spans="35:35" x14ac:dyDescent="0.2">
      <c r="AI695" s="3"/>
    </row>
    <row r="696" spans="35:35" x14ac:dyDescent="0.2">
      <c r="AI696" s="3"/>
    </row>
    <row r="697" spans="35:35" x14ac:dyDescent="0.2">
      <c r="AI697" s="3"/>
    </row>
    <row r="698" spans="35:35" x14ac:dyDescent="0.2">
      <c r="AI698" s="3"/>
    </row>
    <row r="699" spans="35:35" x14ac:dyDescent="0.2">
      <c r="AI699" s="3"/>
    </row>
    <row r="700" spans="35:35" x14ac:dyDescent="0.2">
      <c r="AI700" s="3"/>
    </row>
    <row r="701" spans="35:35" x14ac:dyDescent="0.2">
      <c r="AI701" s="3"/>
    </row>
    <row r="702" spans="35:35" x14ac:dyDescent="0.2">
      <c r="AI702" s="3"/>
    </row>
    <row r="703" spans="35:35" x14ac:dyDescent="0.2">
      <c r="AI703" s="3"/>
    </row>
    <row r="704" spans="35:35" x14ac:dyDescent="0.2">
      <c r="AI704" s="3"/>
    </row>
    <row r="705" spans="35:35" x14ac:dyDescent="0.2">
      <c r="AI705" s="3"/>
    </row>
    <row r="706" spans="35:35" x14ac:dyDescent="0.2">
      <c r="AI706" s="3"/>
    </row>
    <row r="707" spans="35:35" x14ac:dyDescent="0.2">
      <c r="AI707" s="3"/>
    </row>
    <row r="708" spans="35:35" x14ac:dyDescent="0.2">
      <c r="AI708" s="3"/>
    </row>
    <row r="709" spans="35:35" x14ac:dyDescent="0.2">
      <c r="AI709" s="3"/>
    </row>
    <row r="710" spans="35:35" x14ac:dyDescent="0.2">
      <c r="AI710" s="3"/>
    </row>
    <row r="711" spans="35:35" x14ac:dyDescent="0.2">
      <c r="AI711" s="3"/>
    </row>
    <row r="712" spans="35:35" x14ac:dyDescent="0.2">
      <c r="AI712" s="3"/>
    </row>
    <row r="713" spans="35:35" x14ac:dyDescent="0.2">
      <c r="AI713" s="3"/>
    </row>
    <row r="714" spans="35:35" x14ac:dyDescent="0.2">
      <c r="AI714" s="3"/>
    </row>
    <row r="715" spans="35:35" x14ac:dyDescent="0.2">
      <c r="AI715" s="3"/>
    </row>
    <row r="716" spans="35:35" x14ac:dyDescent="0.2">
      <c r="AI716" s="3"/>
    </row>
    <row r="717" spans="35:35" x14ac:dyDescent="0.2">
      <c r="AI717" s="3"/>
    </row>
    <row r="718" spans="35:35" x14ac:dyDescent="0.2">
      <c r="AI718" s="3"/>
    </row>
    <row r="719" spans="35:35" x14ac:dyDescent="0.2">
      <c r="AI719" s="3"/>
    </row>
    <row r="720" spans="35:35" x14ac:dyDescent="0.2">
      <c r="AI720" s="3"/>
    </row>
    <row r="721" spans="35:35" x14ac:dyDescent="0.2">
      <c r="AI721" s="3"/>
    </row>
    <row r="722" spans="35:35" x14ac:dyDescent="0.2">
      <c r="AI722" s="3"/>
    </row>
    <row r="723" spans="35:35" x14ac:dyDescent="0.2">
      <c r="AI723" s="3"/>
    </row>
    <row r="724" spans="35:35" x14ac:dyDescent="0.2">
      <c r="AI724" s="3"/>
    </row>
    <row r="725" spans="35:35" x14ac:dyDescent="0.2">
      <c r="AI725" s="3"/>
    </row>
    <row r="726" spans="35:35" x14ac:dyDescent="0.2">
      <c r="AI726" s="3"/>
    </row>
    <row r="727" spans="35:35" x14ac:dyDescent="0.2">
      <c r="AI727" s="3"/>
    </row>
    <row r="728" spans="35:35" x14ac:dyDescent="0.2">
      <c r="AI728" s="3"/>
    </row>
    <row r="729" spans="35:35" x14ac:dyDescent="0.2">
      <c r="AI729" s="3"/>
    </row>
    <row r="730" spans="35:35" x14ac:dyDescent="0.2">
      <c r="AI730" s="3"/>
    </row>
    <row r="731" spans="35:35" x14ac:dyDescent="0.2">
      <c r="AI731" s="3"/>
    </row>
    <row r="732" spans="35:35" x14ac:dyDescent="0.2">
      <c r="AI732" s="3"/>
    </row>
    <row r="733" spans="35:35" x14ac:dyDescent="0.2">
      <c r="AI733" s="3"/>
    </row>
    <row r="734" spans="35:35" x14ac:dyDescent="0.2">
      <c r="AI734" s="3"/>
    </row>
    <row r="735" spans="35:35" x14ac:dyDescent="0.2">
      <c r="AI735" s="3"/>
    </row>
    <row r="736" spans="35:35" x14ac:dyDescent="0.2">
      <c r="AI736" s="3"/>
    </row>
    <row r="737" spans="35:35" x14ac:dyDescent="0.2">
      <c r="AI737" s="3"/>
    </row>
    <row r="738" spans="35:35" x14ac:dyDescent="0.2">
      <c r="AI738" s="3"/>
    </row>
    <row r="739" spans="35:35" x14ac:dyDescent="0.2">
      <c r="AI739" s="3"/>
    </row>
    <row r="740" spans="35:35" x14ac:dyDescent="0.2">
      <c r="AI740" s="3"/>
    </row>
    <row r="741" spans="35:35" x14ac:dyDescent="0.2">
      <c r="AI741" s="3"/>
    </row>
    <row r="742" spans="35:35" x14ac:dyDescent="0.2">
      <c r="AI742" s="3"/>
    </row>
    <row r="743" spans="35:35" x14ac:dyDescent="0.2">
      <c r="AI743" s="3"/>
    </row>
    <row r="744" spans="35:35" x14ac:dyDescent="0.2">
      <c r="AI744" s="3"/>
    </row>
    <row r="745" spans="35:35" x14ac:dyDescent="0.2">
      <c r="AI745" s="3"/>
    </row>
    <row r="746" spans="35:35" x14ac:dyDescent="0.2">
      <c r="AI746" s="3"/>
    </row>
    <row r="747" spans="35:35" x14ac:dyDescent="0.2">
      <c r="AI747" s="3"/>
    </row>
    <row r="748" spans="35:35" x14ac:dyDescent="0.2">
      <c r="AI748" s="3"/>
    </row>
    <row r="749" spans="35:35" x14ac:dyDescent="0.2">
      <c r="AI749" s="3"/>
    </row>
    <row r="750" spans="35:35" x14ac:dyDescent="0.2">
      <c r="AI750" s="3"/>
    </row>
    <row r="751" spans="35:35" x14ac:dyDescent="0.2">
      <c r="AI751" s="3"/>
    </row>
    <row r="752" spans="35:35" x14ac:dyDescent="0.2">
      <c r="AI752" s="3"/>
    </row>
    <row r="753" spans="35:35" x14ac:dyDescent="0.2">
      <c r="AI753" s="3"/>
    </row>
    <row r="754" spans="35:35" x14ac:dyDescent="0.2">
      <c r="AI754" s="3"/>
    </row>
    <row r="755" spans="35:35" x14ac:dyDescent="0.2">
      <c r="AI755" s="3"/>
    </row>
    <row r="756" spans="35:35" x14ac:dyDescent="0.2">
      <c r="AI756" s="3"/>
    </row>
    <row r="757" spans="35:35" x14ac:dyDescent="0.2">
      <c r="AI757" s="3"/>
    </row>
    <row r="758" spans="35:35" x14ac:dyDescent="0.2">
      <c r="AI758" s="3"/>
    </row>
    <row r="759" spans="35:35" x14ac:dyDescent="0.2">
      <c r="AI759" s="3"/>
    </row>
    <row r="760" spans="35:35" x14ac:dyDescent="0.2">
      <c r="AI760" s="3"/>
    </row>
    <row r="761" spans="35:35" x14ac:dyDescent="0.2">
      <c r="AI761" s="3"/>
    </row>
    <row r="762" spans="35:35" x14ac:dyDescent="0.2">
      <c r="AI762" s="3"/>
    </row>
    <row r="763" spans="35:35" x14ac:dyDescent="0.2">
      <c r="AI763" s="3"/>
    </row>
    <row r="764" spans="35:35" x14ac:dyDescent="0.2">
      <c r="AI764" s="3"/>
    </row>
    <row r="765" spans="35:35" x14ac:dyDescent="0.2">
      <c r="AI765" s="3"/>
    </row>
    <row r="766" spans="35:35" x14ac:dyDescent="0.2">
      <c r="AI766" s="3"/>
    </row>
    <row r="767" spans="35:35" x14ac:dyDescent="0.2">
      <c r="AI767" s="3"/>
    </row>
    <row r="768" spans="35:35" x14ac:dyDescent="0.2">
      <c r="AI768" s="3"/>
    </row>
    <row r="769" spans="35:35" x14ac:dyDescent="0.2">
      <c r="AI769" s="3"/>
    </row>
    <row r="770" spans="35:35" x14ac:dyDescent="0.2">
      <c r="AI770" s="3"/>
    </row>
    <row r="771" spans="35:35" x14ac:dyDescent="0.2">
      <c r="AI771" s="3"/>
    </row>
    <row r="772" spans="35:35" x14ac:dyDescent="0.2">
      <c r="AI772" s="3"/>
    </row>
    <row r="773" spans="35:35" x14ac:dyDescent="0.2">
      <c r="AI773" s="3"/>
    </row>
    <row r="774" spans="35:35" x14ac:dyDescent="0.2">
      <c r="AI774" s="3"/>
    </row>
    <row r="775" spans="35:35" x14ac:dyDescent="0.2">
      <c r="AI775" s="3"/>
    </row>
    <row r="776" spans="35:35" x14ac:dyDescent="0.2">
      <c r="AI776" s="3"/>
    </row>
    <row r="777" spans="35:35" x14ac:dyDescent="0.2">
      <c r="AI777" s="3"/>
    </row>
    <row r="778" spans="35:35" x14ac:dyDescent="0.2">
      <c r="AI778" s="3"/>
    </row>
    <row r="779" spans="35:35" x14ac:dyDescent="0.2">
      <c r="AI779" s="3"/>
    </row>
    <row r="780" spans="35:35" x14ac:dyDescent="0.2">
      <c r="AI780" s="3"/>
    </row>
    <row r="781" spans="35:35" x14ac:dyDescent="0.2">
      <c r="AI781" s="3"/>
    </row>
    <row r="782" spans="35:35" x14ac:dyDescent="0.2">
      <c r="AI782" s="3"/>
    </row>
    <row r="783" spans="35:35" x14ac:dyDescent="0.2">
      <c r="AI783" s="3"/>
    </row>
    <row r="784" spans="35:35" x14ac:dyDescent="0.2">
      <c r="AI784" s="3"/>
    </row>
    <row r="785" spans="35:35" x14ac:dyDescent="0.2">
      <c r="AI785" s="3"/>
    </row>
    <row r="786" spans="35:35" x14ac:dyDescent="0.2">
      <c r="AI786" s="3"/>
    </row>
    <row r="787" spans="35:35" x14ac:dyDescent="0.2">
      <c r="AI787" s="3"/>
    </row>
    <row r="788" spans="35:35" x14ac:dyDescent="0.2">
      <c r="AI788" s="3"/>
    </row>
    <row r="789" spans="35:35" x14ac:dyDescent="0.2">
      <c r="AI789" s="3"/>
    </row>
    <row r="790" spans="35:35" x14ac:dyDescent="0.2">
      <c r="AI790" s="3"/>
    </row>
    <row r="791" spans="35:35" x14ac:dyDescent="0.2">
      <c r="AI791" s="3"/>
    </row>
    <row r="792" spans="35:35" x14ac:dyDescent="0.2">
      <c r="AI792" s="3"/>
    </row>
    <row r="793" spans="35:35" x14ac:dyDescent="0.2">
      <c r="AI793" s="3"/>
    </row>
    <row r="794" spans="35:35" x14ac:dyDescent="0.2">
      <c r="AI794" s="3"/>
    </row>
    <row r="795" spans="35:35" x14ac:dyDescent="0.2">
      <c r="AI795" s="3"/>
    </row>
    <row r="796" spans="35:35" x14ac:dyDescent="0.2">
      <c r="AI796" s="3"/>
    </row>
    <row r="797" spans="35:35" x14ac:dyDescent="0.2">
      <c r="AI797" s="3"/>
    </row>
    <row r="798" spans="35:35" x14ac:dyDescent="0.2">
      <c r="AI798" s="3"/>
    </row>
    <row r="799" spans="35:35" x14ac:dyDescent="0.2">
      <c r="AI799" s="3"/>
    </row>
    <row r="800" spans="35:35" x14ac:dyDescent="0.2">
      <c r="AI800" s="3"/>
    </row>
    <row r="801" spans="35:35" x14ac:dyDescent="0.2">
      <c r="AI801" s="3"/>
    </row>
    <row r="802" spans="35:35" x14ac:dyDescent="0.2">
      <c r="AI802" s="3"/>
    </row>
    <row r="803" spans="35:35" x14ac:dyDescent="0.2">
      <c r="AI803" s="3"/>
    </row>
    <row r="804" spans="35:35" x14ac:dyDescent="0.2">
      <c r="AI804" s="3"/>
    </row>
    <row r="805" spans="35:35" x14ac:dyDescent="0.2">
      <c r="AI805" s="3"/>
    </row>
    <row r="806" spans="35:35" x14ac:dyDescent="0.2">
      <c r="AI806" s="3"/>
    </row>
    <row r="807" spans="35:35" x14ac:dyDescent="0.2">
      <c r="AI807" s="3"/>
    </row>
    <row r="808" spans="35:35" x14ac:dyDescent="0.2">
      <c r="AI808" s="3"/>
    </row>
    <row r="809" spans="35:35" x14ac:dyDescent="0.2">
      <c r="AI809" s="3"/>
    </row>
    <row r="810" spans="35:35" x14ac:dyDescent="0.2">
      <c r="AI810" s="3"/>
    </row>
    <row r="811" spans="35:35" x14ac:dyDescent="0.2">
      <c r="AI811" s="3"/>
    </row>
    <row r="812" spans="35:35" x14ac:dyDescent="0.2">
      <c r="AI812" s="3"/>
    </row>
    <row r="813" spans="35:35" x14ac:dyDescent="0.2">
      <c r="AI813" s="3"/>
    </row>
    <row r="814" spans="35:35" x14ac:dyDescent="0.2">
      <c r="AI814" s="3"/>
    </row>
    <row r="815" spans="35:35" x14ac:dyDescent="0.2">
      <c r="AI815" s="3"/>
    </row>
    <row r="816" spans="35:35" x14ac:dyDescent="0.2">
      <c r="AI816" s="3"/>
    </row>
    <row r="817" spans="35:35" x14ac:dyDescent="0.2">
      <c r="AI817" s="3"/>
    </row>
    <row r="818" spans="35:35" x14ac:dyDescent="0.2">
      <c r="AI818" s="3"/>
    </row>
    <row r="819" spans="35:35" x14ac:dyDescent="0.2">
      <c r="AI819" s="3"/>
    </row>
    <row r="820" spans="35:35" x14ac:dyDescent="0.2">
      <c r="AI820" s="3"/>
    </row>
    <row r="821" spans="35:35" x14ac:dyDescent="0.2">
      <c r="AI821" s="3"/>
    </row>
    <row r="822" spans="35:35" x14ac:dyDescent="0.2">
      <c r="AI822" s="3"/>
    </row>
    <row r="823" spans="35:35" x14ac:dyDescent="0.2">
      <c r="AI823" s="3"/>
    </row>
    <row r="824" spans="35:35" x14ac:dyDescent="0.2">
      <c r="AI824" s="3"/>
    </row>
    <row r="825" spans="35:35" x14ac:dyDescent="0.2">
      <c r="AI825" s="3"/>
    </row>
    <row r="826" spans="35:35" x14ac:dyDescent="0.2">
      <c r="AI826" s="3"/>
    </row>
    <row r="827" spans="35:35" x14ac:dyDescent="0.2">
      <c r="AI827" s="3"/>
    </row>
    <row r="828" spans="35:35" x14ac:dyDescent="0.2">
      <c r="AI828" s="3"/>
    </row>
    <row r="829" spans="35:35" x14ac:dyDescent="0.2">
      <c r="AI829" s="3"/>
    </row>
    <row r="830" spans="35:35" x14ac:dyDescent="0.2">
      <c r="AI830" s="3"/>
    </row>
    <row r="831" spans="35:35" x14ac:dyDescent="0.2">
      <c r="AI831" s="3"/>
    </row>
    <row r="832" spans="35:35" x14ac:dyDescent="0.2">
      <c r="AI832" s="3"/>
    </row>
    <row r="833" spans="35:35" x14ac:dyDescent="0.2">
      <c r="AI833" s="3"/>
    </row>
    <row r="834" spans="35:35" x14ac:dyDescent="0.2">
      <c r="AI834" s="3"/>
    </row>
    <row r="835" spans="35:35" x14ac:dyDescent="0.2">
      <c r="AI835" s="3"/>
    </row>
    <row r="836" spans="35:35" x14ac:dyDescent="0.2">
      <c r="AI836" s="3"/>
    </row>
    <row r="837" spans="35:35" x14ac:dyDescent="0.2">
      <c r="AI837" s="3"/>
    </row>
    <row r="838" spans="35:35" x14ac:dyDescent="0.2">
      <c r="AI838" s="3"/>
    </row>
    <row r="839" spans="35:35" x14ac:dyDescent="0.2">
      <c r="AI839" s="3"/>
    </row>
    <row r="840" spans="35:35" x14ac:dyDescent="0.2">
      <c r="AI840" s="3"/>
    </row>
    <row r="841" spans="35:35" x14ac:dyDescent="0.2">
      <c r="AI841" s="3"/>
    </row>
    <row r="842" spans="35:35" x14ac:dyDescent="0.2">
      <c r="AI842" s="3"/>
    </row>
    <row r="843" spans="35:35" x14ac:dyDescent="0.2">
      <c r="AI843" s="3"/>
    </row>
    <row r="844" spans="35:35" x14ac:dyDescent="0.2">
      <c r="AI844" s="3"/>
    </row>
    <row r="845" spans="35:35" x14ac:dyDescent="0.2">
      <c r="AI845" s="3"/>
    </row>
    <row r="846" spans="35:35" x14ac:dyDescent="0.2">
      <c r="AI846" s="3"/>
    </row>
    <row r="847" spans="35:35" x14ac:dyDescent="0.2">
      <c r="AI847" s="3"/>
    </row>
    <row r="848" spans="35:35" x14ac:dyDescent="0.2">
      <c r="AI848" s="3"/>
    </row>
    <row r="849" spans="35:35" x14ac:dyDescent="0.2">
      <c r="AI849" s="3"/>
    </row>
    <row r="850" spans="35:35" x14ac:dyDescent="0.2">
      <c r="AI850" s="3"/>
    </row>
    <row r="851" spans="35:35" x14ac:dyDescent="0.2">
      <c r="AI851" s="3"/>
    </row>
    <row r="852" spans="35:35" x14ac:dyDescent="0.2">
      <c r="AI852" s="3"/>
    </row>
    <row r="853" spans="35:35" x14ac:dyDescent="0.2">
      <c r="AI853" s="3"/>
    </row>
    <row r="854" spans="35:35" x14ac:dyDescent="0.2">
      <c r="AI854" s="3"/>
    </row>
    <row r="855" spans="35:35" x14ac:dyDescent="0.2">
      <c r="AI855" s="3"/>
    </row>
    <row r="856" spans="35:35" x14ac:dyDescent="0.2">
      <c r="AI856" s="3"/>
    </row>
    <row r="857" spans="35:35" x14ac:dyDescent="0.2">
      <c r="AI857" s="3"/>
    </row>
    <row r="858" spans="35:35" x14ac:dyDescent="0.2">
      <c r="AI858" s="3"/>
    </row>
    <row r="859" spans="35:35" x14ac:dyDescent="0.2">
      <c r="AI859" s="3"/>
    </row>
    <row r="860" spans="35:35" x14ac:dyDescent="0.2">
      <c r="AI860" s="3"/>
    </row>
    <row r="861" spans="35:35" x14ac:dyDescent="0.2">
      <c r="AI861" s="3"/>
    </row>
    <row r="862" spans="35:35" x14ac:dyDescent="0.2">
      <c r="AI862" s="3"/>
    </row>
    <row r="863" spans="35:35" x14ac:dyDescent="0.2">
      <c r="AI863" s="3"/>
    </row>
    <row r="864" spans="35:35" x14ac:dyDescent="0.2">
      <c r="AI864" s="3"/>
    </row>
    <row r="865" spans="35:35" x14ac:dyDescent="0.2">
      <c r="AI865" s="3"/>
    </row>
    <row r="866" spans="35:35" x14ac:dyDescent="0.2">
      <c r="AI866" s="3"/>
    </row>
    <row r="867" spans="35:35" x14ac:dyDescent="0.2">
      <c r="AI867" s="3"/>
    </row>
    <row r="868" spans="35:35" x14ac:dyDescent="0.2">
      <c r="AI868" s="3"/>
    </row>
    <row r="869" spans="35:35" x14ac:dyDescent="0.2">
      <c r="AI869" s="3"/>
    </row>
    <row r="870" spans="35:35" x14ac:dyDescent="0.2">
      <c r="AI870" s="3"/>
    </row>
    <row r="871" spans="35:35" x14ac:dyDescent="0.2">
      <c r="AI871" s="3"/>
    </row>
    <row r="872" spans="35:35" x14ac:dyDescent="0.2">
      <c r="AI872" s="3"/>
    </row>
    <row r="873" spans="35:35" x14ac:dyDescent="0.2">
      <c r="AI873" s="3"/>
    </row>
    <row r="874" spans="35:35" x14ac:dyDescent="0.2">
      <c r="AI874" s="3"/>
    </row>
    <row r="875" spans="35:35" x14ac:dyDescent="0.2">
      <c r="AI875" s="3"/>
    </row>
    <row r="876" spans="35:35" x14ac:dyDescent="0.2">
      <c r="AI876" s="3"/>
    </row>
    <row r="877" spans="35:35" x14ac:dyDescent="0.2">
      <c r="AI877" s="3"/>
    </row>
    <row r="878" spans="35:35" x14ac:dyDescent="0.2">
      <c r="AI878" s="3"/>
    </row>
    <row r="879" spans="35:35" x14ac:dyDescent="0.2">
      <c r="AI879" s="3"/>
    </row>
    <row r="880" spans="35:35" x14ac:dyDescent="0.2">
      <c r="AI880" s="3"/>
    </row>
    <row r="881" spans="35:35" x14ac:dyDescent="0.2">
      <c r="AI881" s="3"/>
    </row>
    <row r="882" spans="35:35" x14ac:dyDescent="0.2">
      <c r="AI882" s="3"/>
    </row>
    <row r="883" spans="35:35" x14ac:dyDescent="0.2">
      <c r="AI883" s="3"/>
    </row>
    <row r="884" spans="35:35" x14ac:dyDescent="0.2">
      <c r="AI884" s="3"/>
    </row>
    <row r="885" spans="35:35" x14ac:dyDescent="0.2">
      <c r="AI885" s="3"/>
    </row>
    <row r="886" spans="35:35" x14ac:dyDescent="0.2">
      <c r="AI886" s="3"/>
    </row>
    <row r="887" spans="35:35" x14ac:dyDescent="0.2">
      <c r="AI887" s="3"/>
    </row>
    <row r="888" spans="35:35" x14ac:dyDescent="0.2">
      <c r="AI888" s="3"/>
    </row>
    <row r="889" spans="35:35" x14ac:dyDescent="0.2">
      <c r="AI889" s="3"/>
    </row>
    <row r="890" spans="35:35" x14ac:dyDescent="0.2">
      <c r="AI890" s="3"/>
    </row>
    <row r="891" spans="35:35" x14ac:dyDescent="0.2">
      <c r="AI891" s="3"/>
    </row>
    <row r="892" spans="35:35" x14ac:dyDescent="0.2">
      <c r="AI892" s="3"/>
    </row>
    <row r="893" spans="35:35" x14ac:dyDescent="0.2">
      <c r="AI893" s="3"/>
    </row>
    <row r="894" spans="35:35" x14ac:dyDescent="0.2">
      <c r="AI894" s="3"/>
    </row>
    <row r="895" spans="35:35" x14ac:dyDescent="0.2">
      <c r="AI895" s="3"/>
    </row>
    <row r="896" spans="35:35" x14ac:dyDescent="0.2">
      <c r="AI896" s="3"/>
    </row>
    <row r="897" spans="35:35" x14ac:dyDescent="0.2">
      <c r="AI897" s="3"/>
    </row>
    <row r="898" spans="35:35" x14ac:dyDescent="0.2">
      <c r="AI898" s="3"/>
    </row>
    <row r="899" spans="35:35" x14ac:dyDescent="0.2">
      <c r="AI899" s="3"/>
    </row>
    <row r="900" spans="35:35" x14ac:dyDescent="0.2">
      <c r="AI900" s="3"/>
    </row>
    <row r="901" spans="35:35" x14ac:dyDescent="0.2">
      <c r="AI901" s="3"/>
    </row>
    <row r="902" spans="35:35" x14ac:dyDescent="0.2">
      <c r="AI902" s="3"/>
    </row>
    <row r="903" spans="35:35" x14ac:dyDescent="0.2">
      <c r="AI903" s="3"/>
    </row>
    <row r="904" spans="35:35" x14ac:dyDescent="0.2">
      <c r="AI904" s="3"/>
    </row>
    <row r="905" spans="35:35" x14ac:dyDescent="0.2">
      <c r="AI905" s="3"/>
    </row>
    <row r="906" spans="35:35" x14ac:dyDescent="0.2">
      <c r="AI906" s="3"/>
    </row>
    <row r="907" spans="35:35" x14ac:dyDescent="0.2">
      <c r="AI907" s="3"/>
    </row>
    <row r="908" spans="35:35" x14ac:dyDescent="0.2">
      <c r="AI908" s="3"/>
    </row>
    <row r="909" spans="35:35" x14ac:dyDescent="0.2">
      <c r="AI909" s="3"/>
    </row>
    <row r="910" spans="35:35" x14ac:dyDescent="0.2">
      <c r="AI910" s="3"/>
    </row>
    <row r="911" spans="35:35" x14ac:dyDescent="0.2">
      <c r="AI911" s="3"/>
    </row>
    <row r="912" spans="35:35" x14ac:dyDescent="0.2">
      <c r="AI912" s="3"/>
    </row>
    <row r="913" spans="35:35" x14ac:dyDescent="0.2">
      <c r="AI913" s="3"/>
    </row>
    <row r="914" spans="35:35" x14ac:dyDescent="0.2">
      <c r="AI914" s="3"/>
    </row>
    <row r="915" spans="35:35" x14ac:dyDescent="0.2">
      <c r="AI915" s="3"/>
    </row>
    <row r="916" spans="35:35" x14ac:dyDescent="0.2">
      <c r="AI916" s="3"/>
    </row>
    <row r="917" spans="35:35" x14ac:dyDescent="0.2">
      <c r="AI917" s="3"/>
    </row>
    <row r="918" spans="35:35" x14ac:dyDescent="0.2">
      <c r="AI918" s="3"/>
    </row>
    <row r="919" spans="35:35" x14ac:dyDescent="0.2">
      <c r="AI919" s="3"/>
    </row>
    <row r="920" spans="35:35" x14ac:dyDescent="0.2">
      <c r="AI920" s="3"/>
    </row>
    <row r="921" spans="35:35" x14ac:dyDescent="0.2">
      <c r="AI921" s="3"/>
    </row>
    <row r="922" spans="35:35" x14ac:dyDescent="0.2">
      <c r="AI922" s="3"/>
    </row>
    <row r="923" spans="35:35" x14ac:dyDescent="0.2">
      <c r="AI923" s="3"/>
    </row>
    <row r="924" spans="35:35" x14ac:dyDescent="0.2">
      <c r="AI924" s="3"/>
    </row>
    <row r="925" spans="35:35" x14ac:dyDescent="0.2">
      <c r="AI925" s="3"/>
    </row>
    <row r="926" spans="35:35" x14ac:dyDescent="0.2">
      <c r="AI926" s="3"/>
    </row>
    <row r="927" spans="35:35" x14ac:dyDescent="0.2">
      <c r="AI927" s="3"/>
    </row>
    <row r="928" spans="35:35" x14ac:dyDescent="0.2">
      <c r="AI928" s="3"/>
    </row>
    <row r="929" spans="35:35" x14ac:dyDescent="0.2">
      <c r="AI929" s="3"/>
    </row>
    <row r="930" spans="35:35" x14ac:dyDescent="0.2">
      <c r="AI930" s="3"/>
    </row>
    <row r="931" spans="35:35" x14ac:dyDescent="0.2">
      <c r="AI931" s="3"/>
    </row>
    <row r="932" spans="35:35" x14ac:dyDescent="0.2">
      <c r="AI932" s="3"/>
    </row>
    <row r="933" spans="35:35" x14ac:dyDescent="0.2">
      <c r="AI933" s="3"/>
    </row>
    <row r="934" spans="35:35" x14ac:dyDescent="0.2">
      <c r="AI934" s="3"/>
    </row>
    <row r="935" spans="35:35" x14ac:dyDescent="0.2">
      <c r="AI935" s="3"/>
    </row>
    <row r="936" spans="35:35" x14ac:dyDescent="0.2">
      <c r="AI936" s="3"/>
    </row>
    <row r="937" spans="35:35" x14ac:dyDescent="0.2">
      <c r="AI937" s="3"/>
    </row>
    <row r="938" spans="35:35" x14ac:dyDescent="0.2">
      <c r="AI938" s="3"/>
    </row>
    <row r="939" spans="35:35" x14ac:dyDescent="0.2">
      <c r="AI939" s="3"/>
    </row>
    <row r="940" spans="35:35" x14ac:dyDescent="0.2">
      <c r="AI940" s="3"/>
    </row>
    <row r="941" spans="35:35" x14ac:dyDescent="0.2">
      <c r="AI941" s="3"/>
    </row>
    <row r="942" spans="35:35" x14ac:dyDescent="0.2">
      <c r="AI942" s="3"/>
    </row>
    <row r="943" spans="35:35" x14ac:dyDescent="0.2">
      <c r="AI943" s="3"/>
    </row>
    <row r="944" spans="35:35" x14ac:dyDescent="0.2">
      <c r="AI944" s="3"/>
    </row>
    <row r="945" spans="35:35" x14ac:dyDescent="0.2">
      <c r="AI945" s="3"/>
    </row>
    <row r="946" spans="35:35" x14ac:dyDescent="0.2">
      <c r="AI946" s="3"/>
    </row>
    <row r="947" spans="35:35" x14ac:dyDescent="0.2">
      <c r="AI947" s="3"/>
    </row>
    <row r="948" spans="35:35" x14ac:dyDescent="0.2">
      <c r="AI948" s="3"/>
    </row>
    <row r="949" spans="35:35" x14ac:dyDescent="0.2">
      <c r="AI949" s="3"/>
    </row>
    <row r="950" spans="35:35" x14ac:dyDescent="0.2">
      <c r="AI950" s="3"/>
    </row>
    <row r="951" spans="35:35" x14ac:dyDescent="0.2">
      <c r="AI951" s="3"/>
    </row>
    <row r="952" spans="35:35" x14ac:dyDescent="0.2">
      <c r="AI952" s="3"/>
    </row>
    <row r="953" spans="35:35" x14ac:dyDescent="0.2">
      <c r="AI953" s="3"/>
    </row>
    <row r="954" spans="35:35" x14ac:dyDescent="0.2">
      <c r="AI954" s="3"/>
    </row>
    <row r="955" spans="35:35" x14ac:dyDescent="0.2">
      <c r="AI955" s="3"/>
    </row>
    <row r="956" spans="35:35" x14ac:dyDescent="0.2">
      <c r="AI956" s="3"/>
    </row>
    <row r="957" spans="35:35" x14ac:dyDescent="0.2">
      <c r="AI957" s="3"/>
    </row>
    <row r="958" spans="35:35" x14ac:dyDescent="0.2">
      <c r="AI958" s="3"/>
    </row>
    <row r="959" spans="35:35" x14ac:dyDescent="0.2">
      <c r="AI959" s="3"/>
    </row>
    <row r="960" spans="35:35" x14ac:dyDescent="0.2">
      <c r="AI960" s="3"/>
    </row>
    <row r="961" spans="35:35" x14ac:dyDescent="0.2">
      <c r="AI961" s="3"/>
    </row>
    <row r="962" spans="35:35" x14ac:dyDescent="0.2">
      <c r="AI962" s="3"/>
    </row>
    <row r="963" spans="35:35" x14ac:dyDescent="0.2">
      <c r="AI963" s="3"/>
    </row>
    <row r="964" spans="35:35" x14ac:dyDescent="0.2">
      <c r="AI964" s="3"/>
    </row>
    <row r="965" spans="35:35" x14ac:dyDescent="0.2">
      <c r="AI965" s="3"/>
    </row>
    <row r="966" spans="35:35" x14ac:dyDescent="0.2">
      <c r="AI966" s="3"/>
    </row>
    <row r="967" spans="35:35" x14ac:dyDescent="0.2">
      <c r="AI967" s="3"/>
    </row>
    <row r="968" spans="35:35" x14ac:dyDescent="0.2">
      <c r="AI968" s="3"/>
    </row>
    <row r="969" spans="35:35" x14ac:dyDescent="0.2">
      <c r="AI969" s="3"/>
    </row>
    <row r="970" spans="35:35" x14ac:dyDescent="0.2">
      <c r="AI970" s="3"/>
    </row>
    <row r="971" spans="35:35" x14ac:dyDescent="0.2">
      <c r="AI971" s="3"/>
    </row>
    <row r="972" spans="35:35" x14ac:dyDescent="0.2">
      <c r="AI972" s="3"/>
    </row>
    <row r="973" spans="35:35" x14ac:dyDescent="0.2">
      <c r="AI973" s="3"/>
    </row>
    <row r="974" spans="35:35" x14ac:dyDescent="0.2">
      <c r="AI974" s="3"/>
    </row>
    <row r="975" spans="35:35" x14ac:dyDescent="0.2">
      <c r="AI975" s="3"/>
    </row>
    <row r="976" spans="35:35" x14ac:dyDescent="0.2">
      <c r="AI976" s="3"/>
    </row>
    <row r="977" spans="35:35" x14ac:dyDescent="0.2">
      <c r="AI977" s="3"/>
    </row>
    <row r="978" spans="35:35" x14ac:dyDescent="0.2">
      <c r="AI978" s="3"/>
    </row>
    <row r="979" spans="35:35" x14ac:dyDescent="0.2">
      <c r="AI979" s="3"/>
    </row>
    <row r="980" spans="35:35" x14ac:dyDescent="0.2">
      <c r="AI980" s="3"/>
    </row>
    <row r="981" spans="35:35" x14ac:dyDescent="0.2">
      <c r="AI981" s="3"/>
    </row>
    <row r="982" spans="35:35" x14ac:dyDescent="0.2">
      <c r="AI982" s="3"/>
    </row>
    <row r="983" spans="35:35" x14ac:dyDescent="0.2">
      <c r="AI983" s="3"/>
    </row>
    <row r="984" spans="35:35" x14ac:dyDescent="0.2">
      <c r="AI984" s="3"/>
    </row>
    <row r="985" spans="35:35" x14ac:dyDescent="0.2">
      <c r="AI985" s="3"/>
    </row>
    <row r="986" spans="35:35" x14ac:dyDescent="0.2">
      <c r="AI986" s="3"/>
    </row>
    <row r="987" spans="35:35" x14ac:dyDescent="0.2">
      <c r="AI987" s="3"/>
    </row>
    <row r="988" spans="35:35" x14ac:dyDescent="0.2">
      <c r="AI988" s="3"/>
    </row>
    <row r="989" spans="35:35" x14ac:dyDescent="0.2">
      <c r="AI989" s="3"/>
    </row>
    <row r="990" spans="35:35" x14ac:dyDescent="0.2">
      <c r="AI990" s="3"/>
    </row>
    <row r="991" spans="35:35" x14ac:dyDescent="0.2">
      <c r="AI991" s="3"/>
    </row>
    <row r="992" spans="35:35" x14ac:dyDescent="0.2">
      <c r="AI992" s="3"/>
    </row>
    <row r="993" spans="35:35" x14ac:dyDescent="0.2">
      <c r="AI993" s="3"/>
    </row>
    <row r="994" spans="35:35" x14ac:dyDescent="0.2">
      <c r="AI994" s="3"/>
    </row>
    <row r="995" spans="35:35" x14ac:dyDescent="0.2">
      <c r="AI995" s="3"/>
    </row>
    <row r="996" spans="35:35" x14ac:dyDescent="0.2">
      <c r="AI996" s="3"/>
    </row>
    <row r="997" spans="35:35" x14ac:dyDescent="0.2">
      <c r="AI997" s="3"/>
    </row>
    <row r="998" spans="35:35" x14ac:dyDescent="0.2">
      <c r="AI998" s="3"/>
    </row>
    <row r="999" spans="35:35" x14ac:dyDescent="0.2">
      <c r="AI999" s="3"/>
    </row>
    <row r="1000" spans="35:35" x14ac:dyDescent="0.2">
      <c r="AI1000" s="3"/>
    </row>
    <row r="1001" spans="35:35" x14ac:dyDescent="0.2">
      <c r="AI1001" s="3"/>
    </row>
    <row r="1002" spans="35:35" x14ac:dyDescent="0.2">
      <c r="AI1002" s="3"/>
    </row>
    <row r="1003" spans="35:35" x14ac:dyDescent="0.2">
      <c r="AI1003" s="3"/>
    </row>
    <row r="1004" spans="35:35" x14ac:dyDescent="0.2">
      <c r="AI1004" s="3"/>
    </row>
    <row r="1005" spans="35:35" x14ac:dyDescent="0.2">
      <c r="AI1005" s="3"/>
    </row>
    <row r="1006" spans="35:35" x14ac:dyDescent="0.2">
      <c r="AI1006" s="3"/>
    </row>
    <row r="1007" spans="35:35" x14ac:dyDescent="0.2">
      <c r="AI1007" s="3"/>
    </row>
    <row r="1008" spans="35:35" x14ac:dyDescent="0.2">
      <c r="AI1008" s="3"/>
    </row>
    <row r="1009" spans="35:35" x14ac:dyDescent="0.2">
      <c r="AI1009" s="3"/>
    </row>
    <row r="1010" spans="35:35" x14ac:dyDescent="0.2">
      <c r="AI1010" s="3"/>
    </row>
    <row r="1011" spans="35:35" x14ac:dyDescent="0.2">
      <c r="AI1011" s="3"/>
    </row>
    <row r="1012" spans="35:35" x14ac:dyDescent="0.2">
      <c r="AI1012" s="3"/>
    </row>
    <row r="1013" spans="35:35" x14ac:dyDescent="0.2">
      <c r="AI1013" s="3"/>
    </row>
    <row r="1014" spans="35:35" x14ac:dyDescent="0.2">
      <c r="AI1014" s="3"/>
    </row>
    <row r="1015" spans="35:35" x14ac:dyDescent="0.2">
      <c r="AI1015" s="3"/>
    </row>
    <row r="1016" spans="35:35" x14ac:dyDescent="0.2">
      <c r="AI1016" s="3"/>
    </row>
    <row r="1017" spans="35:35" x14ac:dyDescent="0.2">
      <c r="AI1017" s="3"/>
    </row>
    <row r="1018" spans="35:35" x14ac:dyDescent="0.2">
      <c r="AI1018" s="3"/>
    </row>
    <row r="1019" spans="35:35" x14ac:dyDescent="0.2">
      <c r="AI1019" s="3"/>
    </row>
    <row r="1020" spans="35:35" x14ac:dyDescent="0.2">
      <c r="AI1020" s="3"/>
    </row>
    <row r="1021" spans="35:35" x14ac:dyDescent="0.2">
      <c r="AI1021" s="3"/>
    </row>
    <row r="1022" spans="35:35" x14ac:dyDescent="0.2">
      <c r="AI1022" s="3"/>
    </row>
    <row r="1023" spans="35:35" x14ac:dyDescent="0.2">
      <c r="AI1023" s="3"/>
    </row>
    <row r="1024" spans="35:35" x14ac:dyDescent="0.2">
      <c r="AI1024" s="3"/>
    </row>
    <row r="1025" spans="35:35" x14ac:dyDescent="0.2">
      <c r="AI1025" s="3"/>
    </row>
    <row r="1026" spans="35:35" x14ac:dyDescent="0.2">
      <c r="AI1026" s="3"/>
    </row>
    <row r="1027" spans="35:35" x14ac:dyDescent="0.2">
      <c r="AI1027" s="3"/>
    </row>
    <row r="1028" spans="35:35" x14ac:dyDescent="0.2">
      <c r="AI1028" s="3"/>
    </row>
    <row r="1029" spans="35:35" x14ac:dyDescent="0.2">
      <c r="AI1029" s="3"/>
    </row>
    <row r="1030" spans="35:35" x14ac:dyDescent="0.2">
      <c r="AI1030" s="3"/>
    </row>
    <row r="1031" spans="35:35" x14ac:dyDescent="0.2">
      <c r="AI1031" s="3"/>
    </row>
    <row r="1032" spans="35:35" x14ac:dyDescent="0.2">
      <c r="AI1032" s="3"/>
    </row>
    <row r="1033" spans="35:35" x14ac:dyDescent="0.2">
      <c r="AI1033" s="3"/>
    </row>
    <row r="1034" spans="35:35" x14ac:dyDescent="0.2">
      <c r="AI1034" s="3"/>
    </row>
    <row r="1035" spans="35:35" x14ac:dyDescent="0.2">
      <c r="AI1035" s="3"/>
    </row>
    <row r="1036" spans="35:35" x14ac:dyDescent="0.2">
      <c r="AI1036" s="3"/>
    </row>
    <row r="1037" spans="35:35" x14ac:dyDescent="0.2">
      <c r="AI1037" s="3"/>
    </row>
    <row r="1038" spans="35:35" x14ac:dyDescent="0.2">
      <c r="AI1038" s="3"/>
    </row>
    <row r="1039" spans="35:35" x14ac:dyDescent="0.2">
      <c r="AI1039" s="3"/>
    </row>
    <row r="1040" spans="35:35" x14ac:dyDescent="0.2">
      <c r="AI1040" s="3"/>
    </row>
    <row r="1041" spans="35:35" x14ac:dyDescent="0.2">
      <c r="AI1041" s="3"/>
    </row>
    <row r="1042" spans="35:35" x14ac:dyDescent="0.2">
      <c r="AI1042" s="3"/>
    </row>
    <row r="1043" spans="35:35" x14ac:dyDescent="0.2">
      <c r="AI1043" s="3"/>
    </row>
    <row r="1044" spans="35:35" x14ac:dyDescent="0.2">
      <c r="AI1044" s="3"/>
    </row>
    <row r="1045" spans="35:35" x14ac:dyDescent="0.2">
      <c r="AI1045" s="3"/>
    </row>
    <row r="1046" spans="35:35" x14ac:dyDescent="0.2">
      <c r="AI1046" s="3"/>
    </row>
    <row r="1047" spans="35:35" x14ac:dyDescent="0.2">
      <c r="AI1047" s="3"/>
    </row>
    <row r="1048" spans="35:35" x14ac:dyDescent="0.2">
      <c r="AI1048" s="3"/>
    </row>
    <row r="1049" spans="35:35" x14ac:dyDescent="0.2">
      <c r="AI1049" s="3"/>
    </row>
    <row r="1050" spans="35:35" x14ac:dyDescent="0.2">
      <c r="AI1050" s="3"/>
    </row>
    <row r="1051" spans="35:35" x14ac:dyDescent="0.2">
      <c r="AI1051" s="3"/>
    </row>
    <row r="1052" spans="35:35" x14ac:dyDescent="0.2">
      <c r="AI1052" s="3"/>
    </row>
    <row r="1053" spans="35:35" x14ac:dyDescent="0.2">
      <c r="AI1053" s="3"/>
    </row>
    <row r="1054" spans="35:35" x14ac:dyDescent="0.2">
      <c r="AI1054" s="3"/>
    </row>
    <row r="1055" spans="35:35" x14ac:dyDescent="0.2">
      <c r="AI1055" s="3"/>
    </row>
    <row r="1056" spans="35:35" x14ac:dyDescent="0.2">
      <c r="AI1056" s="3"/>
    </row>
    <row r="1057" spans="35:35" x14ac:dyDescent="0.2">
      <c r="AI1057" s="3"/>
    </row>
    <row r="1058" spans="35:35" x14ac:dyDescent="0.2">
      <c r="AI1058" s="3"/>
    </row>
    <row r="1059" spans="35:35" x14ac:dyDescent="0.2">
      <c r="AI1059" s="3"/>
    </row>
    <row r="1060" spans="35:35" x14ac:dyDescent="0.2">
      <c r="AI1060" s="3"/>
    </row>
    <row r="1061" spans="35:35" x14ac:dyDescent="0.2">
      <c r="AI1061" s="3"/>
    </row>
    <row r="1062" spans="35:35" x14ac:dyDescent="0.2">
      <c r="AI1062" s="3"/>
    </row>
    <row r="1063" spans="35:35" x14ac:dyDescent="0.2">
      <c r="AI1063" s="3"/>
    </row>
    <row r="1064" spans="35:35" x14ac:dyDescent="0.2">
      <c r="AI1064" s="3"/>
    </row>
    <row r="1065" spans="35:35" x14ac:dyDescent="0.2">
      <c r="AI1065" s="3"/>
    </row>
    <row r="1066" spans="35:35" x14ac:dyDescent="0.2">
      <c r="AI1066" s="3"/>
    </row>
    <row r="1067" spans="35:35" x14ac:dyDescent="0.2">
      <c r="AI1067" s="3"/>
    </row>
    <row r="1068" spans="35:35" x14ac:dyDescent="0.2">
      <c r="AI1068" s="3"/>
    </row>
    <row r="1069" spans="35:35" x14ac:dyDescent="0.2">
      <c r="AI1069" s="3"/>
    </row>
    <row r="1070" spans="35:35" x14ac:dyDescent="0.2">
      <c r="AI1070" s="3"/>
    </row>
    <row r="1071" spans="35:35" x14ac:dyDescent="0.2">
      <c r="AI1071" s="3"/>
    </row>
    <row r="1072" spans="35:35" x14ac:dyDescent="0.2">
      <c r="AI1072" s="3"/>
    </row>
    <row r="1073" spans="35:35" x14ac:dyDescent="0.2">
      <c r="AI1073" s="3"/>
    </row>
    <row r="1074" spans="35:35" x14ac:dyDescent="0.2">
      <c r="AI1074" s="3"/>
    </row>
    <row r="1075" spans="35:35" x14ac:dyDescent="0.2">
      <c r="AI1075" s="3"/>
    </row>
    <row r="1076" spans="35:35" x14ac:dyDescent="0.2">
      <c r="AI1076" s="3"/>
    </row>
    <row r="1077" spans="35:35" x14ac:dyDescent="0.2">
      <c r="AI1077" s="3"/>
    </row>
    <row r="1078" spans="35:35" x14ac:dyDescent="0.2">
      <c r="AI1078" s="3"/>
    </row>
    <row r="1079" spans="35:35" x14ac:dyDescent="0.2">
      <c r="AI1079" s="3"/>
    </row>
    <row r="1080" spans="35:35" x14ac:dyDescent="0.2">
      <c r="AI1080" s="3"/>
    </row>
    <row r="1081" spans="35:35" x14ac:dyDescent="0.2">
      <c r="AI1081" s="3"/>
    </row>
    <row r="1082" spans="35:35" x14ac:dyDescent="0.2">
      <c r="AI1082" s="3"/>
    </row>
    <row r="1083" spans="35:35" x14ac:dyDescent="0.2">
      <c r="AI1083" s="3"/>
    </row>
    <row r="1084" spans="35:35" x14ac:dyDescent="0.2">
      <c r="AI1084" s="3"/>
    </row>
    <row r="1085" spans="35:35" x14ac:dyDescent="0.2">
      <c r="AI1085" s="3"/>
    </row>
    <row r="1086" spans="35:35" x14ac:dyDescent="0.2">
      <c r="AI1086" s="3"/>
    </row>
    <row r="1087" spans="35:35" x14ac:dyDescent="0.2">
      <c r="AI1087" s="3"/>
    </row>
    <row r="1088" spans="35:35" x14ac:dyDescent="0.2">
      <c r="AI1088" s="3"/>
    </row>
    <row r="1089" spans="35:35" x14ac:dyDescent="0.2">
      <c r="AI1089" s="3"/>
    </row>
    <row r="1090" spans="35:35" x14ac:dyDescent="0.2">
      <c r="AI1090" s="3"/>
    </row>
    <row r="1091" spans="35:35" x14ac:dyDescent="0.2">
      <c r="AI1091" s="3"/>
    </row>
    <row r="1092" spans="35:35" x14ac:dyDescent="0.2">
      <c r="AI1092" s="3"/>
    </row>
    <row r="1093" spans="35:35" x14ac:dyDescent="0.2">
      <c r="AI1093" s="3"/>
    </row>
    <row r="1094" spans="35:35" x14ac:dyDescent="0.2">
      <c r="AI1094" s="3"/>
    </row>
    <row r="1095" spans="35:35" x14ac:dyDescent="0.2">
      <c r="AI1095" s="3"/>
    </row>
    <row r="1096" spans="35:35" x14ac:dyDescent="0.2">
      <c r="AI1096" s="3"/>
    </row>
    <row r="1097" spans="35:35" x14ac:dyDescent="0.2">
      <c r="AI1097" s="3"/>
    </row>
    <row r="1098" spans="35:35" x14ac:dyDescent="0.2">
      <c r="AI1098" s="3"/>
    </row>
    <row r="1099" spans="35:35" x14ac:dyDescent="0.2">
      <c r="AI1099" s="3"/>
    </row>
    <row r="1100" spans="35:35" x14ac:dyDescent="0.2">
      <c r="AI1100" s="3"/>
    </row>
    <row r="1101" spans="35:35" x14ac:dyDescent="0.2">
      <c r="AI1101" s="3"/>
    </row>
    <row r="1102" spans="35:35" x14ac:dyDescent="0.2">
      <c r="AI1102" s="3"/>
    </row>
    <row r="1103" spans="35:35" x14ac:dyDescent="0.2">
      <c r="AI1103" s="3"/>
    </row>
    <row r="1104" spans="35:35" x14ac:dyDescent="0.2">
      <c r="AI1104" s="3"/>
    </row>
    <row r="1105" spans="35:35" x14ac:dyDescent="0.2">
      <c r="AI1105" s="3"/>
    </row>
    <row r="1106" spans="35:35" x14ac:dyDescent="0.2">
      <c r="AI1106" s="3"/>
    </row>
    <row r="1107" spans="35:35" x14ac:dyDescent="0.2">
      <c r="AI1107" s="3"/>
    </row>
    <row r="1108" spans="35:35" x14ac:dyDescent="0.2">
      <c r="AI1108" s="3"/>
    </row>
    <row r="1109" spans="35:35" x14ac:dyDescent="0.2">
      <c r="AI1109" s="3"/>
    </row>
    <row r="1110" spans="35:35" x14ac:dyDescent="0.2">
      <c r="AI1110" s="3"/>
    </row>
    <row r="1111" spans="35:35" x14ac:dyDescent="0.2">
      <c r="AI1111" s="3"/>
    </row>
    <row r="1112" spans="35:35" x14ac:dyDescent="0.2">
      <c r="AI1112" s="3"/>
    </row>
    <row r="1113" spans="35:35" x14ac:dyDescent="0.2">
      <c r="AI1113" s="3"/>
    </row>
    <row r="1114" spans="35:35" x14ac:dyDescent="0.2">
      <c r="AI1114" s="3"/>
    </row>
    <row r="1115" spans="35:35" x14ac:dyDescent="0.2">
      <c r="AI1115" s="3"/>
    </row>
    <row r="1116" spans="35:35" x14ac:dyDescent="0.2">
      <c r="AI1116" s="3"/>
    </row>
    <row r="1117" spans="35:35" x14ac:dyDescent="0.2">
      <c r="AI1117" s="3"/>
    </row>
    <row r="1118" spans="35:35" x14ac:dyDescent="0.2">
      <c r="AI1118" s="3"/>
    </row>
    <row r="1119" spans="35:35" x14ac:dyDescent="0.2">
      <c r="AI1119" s="3"/>
    </row>
    <row r="1120" spans="35:35" x14ac:dyDescent="0.2">
      <c r="AI1120" s="3"/>
    </row>
    <row r="1121" spans="35:35" x14ac:dyDescent="0.2">
      <c r="AI1121" s="3"/>
    </row>
    <row r="1122" spans="35:35" x14ac:dyDescent="0.2">
      <c r="AI1122" s="3"/>
    </row>
    <row r="1123" spans="35:35" x14ac:dyDescent="0.2">
      <c r="AI1123" s="3"/>
    </row>
    <row r="1124" spans="35:35" x14ac:dyDescent="0.2">
      <c r="AI1124" s="3"/>
    </row>
    <row r="1125" spans="35:35" x14ac:dyDescent="0.2">
      <c r="AI1125" s="3"/>
    </row>
    <row r="1126" spans="35:35" x14ac:dyDescent="0.2">
      <c r="AI1126" s="3"/>
    </row>
    <row r="1127" spans="35:35" x14ac:dyDescent="0.2">
      <c r="AI1127" s="3"/>
    </row>
    <row r="1128" spans="35:35" x14ac:dyDescent="0.2">
      <c r="AI1128" s="3"/>
    </row>
    <row r="1129" spans="35:35" x14ac:dyDescent="0.2">
      <c r="AI1129" s="3"/>
    </row>
    <row r="1130" spans="35:35" x14ac:dyDescent="0.2">
      <c r="AI1130" s="3"/>
    </row>
    <row r="1131" spans="35:35" x14ac:dyDescent="0.2">
      <c r="AI1131" s="3"/>
    </row>
    <row r="1132" spans="35:35" x14ac:dyDescent="0.2">
      <c r="AI1132" s="3"/>
    </row>
    <row r="1133" spans="35:35" x14ac:dyDescent="0.2">
      <c r="AI1133" s="3"/>
    </row>
    <row r="1134" spans="35:35" x14ac:dyDescent="0.2">
      <c r="AI1134" s="3"/>
    </row>
    <row r="1135" spans="35:35" x14ac:dyDescent="0.2">
      <c r="AI1135" s="3"/>
    </row>
    <row r="1136" spans="35:35" x14ac:dyDescent="0.2">
      <c r="AI1136" s="3"/>
    </row>
    <row r="1137" spans="35:35" x14ac:dyDescent="0.2">
      <c r="AI1137" s="3"/>
    </row>
    <row r="1138" spans="35:35" x14ac:dyDescent="0.2">
      <c r="AI1138" s="3"/>
    </row>
    <row r="1139" spans="35:35" x14ac:dyDescent="0.2">
      <c r="AI1139" s="3"/>
    </row>
    <row r="1140" spans="35:35" x14ac:dyDescent="0.2">
      <c r="AI1140" s="3"/>
    </row>
    <row r="1141" spans="35:35" x14ac:dyDescent="0.2">
      <c r="AI1141" s="3"/>
    </row>
    <row r="1142" spans="35:35" x14ac:dyDescent="0.2">
      <c r="AI1142" s="3"/>
    </row>
    <row r="1143" spans="35:35" x14ac:dyDescent="0.2">
      <c r="AI1143" s="3"/>
    </row>
    <row r="1144" spans="35:35" x14ac:dyDescent="0.2">
      <c r="AI1144" s="3"/>
    </row>
    <row r="1145" spans="35:35" x14ac:dyDescent="0.2">
      <c r="AI1145" s="3"/>
    </row>
    <row r="1146" spans="35:35" x14ac:dyDescent="0.2">
      <c r="AI1146" s="3"/>
    </row>
    <row r="1147" spans="35:35" x14ac:dyDescent="0.2">
      <c r="AI1147" s="3"/>
    </row>
    <row r="1148" spans="35:35" x14ac:dyDescent="0.2">
      <c r="AI1148" s="3"/>
    </row>
    <row r="1149" spans="35:35" x14ac:dyDescent="0.2">
      <c r="AI1149" s="3"/>
    </row>
    <row r="1150" spans="35:35" x14ac:dyDescent="0.2">
      <c r="AI1150" s="3"/>
    </row>
    <row r="1151" spans="35:35" x14ac:dyDescent="0.2">
      <c r="AI1151" s="3"/>
    </row>
    <row r="1152" spans="35:35" x14ac:dyDescent="0.2">
      <c r="AI1152" s="3"/>
    </row>
    <row r="1153" spans="35:35" x14ac:dyDescent="0.2">
      <c r="AI1153" s="3"/>
    </row>
    <row r="1154" spans="35:35" x14ac:dyDescent="0.2">
      <c r="AI1154" s="3"/>
    </row>
    <row r="1155" spans="35:35" x14ac:dyDescent="0.2">
      <c r="AI1155" s="3"/>
    </row>
    <row r="1156" spans="35:35" x14ac:dyDescent="0.2">
      <c r="AI1156" s="3"/>
    </row>
    <row r="1157" spans="35:35" x14ac:dyDescent="0.2">
      <c r="AI1157" s="3"/>
    </row>
    <row r="1158" spans="35:35" x14ac:dyDescent="0.2">
      <c r="AI1158" s="3"/>
    </row>
    <row r="1159" spans="35:35" x14ac:dyDescent="0.2">
      <c r="AI1159" s="3"/>
    </row>
    <row r="1160" spans="35:35" x14ac:dyDescent="0.2">
      <c r="AI1160" s="3"/>
    </row>
    <row r="1161" spans="35:35" x14ac:dyDescent="0.2">
      <c r="AI1161" s="3"/>
    </row>
    <row r="1162" spans="35:35" x14ac:dyDescent="0.2">
      <c r="AI1162" s="3"/>
    </row>
    <row r="1163" spans="35:35" x14ac:dyDescent="0.2">
      <c r="AI1163" s="3"/>
    </row>
    <row r="1164" spans="35:35" x14ac:dyDescent="0.2">
      <c r="AI1164" s="3"/>
    </row>
    <row r="1165" spans="35:35" x14ac:dyDescent="0.2">
      <c r="AI1165" s="3"/>
    </row>
    <row r="1166" spans="35:35" x14ac:dyDescent="0.2">
      <c r="AI1166" s="3"/>
    </row>
    <row r="1167" spans="35:35" x14ac:dyDescent="0.2">
      <c r="AI1167" s="3"/>
    </row>
    <row r="1168" spans="35:35" x14ac:dyDescent="0.2">
      <c r="AI1168" s="3"/>
    </row>
    <row r="1169" spans="35:35" x14ac:dyDescent="0.2">
      <c r="AI1169" s="3"/>
    </row>
    <row r="1170" spans="35:35" x14ac:dyDescent="0.2">
      <c r="AI1170" s="3"/>
    </row>
    <row r="1171" spans="35:35" x14ac:dyDescent="0.2">
      <c r="AI1171" s="3"/>
    </row>
    <row r="1172" spans="35:35" x14ac:dyDescent="0.2">
      <c r="AI1172" s="3"/>
    </row>
    <row r="1173" spans="35:35" x14ac:dyDescent="0.2">
      <c r="AI1173" s="3"/>
    </row>
    <row r="1174" spans="35:35" x14ac:dyDescent="0.2">
      <c r="AI1174" s="3"/>
    </row>
    <row r="1175" spans="35:35" x14ac:dyDescent="0.2">
      <c r="AI1175" s="3"/>
    </row>
    <row r="1176" spans="35:35" x14ac:dyDescent="0.2">
      <c r="AI1176" s="3"/>
    </row>
    <row r="1177" spans="35:35" x14ac:dyDescent="0.2">
      <c r="AI1177" s="3"/>
    </row>
    <row r="1178" spans="35:35" x14ac:dyDescent="0.2">
      <c r="AI1178" s="3"/>
    </row>
    <row r="1179" spans="35:35" x14ac:dyDescent="0.2">
      <c r="AI1179" s="3"/>
    </row>
    <row r="1180" spans="35:35" x14ac:dyDescent="0.2">
      <c r="AI1180" s="3"/>
    </row>
    <row r="1181" spans="35:35" x14ac:dyDescent="0.2">
      <c r="AI1181" s="3"/>
    </row>
    <row r="1182" spans="35:35" x14ac:dyDescent="0.2">
      <c r="AI1182" s="3"/>
    </row>
    <row r="1183" spans="35:35" x14ac:dyDescent="0.2">
      <c r="AI1183" s="3"/>
    </row>
    <row r="1184" spans="35:35" x14ac:dyDescent="0.2">
      <c r="AI1184" s="3"/>
    </row>
    <row r="1185" spans="35:35" x14ac:dyDescent="0.2">
      <c r="AI1185" s="3"/>
    </row>
    <row r="1186" spans="35:35" x14ac:dyDescent="0.2">
      <c r="AI1186" s="3"/>
    </row>
    <row r="1187" spans="35:35" x14ac:dyDescent="0.2">
      <c r="AI1187" s="3"/>
    </row>
    <row r="1188" spans="35:35" x14ac:dyDescent="0.2">
      <c r="AI1188" s="3"/>
    </row>
    <row r="1189" spans="35:35" x14ac:dyDescent="0.2">
      <c r="AI1189" s="3"/>
    </row>
    <row r="1190" spans="35:35" x14ac:dyDescent="0.2">
      <c r="AI1190" s="3"/>
    </row>
    <row r="1191" spans="35:35" x14ac:dyDescent="0.2">
      <c r="AI1191" s="3"/>
    </row>
    <row r="1192" spans="35:35" x14ac:dyDescent="0.2">
      <c r="AI1192" s="3"/>
    </row>
    <row r="1193" spans="35:35" x14ac:dyDescent="0.2">
      <c r="AI1193" s="3"/>
    </row>
    <row r="1194" spans="35:35" x14ac:dyDescent="0.2">
      <c r="AI1194" s="3"/>
    </row>
    <row r="1195" spans="35:35" x14ac:dyDescent="0.2">
      <c r="AI1195" s="3"/>
    </row>
    <row r="1196" spans="35:35" x14ac:dyDescent="0.2">
      <c r="AI1196" s="3"/>
    </row>
    <row r="1197" spans="35:35" x14ac:dyDescent="0.2">
      <c r="AI1197" s="3"/>
    </row>
    <row r="1198" spans="35:35" x14ac:dyDescent="0.2">
      <c r="AI1198" s="3"/>
    </row>
    <row r="1199" spans="35:35" x14ac:dyDescent="0.2">
      <c r="AI1199" s="3"/>
    </row>
    <row r="1200" spans="35:35" x14ac:dyDescent="0.2">
      <c r="AI1200" s="3"/>
    </row>
    <row r="1201" spans="35:35" x14ac:dyDescent="0.2">
      <c r="AI1201" s="3"/>
    </row>
    <row r="1202" spans="35:35" x14ac:dyDescent="0.2">
      <c r="AI1202" s="3"/>
    </row>
    <row r="1203" spans="35:35" x14ac:dyDescent="0.2">
      <c r="AI1203" s="3"/>
    </row>
    <row r="1204" spans="35:35" x14ac:dyDescent="0.2">
      <c r="AI1204" s="3"/>
    </row>
    <row r="1205" spans="35:35" x14ac:dyDescent="0.2">
      <c r="AI1205" s="3"/>
    </row>
    <row r="1206" spans="35:35" x14ac:dyDescent="0.2">
      <c r="AI1206" s="3"/>
    </row>
    <row r="1207" spans="35:35" x14ac:dyDescent="0.2">
      <c r="AI1207" s="3"/>
    </row>
    <row r="1208" spans="35:35" x14ac:dyDescent="0.2">
      <c r="AI1208" s="3"/>
    </row>
    <row r="1209" spans="35:35" x14ac:dyDescent="0.2">
      <c r="AI1209" s="3"/>
    </row>
    <row r="1210" spans="35:35" x14ac:dyDescent="0.2">
      <c r="AI1210" s="3"/>
    </row>
    <row r="1211" spans="35:35" x14ac:dyDescent="0.2">
      <c r="AI1211" s="3"/>
    </row>
    <row r="1212" spans="35:35" x14ac:dyDescent="0.2">
      <c r="AI1212" s="3"/>
    </row>
    <row r="1213" spans="35:35" x14ac:dyDescent="0.2">
      <c r="AI1213" s="3"/>
    </row>
    <row r="1214" spans="35:35" x14ac:dyDescent="0.2">
      <c r="AI1214" s="3"/>
    </row>
    <row r="1215" spans="35:35" x14ac:dyDescent="0.2">
      <c r="AI1215" s="3"/>
    </row>
    <row r="1216" spans="35:35" x14ac:dyDescent="0.2">
      <c r="AI1216" s="3"/>
    </row>
    <row r="1217" spans="35:35" x14ac:dyDescent="0.2">
      <c r="AI1217" s="3"/>
    </row>
    <row r="1218" spans="35:35" x14ac:dyDescent="0.2">
      <c r="AI1218" s="3"/>
    </row>
    <row r="1219" spans="35:35" x14ac:dyDescent="0.2">
      <c r="AI1219" s="3"/>
    </row>
    <row r="1220" spans="35:35" x14ac:dyDescent="0.2">
      <c r="AI1220" s="3"/>
    </row>
    <row r="1221" spans="35:35" x14ac:dyDescent="0.2">
      <c r="AI1221" s="3"/>
    </row>
    <row r="1222" spans="35:35" x14ac:dyDescent="0.2">
      <c r="AI1222" s="3"/>
    </row>
    <row r="1223" spans="35:35" x14ac:dyDescent="0.2">
      <c r="AI1223" s="3"/>
    </row>
    <row r="1224" spans="35:35" x14ac:dyDescent="0.2">
      <c r="AI1224" s="3"/>
    </row>
    <row r="1225" spans="35:35" x14ac:dyDescent="0.2">
      <c r="AI1225" s="3"/>
    </row>
    <row r="1226" spans="35:35" x14ac:dyDescent="0.2">
      <c r="AI1226" s="3"/>
    </row>
    <row r="1227" spans="35:35" x14ac:dyDescent="0.2">
      <c r="AI1227" s="3"/>
    </row>
    <row r="1228" spans="35:35" x14ac:dyDescent="0.2">
      <c r="AI1228" s="3"/>
    </row>
    <row r="1229" spans="35:35" x14ac:dyDescent="0.2">
      <c r="AI1229" s="3"/>
    </row>
    <row r="1230" spans="35:35" x14ac:dyDescent="0.2">
      <c r="AI1230" s="3"/>
    </row>
    <row r="1231" spans="35:35" x14ac:dyDescent="0.2">
      <c r="AI1231" s="3"/>
    </row>
    <row r="1232" spans="35:35" x14ac:dyDescent="0.2">
      <c r="AI1232" s="3"/>
    </row>
    <row r="1233" spans="35:35" x14ac:dyDescent="0.2">
      <c r="AI1233" s="3"/>
    </row>
    <row r="1234" spans="35:35" x14ac:dyDescent="0.2">
      <c r="AI1234" s="3"/>
    </row>
    <row r="1235" spans="35:35" x14ac:dyDescent="0.2">
      <c r="AI1235" s="3"/>
    </row>
    <row r="1236" spans="35:35" x14ac:dyDescent="0.2">
      <c r="AI1236" s="3"/>
    </row>
    <row r="1237" spans="35:35" x14ac:dyDescent="0.2">
      <c r="AI1237" s="3"/>
    </row>
    <row r="1238" spans="35:35" x14ac:dyDescent="0.2">
      <c r="AI1238" s="3"/>
    </row>
    <row r="1239" spans="35:35" x14ac:dyDescent="0.2">
      <c r="AI1239" s="3"/>
    </row>
    <row r="1240" spans="35:35" x14ac:dyDescent="0.2">
      <c r="AI1240" s="3"/>
    </row>
    <row r="1241" spans="35:35" x14ac:dyDescent="0.2">
      <c r="AI1241" s="3"/>
    </row>
    <row r="1242" spans="35:35" x14ac:dyDescent="0.2">
      <c r="AI1242" s="3"/>
    </row>
    <row r="1243" spans="35:35" x14ac:dyDescent="0.2">
      <c r="AI1243" s="3"/>
    </row>
    <row r="1244" spans="35:35" x14ac:dyDescent="0.2">
      <c r="AI1244" s="3"/>
    </row>
    <row r="1245" spans="35:35" x14ac:dyDescent="0.2">
      <c r="AI1245" s="3"/>
    </row>
    <row r="1246" spans="35:35" x14ac:dyDescent="0.2">
      <c r="AI1246" s="3"/>
    </row>
    <row r="1247" spans="35:35" x14ac:dyDescent="0.2">
      <c r="AI1247" s="3"/>
    </row>
    <row r="1248" spans="35:35" x14ac:dyDescent="0.2">
      <c r="AI1248" s="3"/>
    </row>
    <row r="1249" spans="35:35" x14ac:dyDescent="0.2">
      <c r="AI1249" s="3"/>
    </row>
    <row r="1250" spans="35:35" x14ac:dyDescent="0.2">
      <c r="AI1250" s="3"/>
    </row>
    <row r="1251" spans="35:35" x14ac:dyDescent="0.2">
      <c r="AI1251" s="3"/>
    </row>
    <row r="1252" spans="35:35" x14ac:dyDescent="0.2">
      <c r="AI1252" s="3"/>
    </row>
    <row r="1253" spans="35:35" x14ac:dyDescent="0.2">
      <c r="AI1253" s="3"/>
    </row>
    <row r="1254" spans="35:35" x14ac:dyDescent="0.2">
      <c r="AI1254" s="3"/>
    </row>
    <row r="1255" spans="35:35" x14ac:dyDescent="0.2">
      <c r="AI1255" s="3"/>
    </row>
    <row r="1256" spans="35:35" x14ac:dyDescent="0.2">
      <c r="AI1256" s="3"/>
    </row>
    <row r="1257" spans="35:35" x14ac:dyDescent="0.2">
      <c r="AI1257" s="3"/>
    </row>
    <row r="1258" spans="35:35" x14ac:dyDescent="0.2">
      <c r="AI1258" s="3"/>
    </row>
    <row r="1259" spans="35:35" x14ac:dyDescent="0.2">
      <c r="AI1259" s="3"/>
    </row>
    <row r="1260" spans="35:35" x14ac:dyDescent="0.2">
      <c r="AI1260" s="3"/>
    </row>
    <row r="1261" spans="35:35" x14ac:dyDescent="0.2">
      <c r="AI1261" s="3"/>
    </row>
    <row r="1262" spans="35:35" x14ac:dyDescent="0.2">
      <c r="AI1262" s="3"/>
    </row>
    <row r="1263" spans="35:35" x14ac:dyDescent="0.2">
      <c r="AI1263" s="3"/>
    </row>
    <row r="1264" spans="35:35" x14ac:dyDescent="0.2">
      <c r="AI1264" s="3"/>
    </row>
    <row r="1265" spans="35:35" x14ac:dyDescent="0.2">
      <c r="AI1265" s="3"/>
    </row>
    <row r="1266" spans="35:35" x14ac:dyDescent="0.2">
      <c r="AI1266" s="3"/>
    </row>
    <row r="1267" spans="35:35" x14ac:dyDescent="0.2">
      <c r="AI1267" s="3"/>
    </row>
    <row r="1268" spans="35:35" x14ac:dyDescent="0.2">
      <c r="AI1268" s="3"/>
    </row>
    <row r="1269" spans="35:35" x14ac:dyDescent="0.2">
      <c r="AI1269" s="3"/>
    </row>
    <row r="1270" spans="35:35" x14ac:dyDescent="0.2">
      <c r="AI1270" s="3"/>
    </row>
    <row r="1271" spans="35:35" x14ac:dyDescent="0.2">
      <c r="AI1271" s="3"/>
    </row>
    <row r="1272" spans="35:35" x14ac:dyDescent="0.2">
      <c r="AI1272" s="3"/>
    </row>
    <row r="1273" spans="35:35" x14ac:dyDescent="0.2">
      <c r="AI1273" s="3"/>
    </row>
    <row r="1274" spans="35:35" x14ac:dyDescent="0.2">
      <c r="AI1274" s="3"/>
    </row>
    <row r="1275" spans="35:35" x14ac:dyDescent="0.2">
      <c r="AI1275" s="3"/>
    </row>
    <row r="1276" spans="35:35" x14ac:dyDescent="0.2">
      <c r="AI1276" s="3"/>
    </row>
    <row r="1277" spans="35:35" x14ac:dyDescent="0.2">
      <c r="AI1277" s="3"/>
    </row>
    <row r="1278" spans="35:35" x14ac:dyDescent="0.2">
      <c r="AI1278" s="3"/>
    </row>
    <row r="1279" spans="35:35" x14ac:dyDescent="0.2">
      <c r="AI1279" s="3"/>
    </row>
    <row r="1280" spans="35:35" x14ac:dyDescent="0.2">
      <c r="AI1280" s="3"/>
    </row>
    <row r="1281" spans="35:35" x14ac:dyDescent="0.2">
      <c r="AI1281" s="3"/>
    </row>
    <row r="1282" spans="35:35" x14ac:dyDescent="0.2">
      <c r="AI1282" s="3"/>
    </row>
    <row r="1283" spans="35:35" x14ac:dyDescent="0.2">
      <c r="AI1283" s="3"/>
    </row>
    <row r="1284" spans="35:35" x14ac:dyDescent="0.2">
      <c r="AI1284" s="3"/>
    </row>
    <row r="1285" spans="35:35" x14ac:dyDescent="0.2">
      <c r="AI1285" s="3"/>
    </row>
    <row r="1286" spans="35:35" x14ac:dyDescent="0.2">
      <c r="AI1286" s="3"/>
    </row>
    <row r="1287" spans="35:35" x14ac:dyDescent="0.2">
      <c r="AI1287" s="3"/>
    </row>
    <row r="1288" spans="35:35" x14ac:dyDescent="0.2">
      <c r="AI1288" s="3"/>
    </row>
    <row r="1289" spans="35:35" x14ac:dyDescent="0.2">
      <c r="AI1289" s="3"/>
    </row>
    <row r="1290" spans="35:35" x14ac:dyDescent="0.2">
      <c r="AI1290" s="3"/>
    </row>
    <row r="1291" spans="35:35" x14ac:dyDescent="0.2">
      <c r="AI1291" s="3"/>
    </row>
    <row r="1292" spans="35:35" x14ac:dyDescent="0.2">
      <c r="AI1292" s="3"/>
    </row>
    <row r="1293" spans="35:35" x14ac:dyDescent="0.2">
      <c r="AI1293" s="3"/>
    </row>
    <row r="1294" spans="35:35" x14ac:dyDescent="0.2">
      <c r="AI1294" s="3"/>
    </row>
    <row r="1295" spans="35:35" x14ac:dyDescent="0.2">
      <c r="AI1295" s="3"/>
    </row>
    <row r="1296" spans="35:35" x14ac:dyDescent="0.2">
      <c r="AI1296" s="3"/>
    </row>
    <row r="1297" spans="35:35" x14ac:dyDescent="0.2">
      <c r="AI1297" s="3"/>
    </row>
    <row r="1298" spans="35:35" x14ac:dyDescent="0.2">
      <c r="AI1298" s="3"/>
    </row>
    <row r="1299" spans="35:35" x14ac:dyDescent="0.2">
      <c r="AI1299" s="3"/>
    </row>
    <row r="1300" spans="35:35" x14ac:dyDescent="0.2">
      <c r="AI1300" s="3"/>
    </row>
    <row r="1301" spans="35:35" x14ac:dyDescent="0.2">
      <c r="AI1301" s="3"/>
    </row>
    <row r="1302" spans="35:35" x14ac:dyDescent="0.2">
      <c r="AI1302" s="3"/>
    </row>
    <row r="1303" spans="35:35" x14ac:dyDescent="0.2">
      <c r="AI1303" s="3"/>
    </row>
    <row r="1304" spans="35:35" x14ac:dyDescent="0.2">
      <c r="AI1304" s="3"/>
    </row>
    <row r="1305" spans="35:35" x14ac:dyDescent="0.2">
      <c r="AI1305" s="3"/>
    </row>
    <row r="1306" spans="35:35" x14ac:dyDescent="0.2">
      <c r="AI1306" s="3"/>
    </row>
    <row r="1307" spans="35:35" x14ac:dyDescent="0.2">
      <c r="AI1307" s="3"/>
    </row>
    <row r="1308" spans="35:35" x14ac:dyDescent="0.2">
      <c r="AI1308" s="3"/>
    </row>
    <row r="1309" spans="35:35" x14ac:dyDescent="0.2">
      <c r="AI1309" s="3"/>
    </row>
    <row r="1310" spans="35:35" x14ac:dyDescent="0.2">
      <c r="AI1310" s="3"/>
    </row>
    <row r="1311" spans="35:35" x14ac:dyDescent="0.2">
      <c r="AI1311" s="3"/>
    </row>
    <row r="1312" spans="35:35" x14ac:dyDescent="0.2">
      <c r="AI1312" s="3"/>
    </row>
    <row r="1313" spans="35:35" x14ac:dyDescent="0.2">
      <c r="AI1313" s="3"/>
    </row>
    <row r="1314" spans="35:35" x14ac:dyDescent="0.2">
      <c r="AI1314" s="3"/>
    </row>
    <row r="1315" spans="35:35" x14ac:dyDescent="0.2">
      <c r="AI1315" s="3"/>
    </row>
    <row r="1316" spans="35:35" x14ac:dyDescent="0.2">
      <c r="AI1316" s="3"/>
    </row>
    <row r="1317" spans="35:35" x14ac:dyDescent="0.2">
      <c r="AI1317" s="3"/>
    </row>
    <row r="1318" spans="35:35" x14ac:dyDescent="0.2">
      <c r="AI1318" s="3"/>
    </row>
    <row r="1319" spans="35:35" x14ac:dyDescent="0.2">
      <c r="AI1319" s="3"/>
    </row>
    <row r="1320" spans="35:35" x14ac:dyDescent="0.2">
      <c r="AI1320" s="3"/>
    </row>
    <row r="1321" spans="35:35" x14ac:dyDescent="0.2">
      <c r="AI1321" s="3"/>
    </row>
    <row r="1322" spans="35:35" x14ac:dyDescent="0.2">
      <c r="AI1322" s="3"/>
    </row>
    <row r="1323" spans="35:35" x14ac:dyDescent="0.2">
      <c r="AI1323" s="3"/>
    </row>
    <row r="1324" spans="35:35" x14ac:dyDescent="0.2">
      <c r="AI1324" s="3"/>
    </row>
    <row r="1325" spans="35:35" x14ac:dyDescent="0.2">
      <c r="AI1325" s="3"/>
    </row>
    <row r="1326" spans="35:35" x14ac:dyDescent="0.2">
      <c r="AI1326" s="3"/>
    </row>
    <row r="1327" spans="35:35" x14ac:dyDescent="0.2">
      <c r="AI1327" s="3"/>
    </row>
    <row r="1328" spans="35:35" x14ac:dyDescent="0.2">
      <c r="AI1328" s="3"/>
    </row>
    <row r="1329" spans="35:35" x14ac:dyDescent="0.2">
      <c r="AI1329" s="3"/>
    </row>
    <row r="1330" spans="35:35" x14ac:dyDescent="0.2">
      <c r="AI1330" s="3"/>
    </row>
    <row r="1331" spans="35:35" x14ac:dyDescent="0.2">
      <c r="AI1331" s="3"/>
    </row>
    <row r="1332" spans="35:35" x14ac:dyDescent="0.2">
      <c r="AI1332" s="3"/>
    </row>
    <row r="1333" spans="35:35" x14ac:dyDescent="0.2">
      <c r="AI1333" s="3"/>
    </row>
    <row r="1334" spans="35:35" x14ac:dyDescent="0.2">
      <c r="AI1334" s="3"/>
    </row>
    <row r="1335" spans="35:35" x14ac:dyDescent="0.2">
      <c r="AI1335" s="3"/>
    </row>
    <row r="1336" spans="35:35" x14ac:dyDescent="0.2">
      <c r="AI1336" s="3"/>
    </row>
    <row r="1337" spans="35:35" x14ac:dyDescent="0.2">
      <c r="AI1337" s="3"/>
    </row>
    <row r="1338" spans="35:35" x14ac:dyDescent="0.2">
      <c r="AI1338" s="3"/>
    </row>
    <row r="1339" spans="35:35" x14ac:dyDescent="0.2">
      <c r="AI1339" s="3"/>
    </row>
    <row r="1340" spans="35:35" x14ac:dyDescent="0.2">
      <c r="AI1340" s="3"/>
    </row>
    <row r="1341" spans="35:35" x14ac:dyDescent="0.2">
      <c r="AI1341" s="3"/>
    </row>
    <row r="1342" spans="35:35" x14ac:dyDescent="0.2">
      <c r="AI1342" s="3"/>
    </row>
    <row r="1343" spans="35:35" x14ac:dyDescent="0.2">
      <c r="AI1343" s="3"/>
    </row>
    <row r="1344" spans="35:35" x14ac:dyDescent="0.2">
      <c r="AI1344" s="3"/>
    </row>
    <row r="1345" spans="35:35" x14ac:dyDescent="0.2">
      <c r="AI1345" s="3"/>
    </row>
    <row r="1346" spans="35:35" x14ac:dyDescent="0.2">
      <c r="AI1346" s="3"/>
    </row>
    <row r="1347" spans="35:35" x14ac:dyDescent="0.2">
      <c r="AI1347" s="3"/>
    </row>
    <row r="1348" spans="35:35" x14ac:dyDescent="0.2">
      <c r="AI1348" s="3"/>
    </row>
    <row r="1349" spans="35:35" x14ac:dyDescent="0.2">
      <c r="AI1349" s="3"/>
    </row>
    <row r="1350" spans="35:35" x14ac:dyDescent="0.2">
      <c r="AI1350" s="3"/>
    </row>
    <row r="1351" spans="35:35" x14ac:dyDescent="0.2">
      <c r="AI1351" s="3"/>
    </row>
    <row r="1352" spans="35:35" x14ac:dyDescent="0.2">
      <c r="AI1352" s="3"/>
    </row>
    <row r="1353" spans="35:35" x14ac:dyDescent="0.2">
      <c r="AI1353" s="3"/>
    </row>
    <row r="1354" spans="35:35" x14ac:dyDescent="0.2">
      <c r="AI1354" s="3"/>
    </row>
    <row r="1355" spans="35:35" x14ac:dyDescent="0.2">
      <c r="AI1355" s="3"/>
    </row>
    <row r="1356" spans="35:35" x14ac:dyDescent="0.2">
      <c r="AI1356" s="3"/>
    </row>
    <row r="1357" spans="35:35" x14ac:dyDescent="0.2">
      <c r="AI1357" s="3"/>
    </row>
    <row r="1358" spans="35:35" x14ac:dyDescent="0.2">
      <c r="AI1358" s="3"/>
    </row>
    <row r="1359" spans="35:35" x14ac:dyDescent="0.2">
      <c r="AI1359" s="3"/>
    </row>
    <row r="1360" spans="35:35" x14ac:dyDescent="0.2">
      <c r="AI1360" s="3"/>
    </row>
    <row r="1361" spans="35:35" x14ac:dyDescent="0.2">
      <c r="AI1361" s="3"/>
    </row>
    <row r="1362" spans="35:35" x14ac:dyDescent="0.2">
      <c r="AI1362" s="3"/>
    </row>
    <row r="1363" spans="35:35" x14ac:dyDescent="0.2">
      <c r="AI1363" s="3"/>
    </row>
    <row r="1364" spans="35:35" x14ac:dyDescent="0.2">
      <c r="AI1364" s="3"/>
    </row>
    <row r="1365" spans="35:35" x14ac:dyDescent="0.2">
      <c r="AI1365" s="3"/>
    </row>
    <row r="1366" spans="35:35" x14ac:dyDescent="0.2">
      <c r="AI1366" s="3"/>
    </row>
    <row r="1367" spans="35:35" x14ac:dyDescent="0.2">
      <c r="AI1367" s="3"/>
    </row>
    <row r="1368" spans="35:35" x14ac:dyDescent="0.2">
      <c r="AI1368" s="3"/>
    </row>
    <row r="1369" spans="35:35" x14ac:dyDescent="0.2">
      <c r="AI1369" s="3"/>
    </row>
    <row r="1370" spans="35:35" x14ac:dyDescent="0.2">
      <c r="AI1370" s="3"/>
    </row>
    <row r="1371" spans="35:35" x14ac:dyDescent="0.2">
      <c r="AI1371" s="3"/>
    </row>
    <row r="1372" spans="35:35" x14ac:dyDescent="0.2">
      <c r="AI1372" s="3"/>
    </row>
    <row r="1373" spans="35:35" x14ac:dyDescent="0.2">
      <c r="AI1373" s="3"/>
    </row>
    <row r="1374" spans="35:35" x14ac:dyDescent="0.2">
      <c r="AI1374" s="3"/>
    </row>
    <row r="1375" spans="35:35" x14ac:dyDescent="0.2">
      <c r="AI1375" s="3"/>
    </row>
    <row r="1376" spans="35:35" x14ac:dyDescent="0.2">
      <c r="AI1376" s="3"/>
    </row>
    <row r="1377" spans="35:35" x14ac:dyDescent="0.2">
      <c r="AI1377" s="3"/>
    </row>
    <row r="1378" spans="35:35" x14ac:dyDescent="0.2">
      <c r="AI1378" s="3"/>
    </row>
    <row r="1379" spans="35:35" x14ac:dyDescent="0.2">
      <c r="AI1379" s="3"/>
    </row>
    <row r="1380" spans="35:35" x14ac:dyDescent="0.2">
      <c r="AI1380" s="3"/>
    </row>
    <row r="1381" spans="35:35" x14ac:dyDescent="0.2">
      <c r="AI1381" s="3"/>
    </row>
    <row r="1382" spans="35:35" x14ac:dyDescent="0.2">
      <c r="AI1382" s="3"/>
    </row>
    <row r="1383" spans="35:35" x14ac:dyDescent="0.2">
      <c r="AI1383" s="3"/>
    </row>
    <row r="1384" spans="35:35" x14ac:dyDescent="0.2">
      <c r="AI1384" s="3"/>
    </row>
    <row r="1385" spans="35:35" x14ac:dyDescent="0.2">
      <c r="AI1385" s="3"/>
    </row>
    <row r="1386" spans="35:35" x14ac:dyDescent="0.2">
      <c r="AI1386" s="3"/>
    </row>
    <row r="1387" spans="35:35" x14ac:dyDescent="0.2">
      <c r="AI1387" s="3"/>
    </row>
    <row r="1388" spans="35:35" x14ac:dyDescent="0.2">
      <c r="AI1388" s="3"/>
    </row>
    <row r="1389" spans="35:35" x14ac:dyDescent="0.2">
      <c r="AI1389" s="3"/>
    </row>
    <row r="1390" spans="35:35" x14ac:dyDescent="0.2">
      <c r="AI1390" s="3"/>
    </row>
    <row r="1391" spans="35:35" x14ac:dyDescent="0.2">
      <c r="AI1391" s="3"/>
    </row>
    <row r="1392" spans="35:35" x14ac:dyDescent="0.2">
      <c r="AI1392" s="3"/>
    </row>
    <row r="1393" spans="35:35" x14ac:dyDescent="0.2">
      <c r="AI1393" s="3"/>
    </row>
    <row r="1394" spans="35:35" x14ac:dyDescent="0.2">
      <c r="AI1394" s="3"/>
    </row>
    <row r="1395" spans="35:35" x14ac:dyDescent="0.2">
      <c r="AI1395" s="3"/>
    </row>
    <row r="1396" spans="35:35" x14ac:dyDescent="0.2">
      <c r="AI1396" s="3"/>
    </row>
    <row r="1397" spans="35:35" x14ac:dyDescent="0.2">
      <c r="AI1397" s="3"/>
    </row>
    <row r="1398" spans="35:35" x14ac:dyDescent="0.2">
      <c r="AI1398" s="3"/>
    </row>
    <row r="1399" spans="35:35" x14ac:dyDescent="0.2">
      <c r="AI1399" s="3"/>
    </row>
    <row r="1400" spans="35:35" x14ac:dyDescent="0.2">
      <c r="AI1400" s="3"/>
    </row>
    <row r="1401" spans="35:35" x14ac:dyDescent="0.2">
      <c r="AI1401" s="3"/>
    </row>
    <row r="1402" spans="35:35" x14ac:dyDescent="0.2">
      <c r="AI1402" s="3"/>
    </row>
    <row r="1403" spans="35:35" x14ac:dyDescent="0.2">
      <c r="AI1403" s="3"/>
    </row>
    <row r="1404" spans="35:35" x14ac:dyDescent="0.2">
      <c r="AI1404" s="3"/>
    </row>
    <row r="1405" spans="35:35" x14ac:dyDescent="0.2">
      <c r="AI1405" s="3"/>
    </row>
    <row r="1406" spans="35:35" x14ac:dyDescent="0.2">
      <c r="AI1406" s="3"/>
    </row>
    <row r="1407" spans="35:35" x14ac:dyDescent="0.2">
      <c r="AI1407" s="3"/>
    </row>
    <row r="1408" spans="35:35" x14ac:dyDescent="0.2">
      <c r="AI1408" s="3"/>
    </row>
    <row r="1409" spans="35:35" x14ac:dyDescent="0.2">
      <c r="AI1409" s="3"/>
    </row>
    <row r="1410" spans="35:35" x14ac:dyDescent="0.2">
      <c r="AI1410" s="3"/>
    </row>
    <row r="1411" spans="35:35" x14ac:dyDescent="0.2">
      <c r="AI1411" s="3"/>
    </row>
    <row r="1412" spans="35:35" x14ac:dyDescent="0.2">
      <c r="AI1412" s="3"/>
    </row>
    <row r="1413" spans="35:35" x14ac:dyDescent="0.2">
      <c r="AI1413" s="3"/>
    </row>
    <row r="1414" spans="35:35" x14ac:dyDescent="0.2">
      <c r="AI1414" s="3"/>
    </row>
    <row r="1415" spans="35:35" x14ac:dyDescent="0.2">
      <c r="AI1415" s="3"/>
    </row>
    <row r="1416" spans="35:35" x14ac:dyDescent="0.2">
      <c r="AI1416" s="3"/>
    </row>
    <row r="1417" spans="35:35" x14ac:dyDescent="0.2">
      <c r="AI1417" s="3"/>
    </row>
    <row r="1418" spans="35:35" x14ac:dyDescent="0.2">
      <c r="AI1418" s="3"/>
    </row>
    <row r="1419" spans="35:35" x14ac:dyDescent="0.2">
      <c r="AI1419" s="3"/>
    </row>
    <row r="1420" spans="35:35" x14ac:dyDescent="0.2">
      <c r="AI1420" s="3"/>
    </row>
    <row r="1421" spans="35:35" x14ac:dyDescent="0.2">
      <c r="AI1421" s="3"/>
    </row>
    <row r="1422" spans="35:35" x14ac:dyDescent="0.2">
      <c r="AI1422" s="3"/>
    </row>
    <row r="1423" spans="35:35" x14ac:dyDescent="0.2">
      <c r="AI1423" s="3"/>
    </row>
    <row r="1424" spans="35:35" x14ac:dyDescent="0.2">
      <c r="AI1424" s="3"/>
    </row>
    <row r="1425" spans="35:35" x14ac:dyDescent="0.2">
      <c r="AI1425" s="3"/>
    </row>
    <row r="1426" spans="35:35" x14ac:dyDescent="0.2">
      <c r="AI1426" s="3"/>
    </row>
    <row r="1427" spans="35:35" x14ac:dyDescent="0.2">
      <c r="AI1427" s="3"/>
    </row>
    <row r="1428" spans="35:35" x14ac:dyDescent="0.2">
      <c r="AI1428" s="3"/>
    </row>
    <row r="1429" spans="35:35" x14ac:dyDescent="0.2">
      <c r="AI1429" s="3"/>
    </row>
    <row r="1430" spans="35:35" x14ac:dyDescent="0.2">
      <c r="AI1430" s="3"/>
    </row>
    <row r="1431" spans="35:35" x14ac:dyDescent="0.2">
      <c r="AI1431" s="3"/>
    </row>
    <row r="1432" spans="35:35" x14ac:dyDescent="0.2">
      <c r="AI1432" s="3"/>
    </row>
    <row r="1433" spans="35:35" x14ac:dyDescent="0.2">
      <c r="AI1433" s="3"/>
    </row>
    <row r="1434" spans="35:35" x14ac:dyDescent="0.2">
      <c r="AI1434" s="3"/>
    </row>
    <row r="1435" spans="35:35" x14ac:dyDescent="0.2">
      <c r="AI1435" s="3"/>
    </row>
    <row r="1436" spans="35:35" x14ac:dyDescent="0.2">
      <c r="AI1436" s="3"/>
    </row>
    <row r="1437" spans="35:35" x14ac:dyDescent="0.2">
      <c r="AI1437" s="3"/>
    </row>
    <row r="1438" spans="35:35" x14ac:dyDescent="0.2">
      <c r="AI1438" s="3"/>
    </row>
    <row r="1439" spans="35:35" x14ac:dyDescent="0.2">
      <c r="AI1439" s="3"/>
    </row>
    <row r="1440" spans="35:35" x14ac:dyDescent="0.2">
      <c r="AI1440" s="3"/>
    </row>
    <row r="1441" spans="35:35" x14ac:dyDescent="0.2">
      <c r="AI1441" s="3"/>
    </row>
    <row r="1442" spans="35:35" x14ac:dyDescent="0.2">
      <c r="AI1442" s="3"/>
    </row>
    <row r="1443" spans="35:35" x14ac:dyDescent="0.2">
      <c r="AI1443" s="3"/>
    </row>
    <row r="1444" spans="35:35" x14ac:dyDescent="0.2">
      <c r="AI1444" s="3"/>
    </row>
    <row r="1445" spans="35:35" x14ac:dyDescent="0.2">
      <c r="AI1445" s="3"/>
    </row>
    <row r="1446" spans="35:35" x14ac:dyDescent="0.2">
      <c r="AI1446" s="3"/>
    </row>
    <row r="1447" spans="35:35" x14ac:dyDescent="0.2">
      <c r="AI1447" s="3"/>
    </row>
    <row r="1448" spans="35:35" x14ac:dyDescent="0.2">
      <c r="AI1448" s="3"/>
    </row>
    <row r="1449" spans="35:35" x14ac:dyDescent="0.2">
      <c r="AI1449" s="3"/>
    </row>
    <row r="1450" spans="35:35" x14ac:dyDescent="0.2">
      <c r="AI1450" s="3"/>
    </row>
    <row r="1451" spans="35:35" x14ac:dyDescent="0.2">
      <c r="AI1451" s="3"/>
    </row>
    <row r="1452" spans="35:35" x14ac:dyDescent="0.2">
      <c r="AI1452" s="3"/>
    </row>
    <row r="1453" spans="35:35" x14ac:dyDescent="0.2">
      <c r="AI1453" s="3"/>
    </row>
    <row r="1454" spans="35:35" x14ac:dyDescent="0.2">
      <c r="AI1454" s="3"/>
    </row>
    <row r="1455" spans="35:35" x14ac:dyDescent="0.2">
      <c r="AI1455" s="3"/>
    </row>
    <row r="1456" spans="35:35" x14ac:dyDescent="0.2">
      <c r="AI1456" s="3"/>
    </row>
    <row r="1457" spans="35:35" x14ac:dyDescent="0.2">
      <c r="AI1457" s="3"/>
    </row>
    <row r="1458" spans="35:35" x14ac:dyDescent="0.2">
      <c r="AI1458" s="3"/>
    </row>
    <row r="1459" spans="35:35" x14ac:dyDescent="0.2">
      <c r="AI1459" s="3"/>
    </row>
    <row r="1460" spans="35:35" x14ac:dyDescent="0.2">
      <c r="AI1460" s="3"/>
    </row>
    <row r="1461" spans="35:35" x14ac:dyDescent="0.2">
      <c r="AI1461" s="3"/>
    </row>
    <row r="1462" spans="35:35" x14ac:dyDescent="0.2">
      <c r="AI1462" s="3"/>
    </row>
    <row r="1463" spans="35:35" x14ac:dyDescent="0.2">
      <c r="AI1463" s="3"/>
    </row>
    <row r="1464" spans="35:35" x14ac:dyDescent="0.2">
      <c r="AI1464" s="3"/>
    </row>
    <row r="1465" spans="35:35" x14ac:dyDescent="0.2">
      <c r="AI1465" s="3"/>
    </row>
    <row r="1466" spans="35:35" x14ac:dyDescent="0.2">
      <c r="AI1466" s="3"/>
    </row>
    <row r="1467" spans="35:35" x14ac:dyDescent="0.2">
      <c r="AI1467" s="3"/>
    </row>
    <row r="1468" spans="35:35" x14ac:dyDescent="0.2">
      <c r="AI1468" s="3"/>
    </row>
    <row r="1469" spans="35:35" x14ac:dyDescent="0.2">
      <c r="AI1469" s="3"/>
    </row>
    <row r="1470" spans="35:35" x14ac:dyDescent="0.2">
      <c r="AI1470" s="3"/>
    </row>
    <row r="1471" spans="35:35" x14ac:dyDescent="0.2">
      <c r="AI1471" s="3"/>
    </row>
    <row r="1472" spans="35:35" x14ac:dyDescent="0.2">
      <c r="AI1472" s="3"/>
    </row>
    <row r="1473" spans="35:35" x14ac:dyDescent="0.2">
      <c r="AI1473" s="3"/>
    </row>
    <row r="1474" spans="35:35" x14ac:dyDescent="0.2">
      <c r="AI1474" s="3"/>
    </row>
    <row r="1475" spans="35:35" x14ac:dyDescent="0.2">
      <c r="AI1475" s="3"/>
    </row>
    <row r="1476" spans="35:35" x14ac:dyDescent="0.2">
      <c r="AI1476" s="3"/>
    </row>
    <row r="1477" spans="35:35" x14ac:dyDescent="0.2">
      <c r="AI1477" s="3"/>
    </row>
    <row r="1478" spans="35:35" x14ac:dyDescent="0.2">
      <c r="AI1478" s="3"/>
    </row>
    <row r="1479" spans="35:35" x14ac:dyDescent="0.2">
      <c r="AI1479" s="3"/>
    </row>
    <row r="1480" spans="35:35" x14ac:dyDescent="0.2">
      <c r="AI1480" s="3"/>
    </row>
    <row r="1481" spans="35:35" x14ac:dyDescent="0.2">
      <c r="AI1481" s="3"/>
    </row>
    <row r="1482" spans="35:35" x14ac:dyDescent="0.2">
      <c r="AI1482" s="3"/>
    </row>
    <row r="1483" spans="35:35" x14ac:dyDescent="0.2">
      <c r="AI1483" s="3"/>
    </row>
    <row r="1484" spans="35:35" x14ac:dyDescent="0.2">
      <c r="AI1484" s="3"/>
    </row>
    <row r="1485" spans="35:35" x14ac:dyDescent="0.2">
      <c r="AI1485" s="3"/>
    </row>
    <row r="1486" spans="35:35" x14ac:dyDescent="0.2">
      <c r="AI1486" s="3"/>
    </row>
    <row r="1487" spans="35:35" x14ac:dyDescent="0.2">
      <c r="AI1487" s="3"/>
    </row>
    <row r="1488" spans="35:35" x14ac:dyDescent="0.2">
      <c r="AI1488" s="3"/>
    </row>
    <row r="1489" spans="35:35" x14ac:dyDescent="0.2">
      <c r="AI1489" s="3"/>
    </row>
    <row r="1490" spans="35:35" x14ac:dyDescent="0.2">
      <c r="AI1490" s="3"/>
    </row>
    <row r="1491" spans="35:35" x14ac:dyDescent="0.2">
      <c r="AI1491" s="3"/>
    </row>
    <row r="1492" spans="35:35" x14ac:dyDescent="0.2">
      <c r="AI1492" s="3"/>
    </row>
    <row r="1493" spans="35:35" x14ac:dyDescent="0.2">
      <c r="AI1493" s="3"/>
    </row>
    <row r="1494" spans="35:35" x14ac:dyDescent="0.2">
      <c r="AI1494" s="3"/>
    </row>
    <row r="1495" spans="35:35" x14ac:dyDescent="0.2">
      <c r="AI1495" s="3"/>
    </row>
    <row r="1496" spans="35:35" x14ac:dyDescent="0.2">
      <c r="AI1496" s="3"/>
    </row>
    <row r="1497" spans="35:35" x14ac:dyDescent="0.2">
      <c r="AI1497" s="3"/>
    </row>
    <row r="1498" spans="35:35" x14ac:dyDescent="0.2">
      <c r="AI1498" s="3"/>
    </row>
    <row r="1499" spans="35:35" x14ac:dyDescent="0.2">
      <c r="AI1499" s="3"/>
    </row>
    <row r="1500" spans="35:35" x14ac:dyDescent="0.2">
      <c r="AI1500" s="3"/>
    </row>
    <row r="1501" spans="35:35" x14ac:dyDescent="0.2">
      <c r="AI1501" s="3"/>
    </row>
    <row r="1502" spans="35:35" x14ac:dyDescent="0.2">
      <c r="AI1502" s="3"/>
    </row>
    <row r="1503" spans="35:35" x14ac:dyDescent="0.2">
      <c r="AI1503" s="3"/>
    </row>
    <row r="1504" spans="35:35" x14ac:dyDescent="0.2">
      <c r="AI1504" s="3"/>
    </row>
    <row r="1505" spans="35:35" x14ac:dyDescent="0.2">
      <c r="AI1505" s="3"/>
    </row>
    <row r="1506" spans="35:35" x14ac:dyDescent="0.2">
      <c r="AI1506" s="3"/>
    </row>
    <row r="1507" spans="35:35" x14ac:dyDescent="0.2">
      <c r="AI1507" s="3"/>
    </row>
    <row r="1508" spans="35:35" x14ac:dyDescent="0.2">
      <c r="AI1508" s="3"/>
    </row>
    <row r="1509" spans="35:35" x14ac:dyDescent="0.2">
      <c r="AI1509" s="3"/>
    </row>
    <row r="1510" spans="35:35" x14ac:dyDescent="0.2">
      <c r="AI1510" s="3"/>
    </row>
    <row r="1511" spans="35:35" x14ac:dyDescent="0.2">
      <c r="AI1511" s="3"/>
    </row>
    <row r="1512" spans="35:35" x14ac:dyDescent="0.2">
      <c r="AI1512" s="3"/>
    </row>
    <row r="1513" spans="35:35" x14ac:dyDescent="0.2">
      <c r="AI1513" s="3"/>
    </row>
    <row r="1514" spans="35:35" x14ac:dyDescent="0.2">
      <c r="AI1514" s="3"/>
    </row>
    <row r="1515" spans="35:35" x14ac:dyDescent="0.2">
      <c r="AI1515" s="3"/>
    </row>
    <row r="1516" spans="35:35" x14ac:dyDescent="0.2">
      <c r="AI1516" s="3"/>
    </row>
    <row r="1517" spans="35:35" x14ac:dyDescent="0.2">
      <c r="AI1517" s="3"/>
    </row>
    <row r="1518" spans="35:35" x14ac:dyDescent="0.2">
      <c r="AI1518" s="3"/>
    </row>
    <row r="1519" spans="35:35" x14ac:dyDescent="0.2">
      <c r="AI1519" s="3"/>
    </row>
    <row r="1520" spans="35:35" x14ac:dyDescent="0.2">
      <c r="AI1520" s="3"/>
    </row>
    <row r="1521" spans="35:35" x14ac:dyDescent="0.2">
      <c r="AI1521" s="3"/>
    </row>
    <row r="1522" spans="35:35" x14ac:dyDescent="0.2">
      <c r="AI1522" s="3"/>
    </row>
    <row r="1523" spans="35:35" x14ac:dyDescent="0.2">
      <c r="AI1523" s="3"/>
    </row>
    <row r="1524" spans="35:35" x14ac:dyDescent="0.2">
      <c r="AI1524" s="3"/>
    </row>
    <row r="1525" spans="35:35" x14ac:dyDescent="0.2">
      <c r="AI1525" s="3"/>
    </row>
    <row r="1526" spans="35:35" x14ac:dyDescent="0.2">
      <c r="AI1526" s="3"/>
    </row>
    <row r="1527" spans="35:35" x14ac:dyDescent="0.2">
      <c r="AI1527" s="3"/>
    </row>
    <row r="1528" spans="35:35" x14ac:dyDescent="0.2">
      <c r="AI1528" s="3"/>
    </row>
    <row r="1529" spans="35:35" x14ac:dyDescent="0.2">
      <c r="AI1529" s="3"/>
    </row>
    <row r="1530" spans="35:35" x14ac:dyDescent="0.2">
      <c r="AI1530" s="3"/>
    </row>
    <row r="1531" spans="35:35" x14ac:dyDescent="0.2">
      <c r="AI1531" s="3"/>
    </row>
    <row r="1532" spans="35:35" x14ac:dyDescent="0.2">
      <c r="AI1532" s="3"/>
    </row>
    <row r="1533" spans="35:35" x14ac:dyDescent="0.2">
      <c r="AI1533" s="3"/>
    </row>
    <row r="1534" spans="35:35" x14ac:dyDescent="0.2">
      <c r="AI1534" s="3"/>
    </row>
    <row r="1535" spans="35:35" x14ac:dyDescent="0.2">
      <c r="AI1535" s="3"/>
    </row>
    <row r="1536" spans="35:35" x14ac:dyDescent="0.2">
      <c r="AI1536" s="3"/>
    </row>
    <row r="1537" spans="35:35" x14ac:dyDescent="0.2">
      <c r="AI1537" s="3"/>
    </row>
    <row r="1538" spans="35:35" x14ac:dyDescent="0.2">
      <c r="AI1538" s="3"/>
    </row>
    <row r="1539" spans="35:35" x14ac:dyDescent="0.2">
      <c r="AI1539" s="3"/>
    </row>
    <row r="1540" spans="35:35" x14ac:dyDescent="0.2">
      <c r="AI1540" s="3"/>
    </row>
    <row r="1541" spans="35:35" x14ac:dyDescent="0.2">
      <c r="AI1541" s="3"/>
    </row>
    <row r="1542" spans="35:35" x14ac:dyDescent="0.2">
      <c r="AI1542" s="3"/>
    </row>
    <row r="1543" spans="35:35" x14ac:dyDescent="0.2">
      <c r="AI1543" s="3"/>
    </row>
    <row r="1544" spans="35:35" x14ac:dyDescent="0.2">
      <c r="AI1544" s="3"/>
    </row>
    <row r="1545" spans="35:35" x14ac:dyDescent="0.2">
      <c r="AI1545" s="3"/>
    </row>
    <row r="1546" spans="35:35" x14ac:dyDescent="0.2">
      <c r="AI1546" s="3"/>
    </row>
    <row r="1547" spans="35:35" x14ac:dyDescent="0.2">
      <c r="AI1547" s="3"/>
    </row>
    <row r="1548" spans="35:35" x14ac:dyDescent="0.2">
      <c r="AI1548" s="3"/>
    </row>
    <row r="1549" spans="35:35" x14ac:dyDescent="0.2">
      <c r="AI1549" s="3"/>
    </row>
    <row r="1550" spans="35:35" x14ac:dyDescent="0.2">
      <c r="AI1550" s="3"/>
    </row>
    <row r="1551" spans="35:35" x14ac:dyDescent="0.2">
      <c r="AI1551" s="3"/>
    </row>
    <row r="1552" spans="35:35" x14ac:dyDescent="0.2">
      <c r="AI1552" s="3"/>
    </row>
    <row r="1553" spans="35:35" x14ac:dyDescent="0.2">
      <c r="AI1553" s="3"/>
    </row>
    <row r="1554" spans="35:35" x14ac:dyDescent="0.2">
      <c r="AI1554" s="3"/>
    </row>
    <row r="1555" spans="35:35" x14ac:dyDescent="0.2">
      <c r="AI1555" s="3"/>
    </row>
    <row r="1556" spans="35:35" x14ac:dyDescent="0.2">
      <c r="AI1556" s="3"/>
    </row>
    <row r="1557" spans="35:35" x14ac:dyDescent="0.2">
      <c r="AI1557" s="3"/>
    </row>
    <row r="1558" spans="35:35" x14ac:dyDescent="0.2">
      <c r="AI1558" s="3"/>
    </row>
    <row r="1559" spans="35:35" x14ac:dyDescent="0.2">
      <c r="AI1559" s="3"/>
    </row>
    <row r="1560" spans="35:35" x14ac:dyDescent="0.2">
      <c r="AI1560" s="3"/>
    </row>
    <row r="1561" spans="35:35" x14ac:dyDescent="0.2">
      <c r="AI1561" s="3"/>
    </row>
    <row r="1562" spans="35:35" x14ac:dyDescent="0.2">
      <c r="AI1562" s="3"/>
    </row>
    <row r="1563" spans="35:35" x14ac:dyDescent="0.2">
      <c r="AI1563" s="3"/>
    </row>
    <row r="1564" spans="35:35" x14ac:dyDescent="0.2">
      <c r="AI1564" s="3"/>
    </row>
    <row r="1565" spans="35:35" x14ac:dyDescent="0.2">
      <c r="AI1565" s="3"/>
    </row>
    <row r="1566" spans="35:35" x14ac:dyDescent="0.2">
      <c r="AI1566" s="3"/>
    </row>
    <row r="1567" spans="35:35" x14ac:dyDescent="0.2">
      <c r="AI1567" s="3"/>
    </row>
    <row r="1568" spans="35:35" x14ac:dyDescent="0.2">
      <c r="AI1568" s="3"/>
    </row>
    <row r="1569" spans="35:35" x14ac:dyDescent="0.2">
      <c r="AI1569" s="3"/>
    </row>
    <row r="1570" spans="35:35" x14ac:dyDescent="0.2">
      <c r="AI1570" s="3"/>
    </row>
    <row r="1571" spans="35:35" x14ac:dyDescent="0.2">
      <c r="AI1571" s="3"/>
    </row>
    <row r="1572" spans="35:35" x14ac:dyDescent="0.2">
      <c r="AI1572" s="3"/>
    </row>
    <row r="1573" spans="35:35" x14ac:dyDescent="0.2">
      <c r="AI1573" s="3"/>
    </row>
    <row r="1574" spans="35:35" x14ac:dyDescent="0.2">
      <c r="AI1574" s="3"/>
    </row>
    <row r="1575" spans="35:35" x14ac:dyDescent="0.2">
      <c r="AI1575" s="3"/>
    </row>
    <row r="1576" spans="35:35" x14ac:dyDescent="0.2">
      <c r="AI1576" s="3"/>
    </row>
    <row r="1577" spans="35:35" x14ac:dyDescent="0.2">
      <c r="AI1577" s="3"/>
    </row>
    <row r="1578" spans="35:35" x14ac:dyDescent="0.2">
      <c r="AI1578" s="3"/>
    </row>
    <row r="1579" spans="35:35" x14ac:dyDescent="0.2">
      <c r="AI1579" s="3"/>
    </row>
    <row r="1580" spans="35:35" x14ac:dyDescent="0.2">
      <c r="AI1580" s="3"/>
    </row>
    <row r="1581" spans="35:35" x14ac:dyDescent="0.2">
      <c r="AI1581" s="3"/>
    </row>
    <row r="1582" spans="35:35" x14ac:dyDescent="0.2">
      <c r="AI1582" s="3"/>
    </row>
    <row r="1583" spans="35:35" x14ac:dyDescent="0.2">
      <c r="AI1583" s="3"/>
    </row>
    <row r="1584" spans="35:35" x14ac:dyDescent="0.2">
      <c r="AI1584" s="3"/>
    </row>
    <row r="1585" spans="35:35" x14ac:dyDescent="0.2">
      <c r="AI1585" s="3"/>
    </row>
    <row r="1586" spans="35:35" x14ac:dyDescent="0.2">
      <c r="AI1586" s="3"/>
    </row>
    <row r="1587" spans="35:35" x14ac:dyDescent="0.2">
      <c r="AI1587" s="3"/>
    </row>
    <row r="1588" spans="35:35" x14ac:dyDescent="0.2">
      <c r="AI1588" s="3"/>
    </row>
    <row r="1589" spans="35:35" x14ac:dyDescent="0.2">
      <c r="AI1589" s="3"/>
    </row>
    <row r="1590" spans="35:35" x14ac:dyDescent="0.2">
      <c r="AI1590" s="3"/>
    </row>
    <row r="1591" spans="35:35" x14ac:dyDescent="0.2">
      <c r="AI1591" s="3"/>
    </row>
    <row r="1592" spans="35:35" x14ac:dyDescent="0.2">
      <c r="AI1592" s="3"/>
    </row>
    <row r="1593" spans="35:35" x14ac:dyDescent="0.2">
      <c r="AI1593" s="3"/>
    </row>
    <row r="1594" spans="35:35" x14ac:dyDescent="0.2">
      <c r="AI1594" s="3"/>
    </row>
    <row r="1595" spans="35:35" x14ac:dyDescent="0.2">
      <c r="AI1595" s="3"/>
    </row>
    <row r="1596" spans="35:35" x14ac:dyDescent="0.2">
      <c r="AI1596" s="3"/>
    </row>
    <row r="1597" spans="35:35" x14ac:dyDescent="0.2">
      <c r="AI1597" s="3"/>
    </row>
    <row r="1598" spans="35:35" x14ac:dyDescent="0.2">
      <c r="AI1598" s="3"/>
    </row>
    <row r="1599" spans="35:35" x14ac:dyDescent="0.2">
      <c r="AI1599" s="3"/>
    </row>
    <row r="1600" spans="35:35" x14ac:dyDescent="0.2">
      <c r="AI1600" s="3"/>
    </row>
    <row r="1601" spans="35:35" x14ac:dyDescent="0.2">
      <c r="AI1601" s="3"/>
    </row>
    <row r="1602" spans="35:35" x14ac:dyDescent="0.2">
      <c r="AI1602" s="3"/>
    </row>
    <row r="1603" spans="35:35" x14ac:dyDescent="0.2">
      <c r="AI1603" s="3"/>
    </row>
    <row r="1604" spans="35:35" x14ac:dyDescent="0.2">
      <c r="AI1604" s="3"/>
    </row>
    <row r="1605" spans="35:35" x14ac:dyDescent="0.2">
      <c r="AI1605" s="3"/>
    </row>
    <row r="1606" spans="35:35" x14ac:dyDescent="0.2">
      <c r="AI1606" s="3"/>
    </row>
    <row r="1607" spans="35:35" x14ac:dyDescent="0.2">
      <c r="AI1607" s="3"/>
    </row>
    <row r="1608" spans="35:35" x14ac:dyDescent="0.2">
      <c r="AI1608" s="3"/>
    </row>
    <row r="1609" spans="35:35" x14ac:dyDescent="0.2">
      <c r="AI1609" s="3"/>
    </row>
    <row r="1610" spans="35:35" x14ac:dyDescent="0.2">
      <c r="AI1610" s="3"/>
    </row>
    <row r="1611" spans="35:35" x14ac:dyDescent="0.2">
      <c r="AI1611" s="3"/>
    </row>
    <row r="1612" spans="35:35" x14ac:dyDescent="0.2">
      <c r="AI1612" s="3"/>
    </row>
    <row r="1613" spans="35:35" x14ac:dyDescent="0.2">
      <c r="AI1613" s="3"/>
    </row>
    <row r="1614" spans="35:35" x14ac:dyDescent="0.2">
      <c r="AI1614" s="3"/>
    </row>
    <row r="1615" spans="35:35" x14ac:dyDescent="0.2">
      <c r="AI1615" s="3"/>
    </row>
    <row r="1616" spans="35:35" x14ac:dyDescent="0.2">
      <c r="AI1616" s="3"/>
    </row>
    <row r="1617" spans="35:35" x14ac:dyDescent="0.2">
      <c r="AI1617" s="3"/>
    </row>
    <row r="1618" spans="35:35" x14ac:dyDescent="0.2">
      <c r="AI1618" s="3"/>
    </row>
    <row r="1619" spans="35:35" x14ac:dyDescent="0.2">
      <c r="AI1619" s="3"/>
    </row>
    <row r="1620" spans="35:35" x14ac:dyDescent="0.2">
      <c r="AI1620" s="3"/>
    </row>
    <row r="1621" spans="35:35" x14ac:dyDescent="0.2">
      <c r="AI1621" s="3"/>
    </row>
    <row r="1622" spans="35:35" x14ac:dyDescent="0.2">
      <c r="AI1622" s="3"/>
    </row>
    <row r="1623" spans="35:35" x14ac:dyDescent="0.2">
      <c r="AI1623" s="3"/>
    </row>
    <row r="1624" spans="35:35" x14ac:dyDescent="0.2">
      <c r="AI1624" s="3"/>
    </row>
    <row r="1625" spans="35:35" x14ac:dyDescent="0.2">
      <c r="AI1625" s="3"/>
    </row>
    <row r="1626" spans="35:35" x14ac:dyDescent="0.2">
      <c r="AI1626" s="3"/>
    </row>
    <row r="1627" spans="35:35" x14ac:dyDescent="0.2">
      <c r="AI1627" s="3"/>
    </row>
    <row r="1628" spans="35:35" x14ac:dyDescent="0.2">
      <c r="AI1628" s="3"/>
    </row>
    <row r="1629" spans="35:35" x14ac:dyDescent="0.2">
      <c r="AI1629" s="3"/>
    </row>
    <row r="1630" spans="35:35" x14ac:dyDescent="0.2">
      <c r="AI1630" s="3"/>
    </row>
    <row r="1631" spans="35:35" x14ac:dyDescent="0.2">
      <c r="AI1631" s="3"/>
    </row>
    <row r="1632" spans="35:35" x14ac:dyDescent="0.2">
      <c r="AI1632" s="3"/>
    </row>
    <row r="1633" spans="35:35" x14ac:dyDescent="0.2">
      <c r="AI1633" s="3"/>
    </row>
    <row r="1634" spans="35:35" x14ac:dyDescent="0.2">
      <c r="AI1634" s="3"/>
    </row>
    <row r="1635" spans="35:35" x14ac:dyDescent="0.2">
      <c r="AI1635" s="3"/>
    </row>
    <row r="1636" spans="35:35" x14ac:dyDescent="0.2">
      <c r="AI1636" s="3"/>
    </row>
    <row r="1637" spans="35:35" x14ac:dyDescent="0.2">
      <c r="AI1637" s="3"/>
    </row>
    <row r="1638" spans="35:35" x14ac:dyDescent="0.2">
      <c r="AI1638" s="3"/>
    </row>
    <row r="1639" spans="35:35" x14ac:dyDescent="0.2">
      <c r="AI1639" s="3"/>
    </row>
    <row r="1640" spans="35:35" x14ac:dyDescent="0.2">
      <c r="AI1640" s="3"/>
    </row>
    <row r="1641" spans="35:35" x14ac:dyDescent="0.2">
      <c r="AI1641" s="3"/>
    </row>
    <row r="1642" spans="35:35" x14ac:dyDescent="0.2">
      <c r="AI1642" s="3"/>
    </row>
    <row r="1643" spans="35:35" x14ac:dyDescent="0.2">
      <c r="AI1643" s="3"/>
    </row>
    <row r="1644" spans="35:35" x14ac:dyDescent="0.2">
      <c r="AI1644" s="3"/>
    </row>
    <row r="1645" spans="35:35" x14ac:dyDescent="0.2">
      <c r="AI1645" s="3"/>
    </row>
    <row r="1646" spans="35:35" x14ac:dyDescent="0.2">
      <c r="AI1646" s="3"/>
    </row>
    <row r="1647" spans="35:35" x14ac:dyDescent="0.2">
      <c r="AI1647" s="3"/>
    </row>
    <row r="1648" spans="35:35" x14ac:dyDescent="0.2">
      <c r="AI1648" s="3"/>
    </row>
    <row r="1649" spans="35:35" x14ac:dyDescent="0.2">
      <c r="AI1649" s="3"/>
    </row>
    <row r="1650" spans="35:35" x14ac:dyDescent="0.2">
      <c r="AI1650" s="3"/>
    </row>
    <row r="1651" spans="35:35" x14ac:dyDescent="0.2">
      <c r="AI1651" s="3"/>
    </row>
    <row r="1652" spans="35:35" x14ac:dyDescent="0.2">
      <c r="AI1652" s="3"/>
    </row>
    <row r="1653" spans="35:35" x14ac:dyDescent="0.2">
      <c r="AI1653" s="3"/>
    </row>
    <row r="1654" spans="35:35" x14ac:dyDescent="0.2">
      <c r="AI1654" s="3"/>
    </row>
    <row r="1655" spans="35:35" x14ac:dyDescent="0.2">
      <c r="AI1655" s="3"/>
    </row>
    <row r="1656" spans="35:35" x14ac:dyDescent="0.2">
      <c r="AI1656" s="3"/>
    </row>
    <row r="1657" spans="35:35" x14ac:dyDescent="0.2">
      <c r="AI1657" s="3"/>
    </row>
    <row r="1658" spans="35:35" x14ac:dyDescent="0.2">
      <c r="AI1658" s="3"/>
    </row>
    <row r="1659" spans="35:35" x14ac:dyDescent="0.2">
      <c r="AI1659" s="3"/>
    </row>
    <row r="1660" spans="35:35" x14ac:dyDescent="0.2">
      <c r="AI1660" s="3"/>
    </row>
    <row r="1661" spans="35:35" x14ac:dyDescent="0.2">
      <c r="AI1661" s="3"/>
    </row>
    <row r="1662" spans="35:35" x14ac:dyDescent="0.2">
      <c r="AI1662" s="3"/>
    </row>
    <row r="1663" spans="35:35" x14ac:dyDescent="0.2">
      <c r="AI1663" s="3"/>
    </row>
    <row r="1664" spans="35:35" x14ac:dyDescent="0.2">
      <c r="AI1664" s="3"/>
    </row>
    <row r="1665" spans="35:35" x14ac:dyDescent="0.2">
      <c r="AI1665" s="3"/>
    </row>
    <row r="1666" spans="35:35" x14ac:dyDescent="0.2">
      <c r="AI1666" s="3"/>
    </row>
    <row r="1667" spans="35:35" x14ac:dyDescent="0.2">
      <c r="AI1667" s="3"/>
    </row>
    <row r="1668" spans="35:35" x14ac:dyDescent="0.2">
      <c r="AI1668" s="3"/>
    </row>
    <row r="1669" spans="35:35" x14ac:dyDescent="0.2">
      <c r="AI1669" s="3"/>
    </row>
    <row r="1670" spans="35:35" x14ac:dyDescent="0.2">
      <c r="AI1670" s="3"/>
    </row>
    <row r="1671" spans="35:35" x14ac:dyDescent="0.2">
      <c r="AI1671" s="3"/>
    </row>
    <row r="1672" spans="35:35" x14ac:dyDescent="0.2">
      <c r="AI1672" s="3"/>
    </row>
    <row r="1673" spans="35:35" x14ac:dyDescent="0.2">
      <c r="AI1673" s="3"/>
    </row>
    <row r="1674" spans="35:35" x14ac:dyDescent="0.2">
      <c r="AI1674" s="3"/>
    </row>
    <row r="1675" spans="35:35" x14ac:dyDescent="0.2">
      <c r="AI1675" s="3"/>
    </row>
    <row r="1676" spans="35:35" x14ac:dyDescent="0.2">
      <c r="AI1676" s="3"/>
    </row>
    <row r="1677" spans="35:35" x14ac:dyDescent="0.2">
      <c r="AI1677" s="3"/>
    </row>
    <row r="1678" spans="35:35" x14ac:dyDescent="0.2">
      <c r="AI1678" s="3"/>
    </row>
    <row r="1679" spans="35:35" x14ac:dyDescent="0.2">
      <c r="AI1679" s="3"/>
    </row>
    <row r="1680" spans="35:35" x14ac:dyDescent="0.2">
      <c r="AI1680" s="3"/>
    </row>
    <row r="1681" spans="35:35" x14ac:dyDescent="0.2">
      <c r="AI1681" s="3"/>
    </row>
    <row r="1682" spans="35:35" x14ac:dyDescent="0.2">
      <c r="AI1682" s="3"/>
    </row>
    <row r="1683" spans="35:35" x14ac:dyDescent="0.2">
      <c r="AI1683" s="3"/>
    </row>
    <row r="1684" spans="35:35" x14ac:dyDescent="0.2">
      <c r="AI1684" s="3"/>
    </row>
    <row r="1685" spans="35:35" x14ac:dyDescent="0.2">
      <c r="AI1685" s="3"/>
    </row>
    <row r="1686" spans="35:35" x14ac:dyDescent="0.2">
      <c r="AI1686" s="3"/>
    </row>
    <row r="1687" spans="35:35" x14ac:dyDescent="0.2">
      <c r="AI1687" s="3"/>
    </row>
    <row r="1688" spans="35:35" x14ac:dyDescent="0.2">
      <c r="AI1688" s="3"/>
    </row>
    <row r="1689" spans="35:35" x14ac:dyDescent="0.2">
      <c r="AI1689" s="3"/>
    </row>
    <row r="1690" spans="35:35" x14ac:dyDescent="0.2">
      <c r="AI1690" s="3"/>
    </row>
    <row r="1691" spans="35:35" x14ac:dyDescent="0.2">
      <c r="AI1691" s="3"/>
    </row>
    <row r="1692" spans="35:35" x14ac:dyDescent="0.2">
      <c r="AI1692" s="3"/>
    </row>
    <row r="1693" spans="35:35" x14ac:dyDescent="0.2">
      <c r="AI1693" s="3"/>
    </row>
    <row r="1694" spans="35:35" x14ac:dyDescent="0.2">
      <c r="AI1694" s="3"/>
    </row>
    <row r="1695" spans="35:35" x14ac:dyDescent="0.2">
      <c r="AI1695" s="3"/>
    </row>
    <row r="1696" spans="35:35" x14ac:dyDescent="0.2">
      <c r="AI1696" s="3"/>
    </row>
    <row r="1697" spans="35:35" x14ac:dyDescent="0.2">
      <c r="AI1697" s="3"/>
    </row>
    <row r="1698" spans="35:35" x14ac:dyDescent="0.2">
      <c r="AI1698" s="3"/>
    </row>
    <row r="1699" spans="35:35" x14ac:dyDescent="0.2">
      <c r="AI1699" s="3"/>
    </row>
    <row r="1700" spans="35:35" x14ac:dyDescent="0.2">
      <c r="AI1700" s="3"/>
    </row>
    <row r="1701" spans="35:35" x14ac:dyDescent="0.2">
      <c r="AI1701" s="3"/>
    </row>
    <row r="1702" spans="35:35" x14ac:dyDescent="0.2">
      <c r="AI1702" s="3"/>
    </row>
    <row r="1703" spans="35:35" x14ac:dyDescent="0.2">
      <c r="AI1703" s="3"/>
    </row>
    <row r="1704" spans="35:35" x14ac:dyDescent="0.2">
      <c r="AI1704" s="3"/>
    </row>
    <row r="1705" spans="35:35" x14ac:dyDescent="0.2">
      <c r="AI1705" s="3"/>
    </row>
    <row r="1706" spans="35:35" x14ac:dyDescent="0.2">
      <c r="AI1706" s="3"/>
    </row>
    <row r="1707" spans="35:35" x14ac:dyDescent="0.2">
      <c r="AI1707" s="3"/>
    </row>
    <row r="1708" spans="35:35" x14ac:dyDescent="0.2">
      <c r="AI1708" s="3"/>
    </row>
    <row r="1709" spans="35:35" x14ac:dyDescent="0.2">
      <c r="AI1709" s="3"/>
    </row>
    <row r="1710" spans="35:35" x14ac:dyDescent="0.2">
      <c r="AI1710" s="3"/>
    </row>
    <row r="1711" spans="35:35" x14ac:dyDescent="0.2">
      <c r="AI1711" s="3"/>
    </row>
    <row r="1712" spans="35:35" x14ac:dyDescent="0.2">
      <c r="AI1712" s="3"/>
    </row>
    <row r="1713" spans="35:35" x14ac:dyDescent="0.2">
      <c r="AI1713" s="3"/>
    </row>
    <row r="1714" spans="35:35" x14ac:dyDescent="0.2">
      <c r="AI1714" s="3"/>
    </row>
    <row r="1715" spans="35:35" x14ac:dyDescent="0.2">
      <c r="AI1715" s="3"/>
    </row>
    <row r="1716" spans="35:35" x14ac:dyDescent="0.2">
      <c r="AI1716" s="3"/>
    </row>
    <row r="1717" spans="35:35" x14ac:dyDescent="0.2">
      <c r="AI1717" s="3"/>
    </row>
    <row r="1718" spans="35:35" x14ac:dyDescent="0.2">
      <c r="AI1718" s="3"/>
    </row>
    <row r="1719" spans="35:35" x14ac:dyDescent="0.2">
      <c r="AI1719" s="3"/>
    </row>
    <row r="1720" spans="35:35" x14ac:dyDescent="0.2">
      <c r="AI1720" s="3"/>
    </row>
    <row r="1721" spans="35:35" x14ac:dyDescent="0.2">
      <c r="AI1721" s="3"/>
    </row>
    <row r="1722" spans="35:35" x14ac:dyDescent="0.2">
      <c r="AI1722" s="3"/>
    </row>
  </sheetData>
  <sheetProtection sheet="1" objects="1" scenarios="1"/>
  <mergeCells count="165">
    <mergeCell ref="A1:D1"/>
    <mergeCell ref="E1:AB1"/>
    <mergeCell ref="AD1:AI1"/>
    <mergeCell ref="A2:AI2"/>
    <mergeCell ref="A3:AI3"/>
    <mergeCell ref="A4:D17"/>
    <mergeCell ref="E4:I6"/>
    <mergeCell ref="J4:N6"/>
    <mergeCell ref="O4:Y6"/>
    <mergeCell ref="Z4:Z17"/>
    <mergeCell ref="J7:J17"/>
    <mergeCell ref="K7:K17"/>
    <mergeCell ref="L7:L17"/>
    <mergeCell ref="N7:N17"/>
    <mergeCell ref="O7:O17"/>
    <mergeCell ref="P7:P17"/>
    <mergeCell ref="E7:E17"/>
    <mergeCell ref="AE7:AE17"/>
    <mergeCell ref="AF7:AF17"/>
    <mergeCell ref="AG7:AG17"/>
    <mergeCell ref="AA4:AA17"/>
    <mergeCell ref="AB4:AB17"/>
    <mergeCell ref="AD4:AF6"/>
    <mergeCell ref="M7:M17"/>
    <mergeCell ref="C140:E140"/>
    <mergeCell ref="B137:D137"/>
    <mergeCell ref="B138:D138"/>
    <mergeCell ref="AG4:AI6"/>
    <mergeCell ref="AC4:AC17"/>
    <mergeCell ref="W10:W17"/>
    <mergeCell ref="Y7:Y17"/>
    <mergeCell ref="T10:T17"/>
    <mergeCell ref="U10:U17"/>
    <mergeCell ref="V10:V17"/>
    <mergeCell ref="F7:F17"/>
    <mergeCell ref="AI7:AI17"/>
    <mergeCell ref="Q7:Q17"/>
    <mergeCell ref="R7:R17"/>
    <mergeCell ref="S7:S17"/>
    <mergeCell ref="T7:W9"/>
    <mergeCell ref="X7:X17"/>
    <mergeCell ref="AH7:AH17"/>
    <mergeCell ref="I7:I17"/>
    <mergeCell ref="G7:G17"/>
    <mergeCell ref="H7:H17"/>
    <mergeCell ref="AD7:AD17"/>
    <mergeCell ref="A18:D18"/>
    <mergeCell ref="B28:D28"/>
    <mergeCell ref="B29:D29"/>
    <mergeCell ref="B30:D30"/>
    <mergeCell ref="B31:D31"/>
    <mergeCell ref="B32:D32"/>
    <mergeCell ref="B33:D33"/>
    <mergeCell ref="B34:D34"/>
    <mergeCell ref="B35:D35"/>
    <mergeCell ref="B36:D36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37:D37"/>
    <mergeCell ref="B38:D38"/>
    <mergeCell ref="B39:D39"/>
    <mergeCell ref="B40:D40"/>
    <mergeCell ref="B41:D41"/>
    <mergeCell ref="B42:D42"/>
    <mergeCell ref="B43:D43"/>
    <mergeCell ref="B44:D44"/>
    <mergeCell ref="B45:D45"/>
    <mergeCell ref="B46:D46"/>
    <mergeCell ref="B47:D47"/>
    <mergeCell ref="B48:D48"/>
    <mergeCell ref="B49:D49"/>
    <mergeCell ref="B50:D50"/>
    <mergeCell ref="B51:D51"/>
    <mergeCell ref="B52:D52"/>
    <mergeCell ref="B53:D53"/>
    <mergeCell ref="B54:D54"/>
    <mergeCell ref="B55:D55"/>
    <mergeCell ref="B56:D56"/>
    <mergeCell ref="B57:D57"/>
    <mergeCell ref="B58:D58"/>
    <mergeCell ref="B59:D59"/>
    <mergeCell ref="B60:D60"/>
    <mergeCell ref="B61:D61"/>
    <mergeCell ref="B62:D62"/>
    <mergeCell ref="B63:D63"/>
    <mergeCell ref="B64:D64"/>
    <mergeCell ref="B65:D65"/>
    <mergeCell ref="B66:D66"/>
    <mergeCell ref="B67:D67"/>
    <mergeCell ref="B68:D68"/>
    <mergeCell ref="B69:D69"/>
    <mergeCell ref="B70:D70"/>
    <mergeCell ref="B71:D71"/>
    <mergeCell ref="B72:D72"/>
    <mergeCell ref="B73:D73"/>
    <mergeCell ref="B74:D74"/>
    <mergeCell ref="B75:D75"/>
    <mergeCell ref="B76:D76"/>
    <mergeCell ref="B77:D77"/>
    <mergeCell ref="B78:D78"/>
    <mergeCell ref="B79:D79"/>
    <mergeCell ref="B80:D80"/>
    <mergeCell ref="B81:D81"/>
    <mergeCell ref="B82:D82"/>
    <mergeCell ref="B83:D83"/>
    <mergeCell ref="B84:D84"/>
    <mergeCell ref="B85:D85"/>
    <mergeCell ref="B86:D86"/>
    <mergeCell ref="B87:D87"/>
    <mergeCell ref="B88:D88"/>
    <mergeCell ref="B89:D89"/>
    <mergeCell ref="B90:D90"/>
    <mergeCell ref="B91:D91"/>
    <mergeCell ref="B92:D92"/>
    <mergeCell ref="B93:D93"/>
    <mergeCell ref="B94:D94"/>
    <mergeCell ref="B95:D95"/>
    <mergeCell ref="B96:D96"/>
    <mergeCell ref="B97:D97"/>
    <mergeCell ref="B98:D98"/>
    <mergeCell ref="B99:D99"/>
    <mergeCell ref="B100:D100"/>
    <mergeCell ref="B101:D101"/>
    <mergeCell ref="B102:D102"/>
    <mergeCell ref="B103:D103"/>
    <mergeCell ref="B104:D104"/>
    <mergeCell ref="B105:D105"/>
    <mergeCell ref="B106:D106"/>
    <mergeCell ref="B107:D107"/>
    <mergeCell ref="B108:D108"/>
    <mergeCell ref="B109:D109"/>
    <mergeCell ref="B110:D110"/>
    <mergeCell ref="B111:D111"/>
    <mergeCell ref="B112:D112"/>
    <mergeCell ref="B113:D113"/>
    <mergeCell ref="B114:D114"/>
    <mergeCell ref="B115:D115"/>
    <mergeCell ref="B116:D116"/>
    <mergeCell ref="B117:D117"/>
    <mergeCell ref="B127:D127"/>
    <mergeCell ref="B128:D128"/>
    <mergeCell ref="B129:D129"/>
    <mergeCell ref="B134:D134"/>
    <mergeCell ref="B135:D135"/>
    <mergeCell ref="B136:D136"/>
    <mergeCell ref="B118:D118"/>
    <mergeCell ref="B119:D119"/>
    <mergeCell ref="B120:D120"/>
    <mergeCell ref="B121:D121"/>
    <mergeCell ref="B122:D122"/>
    <mergeCell ref="B123:D123"/>
    <mergeCell ref="B124:D124"/>
    <mergeCell ref="B125:D125"/>
    <mergeCell ref="B126:D126"/>
    <mergeCell ref="B130:D130"/>
    <mergeCell ref="B131:D131"/>
    <mergeCell ref="B132:D132"/>
    <mergeCell ref="B133:D133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6"/>
  <dimension ref="A1:AI141"/>
  <sheetViews>
    <sheetView topLeftCell="A133" zoomScale="85" zoomScaleNormal="85" zoomScaleSheetLayoutView="100" workbookViewId="0">
      <selection activeCell="AE149" sqref="AE149"/>
    </sheetView>
  </sheetViews>
  <sheetFormatPr defaultColWidth="6.85546875" defaultRowHeight="14.25" x14ac:dyDescent="0.2"/>
  <cols>
    <col min="1" max="1" width="9.28515625" style="14" customWidth="1"/>
    <col min="2" max="2" width="21.7109375" style="14" customWidth="1"/>
    <col min="3" max="3" width="19" style="14" customWidth="1"/>
    <col min="4" max="4" width="9.140625" style="14" customWidth="1"/>
    <col min="5" max="5" width="11.85546875" style="14" customWidth="1"/>
    <col min="6" max="6" width="10.28515625" style="14" customWidth="1"/>
    <col min="7" max="7" width="10" style="14" customWidth="1"/>
    <col min="8" max="8" width="7.42578125" style="14" customWidth="1"/>
    <col min="9" max="9" width="8" style="14" customWidth="1"/>
    <col min="10" max="10" width="12.140625" style="14" customWidth="1"/>
    <col min="11" max="11" width="12.85546875" style="14" customWidth="1"/>
    <col min="12" max="12" width="14.28515625" style="14" customWidth="1"/>
    <col min="13" max="14" width="11.140625" style="14" customWidth="1"/>
    <col min="15" max="15" width="12.28515625" style="14" customWidth="1"/>
    <col min="16" max="16" width="13.42578125" style="14" customWidth="1"/>
    <col min="17" max="17" width="9.85546875" style="14" customWidth="1"/>
    <col min="18" max="18" width="13" style="14" customWidth="1"/>
    <col min="19" max="19" width="6.85546875" style="14" customWidth="1"/>
    <col min="20" max="20" width="10.85546875" style="14" customWidth="1"/>
    <col min="21" max="21" width="9.28515625" style="14" customWidth="1"/>
    <col min="22" max="22" width="11.28515625" style="14" customWidth="1"/>
    <col min="23" max="23" width="9.7109375" style="14" customWidth="1"/>
    <col min="24" max="24" width="7.42578125" style="14" customWidth="1"/>
    <col min="25" max="25" width="13.140625" style="14" customWidth="1"/>
    <col min="26" max="26" width="9.7109375" style="14" customWidth="1"/>
    <col min="27" max="27" width="8.7109375" style="14" customWidth="1"/>
    <col min="28" max="28" width="11.7109375" style="14" customWidth="1"/>
    <col min="29" max="29" width="12" style="14" customWidth="1"/>
    <col min="30" max="30" width="12.7109375" style="14" customWidth="1"/>
    <col min="31" max="31" width="14" style="14" customWidth="1"/>
    <col min="32" max="32" width="11.85546875" style="14" customWidth="1"/>
    <col min="33" max="33" width="7.5703125" style="14" customWidth="1"/>
    <col min="34" max="34" width="10.140625" style="14" customWidth="1"/>
    <col min="35" max="35" width="9.28515625" style="14" customWidth="1"/>
    <col min="36" max="38" width="9.140625" style="14" customWidth="1"/>
    <col min="39" max="39" width="9.28515625" style="14" customWidth="1"/>
    <col min="40" max="40" width="21.7109375" style="14" customWidth="1"/>
    <col min="41" max="41" width="19" style="14" customWidth="1"/>
    <col min="42" max="42" width="9.140625" style="14" customWidth="1"/>
    <col min="43" max="43" width="14.7109375" style="14" customWidth="1"/>
    <col min="44" max="44" width="12.140625" style="14" customWidth="1"/>
    <col min="45" max="45" width="14.28515625" style="14" customWidth="1"/>
    <col min="46" max="46" width="7.42578125" style="14" customWidth="1"/>
    <col min="47" max="47" width="8" style="14" customWidth="1"/>
    <col min="48" max="48" width="12.140625" style="14" customWidth="1"/>
    <col min="49" max="49" width="12.85546875" style="14" customWidth="1"/>
    <col min="50" max="50" width="14.28515625" style="14" customWidth="1"/>
    <col min="51" max="51" width="9.7109375" style="14" customWidth="1"/>
    <col min="52" max="52" width="8.140625" style="14" customWidth="1"/>
    <col min="53" max="53" width="12.28515625" style="14" customWidth="1"/>
    <col min="54" max="54" width="13.42578125" style="14" customWidth="1"/>
    <col min="55" max="55" width="9.85546875" style="14" customWidth="1"/>
    <col min="56" max="56" width="9.28515625" style="14" customWidth="1"/>
    <col min="57" max="57" width="6.85546875" style="14" customWidth="1"/>
    <col min="58" max="58" width="10.85546875" style="14" customWidth="1"/>
    <col min="59" max="59" width="9.28515625" style="14" customWidth="1"/>
    <col min="60" max="60" width="11.28515625" style="14" customWidth="1"/>
    <col min="61" max="61" width="9.7109375" style="14" customWidth="1"/>
    <col min="62" max="62" width="7.42578125" style="14" customWidth="1"/>
    <col min="63" max="63" width="13.140625" style="14" customWidth="1"/>
    <col min="64" max="64" width="7" style="14" customWidth="1"/>
    <col min="65" max="65" width="8.7109375" style="14" customWidth="1"/>
    <col min="66" max="66" width="11.7109375" style="14" customWidth="1"/>
    <col min="67" max="67" width="12" style="14" customWidth="1"/>
    <col min="68" max="68" width="9.7109375" style="14" customWidth="1"/>
    <col min="69" max="69" width="6.85546875" style="14"/>
    <col min="70" max="70" width="9.28515625" style="14" customWidth="1"/>
    <col min="71" max="71" width="21.7109375" style="14" customWidth="1"/>
    <col min="72" max="72" width="19" style="14" customWidth="1"/>
    <col min="73" max="73" width="9.140625" style="14" customWidth="1"/>
    <col min="74" max="74" width="14.7109375" style="14" customWidth="1"/>
    <col min="75" max="75" width="12.140625" style="14" customWidth="1"/>
    <col min="76" max="76" width="14.28515625" style="14" customWidth="1"/>
    <col min="77" max="77" width="7.42578125" style="14" customWidth="1"/>
    <col min="78" max="78" width="8" style="14" customWidth="1"/>
    <col min="79" max="79" width="12.140625" style="14" customWidth="1"/>
    <col min="80" max="80" width="12.85546875" style="14" customWidth="1"/>
    <col min="81" max="81" width="14.28515625" style="14" customWidth="1"/>
    <col min="82" max="82" width="11.140625" style="14" customWidth="1"/>
    <col min="83" max="83" width="12.28515625" style="14" customWidth="1"/>
    <col min="84" max="84" width="13.42578125" style="14" customWidth="1"/>
    <col min="85" max="85" width="9.85546875" style="14" customWidth="1"/>
    <col min="86" max="86" width="13" style="14" customWidth="1"/>
    <col min="87" max="87" width="6.85546875" style="14" customWidth="1"/>
    <col min="88" max="88" width="10.85546875" style="14" customWidth="1"/>
    <col min="89" max="89" width="9.28515625" style="14" customWidth="1"/>
    <col min="90" max="90" width="11.28515625" style="14" customWidth="1"/>
    <col min="91" max="91" width="9.7109375" style="14" customWidth="1"/>
    <col min="92" max="92" width="7.42578125" style="14" customWidth="1"/>
    <col min="93" max="93" width="13.140625" style="14" customWidth="1"/>
    <col min="94" max="94" width="7" style="14" customWidth="1"/>
    <col min="95" max="95" width="8.7109375" style="14" customWidth="1"/>
    <col min="96" max="96" width="11.7109375" style="14" customWidth="1"/>
    <col min="97" max="97" width="12" style="14" customWidth="1"/>
    <col min="98" max="98" width="12.7109375" style="14" customWidth="1"/>
    <col min="99" max="99" width="14" style="14" customWidth="1"/>
    <col min="100" max="100" width="11.85546875" style="14" customWidth="1"/>
    <col min="101" max="101" width="7.5703125" style="14" customWidth="1"/>
    <col min="102" max="102" width="10.140625" style="14" customWidth="1"/>
    <col min="103" max="103" width="9.28515625" style="14" customWidth="1"/>
    <col min="104" max="106" width="9.140625" style="14" customWidth="1"/>
    <col min="107" max="107" width="13.140625" style="14" bestFit="1" customWidth="1"/>
    <col min="108" max="294" width="9.140625" style="14" customWidth="1"/>
    <col min="295" max="295" width="9.28515625" style="14" customWidth="1"/>
    <col min="296" max="296" width="21.7109375" style="14" customWidth="1"/>
    <col min="297" max="297" width="19" style="14" customWidth="1"/>
    <col min="298" max="298" width="9.140625" style="14" customWidth="1"/>
    <col min="299" max="299" width="14.7109375" style="14" customWidth="1"/>
    <col min="300" max="300" width="12.140625" style="14" customWidth="1"/>
    <col min="301" max="301" width="14.28515625" style="14" customWidth="1"/>
    <col min="302" max="302" width="7.42578125" style="14" customWidth="1"/>
    <col min="303" max="303" width="8" style="14" customWidth="1"/>
    <col min="304" max="304" width="12.140625" style="14" customWidth="1"/>
    <col min="305" max="305" width="12.85546875" style="14" customWidth="1"/>
    <col min="306" max="306" width="14.28515625" style="14" customWidth="1"/>
    <col min="307" max="307" width="9.7109375" style="14" customWidth="1"/>
    <col min="308" max="308" width="8.140625" style="14" customWidth="1"/>
    <col min="309" max="309" width="12.28515625" style="14" customWidth="1"/>
    <col min="310" max="310" width="13.42578125" style="14" customWidth="1"/>
    <col min="311" max="311" width="9.85546875" style="14" customWidth="1"/>
    <col min="312" max="312" width="9.28515625" style="14" customWidth="1"/>
    <col min="313" max="313" width="6.85546875" style="14" customWidth="1"/>
    <col min="314" max="314" width="10.85546875" style="14" customWidth="1"/>
    <col min="315" max="315" width="9.28515625" style="14" customWidth="1"/>
    <col min="316" max="316" width="11.28515625" style="14" customWidth="1"/>
    <col min="317" max="317" width="9.7109375" style="14" customWidth="1"/>
    <col min="318" max="318" width="7.42578125" style="14" customWidth="1"/>
    <col min="319" max="319" width="13.140625" style="14" customWidth="1"/>
    <col min="320" max="320" width="7" style="14" customWidth="1"/>
    <col min="321" max="321" width="8.7109375" style="14" customWidth="1"/>
    <col min="322" max="322" width="11.7109375" style="14" customWidth="1"/>
    <col min="323" max="323" width="12" style="14" customWidth="1"/>
    <col min="324" max="324" width="9.7109375" style="14" customWidth="1"/>
    <col min="325" max="325" width="6.85546875" style="14"/>
    <col min="326" max="326" width="9.28515625" style="14" customWidth="1"/>
    <col min="327" max="327" width="21.7109375" style="14" customWidth="1"/>
    <col min="328" max="328" width="19" style="14" customWidth="1"/>
    <col min="329" max="329" width="9.140625" style="14" customWidth="1"/>
    <col min="330" max="330" width="14.7109375" style="14" customWidth="1"/>
    <col min="331" max="331" width="12.140625" style="14" customWidth="1"/>
    <col min="332" max="332" width="14.28515625" style="14" customWidth="1"/>
    <col min="333" max="333" width="7.42578125" style="14" customWidth="1"/>
    <col min="334" max="334" width="8" style="14" customWidth="1"/>
    <col min="335" max="335" width="12.140625" style="14" customWidth="1"/>
    <col min="336" max="336" width="12.85546875" style="14" customWidth="1"/>
    <col min="337" max="337" width="14.28515625" style="14" customWidth="1"/>
    <col min="338" max="338" width="11.140625" style="14" customWidth="1"/>
    <col min="339" max="339" width="12.28515625" style="14" customWidth="1"/>
    <col min="340" max="340" width="13.42578125" style="14" customWidth="1"/>
    <col min="341" max="341" width="9.85546875" style="14" customWidth="1"/>
    <col min="342" max="342" width="13" style="14" customWidth="1"/>
    <col min="343" max="343" width="6.85546875" style="14" customWidth="1"/>
    <col min="344" max="344" width="10.85546875" style="14" customWidth="1"/>
    <col min="345" max="345" width="9.28515625" style="14" customWidth="1"/>
    <col min="346" max="346" width="11.28515625" style="14" customWidth="1"/>
    <col min="347" max="347" width="9.7109375" style="14" customWidth="1"/>
    <col min="348" max="348" width="7.42578125" style="14" customWidth="1"/>
    <col min="349" max="349" width="13.140625" style="14" customWidth="1"/>
    <col min="350" max="350" width="7" style="14" customWidth="1"/>
    <col min="351" max="351" width="8.7109375" style="14" customWidth="1"/>
    <col min="352" max="352" width="11.7109375" style="14" customWidth="1"/>
    <col min="353" max="353" width="12" style="14" customWidth="1"/>
    <col min="354" max="354" width="12.7109375" style="14" customWidth="1"/>
    <col min="355" max="355" width="14" style="14" customWidth="1"/>
    <col min="356" max="356" width="11.85546875" style="14" customWidth="1"/>
    <col min="357" max="357" width="7.5703125" style="14" customWidth="1"/>
    <col min="358" max="358" width="10.140625" style="14" customWidth="1"/>
    <col min="359" max="359" width="9.28515625" style="14" customWidth="1"/>
    <col min="360" max="362" width="9.140625" style="14" customWidth="1"/>
    <col min="363" max="363" width="13.140625" style="14" bestFit="1" customWidth="1"/>
    <col min="364" max="550" width="9.140625" style="14" customWidth="1"/>
    <col min="551" max="551" width="9.28515625" style="14" customWidth="1"/>
    <col min="552" max="552" width="21.7109375" style="14" customWidth="1"/>
    <col min="553" max="553" width="19" style="14" customWidth="1"/>
    <col min="554" max="554" width="9.140625" style="14" customWidth="1"/>
    <col min="555" max="555" width="14.7109375" style="14" customWidth="1"/>
    <col min="556" max="556" width="12.140625" style="14" customWidth="1"/>
    <col min="557" max="557" width="14.28515625" style="14" customWidth="1"/>
    <col min="558" max="558" width="7.42578125" style="14" customWidth="1"/>
    <col min="559" max="559" width="8" style="14" customWidth="1"/>
    <col min="560" max="560" width="12.140625" style="14" customWidth="1"/>
    <col min="561" max="561" width="12.85546875" style="14" customWidth="1"/>
    <col min="562" max="562" width="14.28515625" style="14" customWidth="1"/>
    <col min="563" max="563" width="9.7109375" style="14" customWidth="1"/>
    <col min="564" max="564" width="8.140625" style="14" customWidth="1"/>
    <col min="565" max="565" width="12.28515625" style="14" customWidth="1"/>
    <col min="566" max="566" width="13.42578125" style="14" customWidth="1"/>
    <col min="567" max="567" width="9.85546875" style="14" customWidth="1"/>
    <col min="568" max="568" width="9.28515625" style="14" customWidth="1"/>
    <col min="569" max="569" width="6.85546875" style="14" customWidth="1"/>
    <col min="570" max="570" width="10.85546875" style="14" customWidth="1"/>
    <col min="571" max="571" width="9.28515625" style="14" customWidth="1"/>
    <col min="572" max="572" width="11.28515625" style="14" customWidth="1"/>
    <col min="573" max="573" width="9.7109375" style="14" customWidth="1"/>
    <col min="574" max="574" width="7.42578125" style="14" customWidth="1"/>
    <col min="575" max="575" width="13.140625" style="14" customWidth="1"/>
    <col min="576" max="576" width="7" style="14" customWidth="1"/>
    <col min="577" max="577" width="8.7109375" style="14" customWidth="1"/>
    <col min="578" max="578" width="11.7109375" style="14" customWidth="1"/>
    <col min="579" max="579" width="12" style="14" customWidth="1"/>
    <col min="580" max="580" width="9.7109375" style="14" customWidth="1"/>
    <col min="581" max="581" width="6.85546875" style="14"/>
    <col min="582" max="582" width="9.28515625" style="14" customWidth="1"/>
    <col min="583" max="583" width="21.7109375" style="14" customWidth="1"/>
    <col min="584" max="584" width="19" style="14" customWidth="1"/>
    <col min="585" max="585" width="9.140625" style="14" customWidth="1"/>
    <col min="586" max="586" width="14.7109375" style="14" customWidth="1"/>
    <col min="587" max="587" width="12.140625" style="14" customWidth="1"/>
    <col min="588" max="588" width="14.28515625" style="14" customWidth="1"/>
    <col min="589" max="589" width="7.42578125" style="14" customWidth="1"/>
    <col min="590" max="590" width="8" style="14" customWidth="1"/>
    <col min="591" max="591" width="12.140625" style="14" customWidth="1"/>
    <col min="592" max="592" width="12.85546875" style="14" customWidth="1"/>
    <col min="593" max="593" width="14.28515625" style="14" customWidth="1"/>
    <col min="594" max="594" width="11.140625" style="14" customWidth="1"/>
    <col min="595" max="595" width="12.28515625" style="14" customWidth="1"/>
    <col min="596" max="596" width="13.42578125" style="14" customWidth="1"/>
    <col min="597" max="597" width="9.85546875" style="14" customWidth="1"/>
    <col min="598" max="598" width="13" style="14" customWidth="1"/>
    <col min="599" max="599" width="6.85546875" style="14" customWidth="1"/>
    <col min="600" max="600" width="10.85546875" style="14" customWidth="1"/>
    <col min="601" max="601" width="9.28515625" style="14" customWidth="1"/>
    <col min="602" max="602" width="11.28515625" style="14" customWidth="1"/>
    <col min="603" max="603" width="9.7109375" style="14" customWidth="1"/>
    <col min="604" max="604" width="7.42578125" style="14" customWidth="1"/>
    <col min="605" max="605" width="13.140625" style="14" customWidth="1"/>
    <col min="606" max="606" width="7" style="14" customWidth="1"/>
    <col min="607" max="607" width="8.7109375" style="14" customWidth="1"/>
    <col min="608" max="608" width="11.7109375" style="14" customWidth="1"/>
    <col min="609" max="609" width="12" style="14" customWidth="1"/>
    <col min="610" max="610" width="12.7109375" style="14" customWidth="1"/>
    <col min="611" max="611" width="14" style="14" customWidth="1"/>
    <col min="612" max="612" width="11.85546875" style="14" customWidth="1"/>
    <col min="613" max="613" width="7.5703125" style="14" customWidth="1"/>
    <col min="614" max="614" width="10.140625" style="14" customWidth="1"/>
    <col min="615" max="615" width="9.28515625" style="14" customWidth="1"/>
    <col min="616" max="618" width="9.140625" style="14" customWidth="1"/>
    <col min="619" max="619" width="13.140625" style="14" bestFit="1" customWidth="1"/>
    <col min="620" max="806" width="9.140625" style="14" customWidth="1"/>
    <col min="807" max="807" width="9.28515625" style="14" customWidth="1"/>
    <col min="808" max="808" width="21.7109375" style="14" customWidth="1"/>
    <col min="809" max="809" width="19" style="14" customWidth="1"/>
    <col min="810" max="810" width="9.140625" style="14" customWidth="1"/>
    <col min="811" max="811" width="14.7109375" style="14" customWidth="1"/>
    <col min="812" max="812" width="12.140625" style="14" customWidth="1"/>
    <col min="813" max="813" width="14.28515625" style="14" customWidth="1"/>
    <col min="814" max="814" width="7.42578125" style="14" customWidth="1"/>
    <col min="815" max="815" width="8" style="14" customWidth="1"/>
    <col min="816" max="816" width="12.140625" style="14" customWidth="1"/>
    <col min="817" max="817" width="12.85546875" style="14" customWidth="1"/>
    <col min="818" max="818" width="14.28515625" style="14" customWidth="1"/>
    <col min="819" max="819" width="9.7109375" style="14" customWidth="1"/>
    <col min="820" max="820" width="8.140625" style="14" customWidth="1"/>
    <col min="821" max="821" width="12.28515625" style="14" customWidth="1"/>
    <col min="822" max="822" width="13.42578125" style="14" customWidth="1"/>
    <col min="823" max="823" width="9.85546875" style="14" customWidth="1"/>
    <col min="824" max="824" width="9.28515625" style="14" customWidth="1"/>
    <col min="825" max="825" width="6.85546875" style="14" customWidth="1"/>
    <col min="826" max="826" width="10.85546875" style="14" customWidth="1"/>
    <col min="827" max="827" width="9.28515625" style="14" customWidth="1"/>
    <col min="828" max="828" width="11.28515625" style="14" customWidth="1"/>
    <col min="829" max="829" width="9.7109375" style="14" customWidth="1"/>
    <col min="830" max="830" width="7.42578125" style="14" customWidth="1"/>
    <col min="831" max="831" width="13.140625" style="14" customWidth="1"/>
    <col min="832" max="832" width="7" style="14" customWidth="1"/>
    <col min="833" max="833" width="8.7109375" style="14" customWidth="1"/>
    <col min="834" max="834" width="11.7109375" style="14" customWidth="1"/>
    <col min="835" max="835" width="12" style="14" customWidth="1"/>
    <col min="836" max="836" width="9.7109375" style="14" customWidth="1"/>
    <col min="837" max="837" width="6.85546875" style="14"/>
    <col min="838" max="838" width="9.28515625" style="14" customWidth="1"/>
    <col min="839" max="839" width="21.7109375" style="14" customWidth="1"/>
    <col min="840" max="840" width="19" style="14" customWidth="1"/>
    <col min="841" max="841" width="9.140625" style="14" customWidth="1"/>
    <col min="842" max="842" width="14.7109375" style="14" customWidth="1"/>
    <col min="843" max="843" width="12.140625" style="14" customWidth="1"/>
    <col min="844" max="844" width="14.28515625" style="14" customWidth="1"/>
    <col min="845" max="845" width="7.42578125" style="14" customWidth="1"/>
    <col min="846" max="846" width="8" style="14" customWidth="1"/>
    <col min="847" max="847" width="12.140625" style="14" customWidth="1"/>
    <col min="848" max="848" width="12.85546875" style="14" customWidth="1"/>
    <col min="849" max="849" width="14.28515625" style="14" customWidth="1"/>
    <col min="850" max="850" width="11.140625" style="14" customWidth="1"/>
    <col min="851" max="851" width="12.28515625" style="14" customWidth="1"/>
    <col min="852" max="852" width="13.42578125" style="14" customWidth="1"/>
    <col min="853" max="853" width="9.85546875" style="14" customWidth="1"/>
    <col min="854" max="854" width="13" style="14" customWidth="1"/>
    <col min="855" max="855" width="6.85546875" style="14" customWidth="1"/>
    <col min="856" max="856" width="10.85546875" style="14" customWidth="1"/>
    <col min="857" max="857" width="9.28515625" style="14" customWidth="1"/>
    <col min="858" max="858" width="11.28515625" style="14" customWidth="1"/>
    <col min="859" max="859" width="9.7109375" style="14" customWidth="1"/>
    <col min="860" max="860" width="7.42578125" style="14" customWidth="1"/>
    <col min="861" max="861" width="13.140625" style="14" customWidth="1"/>
    <col min="862" max="862" width="7" style="14" customWidth="1"/>
    <col min="863" max="863" width="8.7109375" style="14" customWidth="1"/>
    <col min="864" max="864" width="11.7109375" style="14" customWidth="1"/>
    <col min="865" max="865" width="12" style="14" customWidth="1"/>
    <col min="866" max="866" width="12.7109375" style="14" customWidth="1"/>
    <col min="867" max="867" width="14" style="14" customWidth="1"/>
    <col min="868" max="868" width="11.85546875" style="14" customWidth="1"/>
    <col min="869" max="869" width="7.5703125" style="14" customWidth="1"/>
    <col min="870" max="870" width="10.140625" style="14" customWidth="1"/>
    <col min="871" max="871" width="9.28515625" style="14" customWidth="1"/>
    <col min="872" max="874" width="9.140625" style="14" customWidth="1"/>
    <col min="875" max="875" width="13.140625" style="14" bestFit="1" customWidth="1"/>
    <col min="876" max="1062" width="9.140625" style="14" customWidth="1"/>
    <col min="1063" max="1063" width="9.28515625" style="14" customWidth="1"/>
    <col min="1064" max="1064" width="21.7109375" style="14" customWidth="1"/>
    <col min="1065" max="1065" width="19" style="14" customWidth="1"/>
    <col min="1066" max="1066" width="9.140625" style="14" customWidth="1"/>
    <col min="1067" max="1067" width="14.7109375" style="14" customWidth="1"/>
    <col min="1068" max="1068" width="12.140625" style="14" customWidth="1"/>
    <col min="1069" max="1069" width="14.28515625" style="14" customWidth="1"/>
    <col min="1070" max="1070" width="7.42578125" style="14" customWidth="1"/>
    <col min="1071" max="1071" width="8" style="14" customWidth="1"/>
    <col min="1072" max="1072" width="12.140625" style="14" customWidth="1"/>
    <col min="1073" max="1073" width="12.85546875" style="14" customWidth="1"/>
    <col min="1074" max="1074" width="14.28515625" style="14" customWidth="1"/>
    <col min="1075" max="1075" width="9.7109375" style="14" customWidth="1"/>
    <col min="1076" max="1076" width="8.140625" style="14" customWidth="1"/>
    <col min="1077" max="1077" width="12.28515625" style="14" customWidth="1"/>
    <col min="1078" max="1078" width="13.42578125" style="14" customWidth="1"/>
    <col min="1079" max="1079" width="9.85546875" style="14" customWidth="1"/>
    <col min="1080" max="1080" width="9.28515625" style="14" customWidth="1"/>
    <col min="1081" max="1081" width="6.85546875" style="14" customWidth="1"/>
    <col min="1082" max="1082" width="10.85546875" style="14" customWidth="1"/>
    <col min="1083" max="1083" width="9.28515625" style="14" customWidth="1"/>
    <col min="1084" max="1084" width="11.28515625" style="14" customWidth="1"/>
    <col min="1085" max="1085" width="9.7109375" style="14" customWidth="1"/>
    <col min="1086" max="1086" width="7.42578125" style="14" customWidth="1"/>
    <col min="1087" max="1087" width="13.140625" style="14" customWidth="1"/>
    <col min="1088" max="1088" width="7" style="14" customWidth="1"/>
    <col min="1089" max="1089" width="8.7109375" style="14" customWidth="1"/>
    <col min="1090" max="1090" width="11.7109375" style="14" customWidth="1"/>
    <col min="1091" max="1091" width="12" style="14" customWidth="1"/>
    <col min="1092" max="1092" width="9.7109375" style="14" customWidth="1"/>
    <col min="1093" max="1093" width="6.85546875" style="14"/>
    <col min="1094" max="1094" width="9.28515625" style="14" customWidth="1"/>
    <col min="1095" max="1095" width="21.7109375" style="14" customWidth="1"/>
    <col min="1096" max="1096" width="19" style="14" customWidth="1"/>
    <col min="1097" max="1097" width="9.140625" style="14" customWidth="1"/>
    <col min="1098" max="1098" width="14.7109375" style="14" customWidth="1"/>
    <col min="1099" max="1099" width="12.140625" style="14" customWidth="1"/>
    <col min="1100" max="1100" width="14.28515625" style="14" customWidth="1"/>
    <col min="1101" max="1101" width="7.42578125" style="14" customWidth="1"/>
    <col min="1102" max="1102" width="8" style="14" customWidth="1"/>
    <col min="1103" max="1103" width="12.140625" style="14" customWidth="1"/>
    <col min="1104" max="1104" width="12.85546875" style="14" customWidth="1"/>
    <col min="1105" max="1105" width="14.28515625" style="14" customWidth="1"/>
    <col min="1106" max="1106" width="11.140625" style="14" customWidth="1"/>
    <col min="1107" max="1107" width="12.28515625" style="14" customWidth="1"/>
    <col min="1108" max="1108" width="13.42578125" style="14" customWidth="1"/>
    <col min="1109" max="1109" width="9.85546875" style="14" customWidth="1"/>
    <col min="1110" max="1110" width="13" style="14" customWidth="1"/>
    <col min="1111" max="1111" width="6.85546875" style="14" customWidth="1"/>
    <col min="1112" max="1112" width="10.85546875" style="14" customWidth="1"/>
    <col min="1113" max="1113" width="9.28515625" style="14" customWidth="1"/>
    <col min="1114" max="1114" width="11.28515625" style="14" customWidth="1"/>
    <col min="1115" max="1115" width="9.7109375" style="14" customWidth="1"/>
    <col min="1116" max="1116" width="7.42578125" style="14" customWidth="1"/>
    <col min="1117" max="1117" width="13.140625" style="14" customWidth="1"/>
    <col min="1118" max="1118" width="7" style="14" customWidth="1"/>
    <col min="1119" max="1119" width="8.7109375" style="14" customWidth="1"/>
    <col min="1120" max="1120" width="11.7109375" style="14" customWidth="1"/>
    <col min="1121" max="1121" width="12" style="14" customWidth="1"/>
    <col min="1122" max="1122" width="12.7109375" style="14" customWidth="1"/>
    <col min="1123" max="1123" width="14" style="14" customWidth="1"/>
    <col min="1124" max="1124" width="11.85546875" style="14" customWidth="1"/>
    <col min="1125" max="1125" width="7.5703125" style="14" customWidth="1"/>
    <col min="1126" max="1126" width="10.140625" style="14" customWidth="1"/>
    <col min="1127" max="1127" width="9.28515625" style="14" customWidth="1"/>
    <col min="1128" max="1130" width="9.140625" style="14" customWidth="1"/>
    <col min="1131" max="1131" width="13.140625" style="14" bestFit="1" customWidth="1"/>
    <col min="1132" max="1318" width="9.140625" style="14" customWidth="1"/>
    <col min="1319" max="1319" width="9.28515625" style="14" customWidth="1"/>
    <col min="1320" max="1320" width="21.7109375" style="14" customWidth="1"/>
    <col min="1321" max="1321" width="19" style="14" customWidth="1"/>
    <col min="1322" max="1322" width="9.140625" style="14" customWidth="1"/>
    <col min="1323" max="1323" width="14.7109375" style="14" customWidth="1"/>
    <col min="1324" max="1324" width="12.140625" style="14" customWidth="1"/>
    <col min="1325" max="1325" width="14.28515625" style="14" customWidth="1"/>
    <col min="1326" max="1326" width="7.42578125" style="14" customWidth="1"/>
    <col min="1327" max="1327" width="8" style="14" customWidth="1"/>
    <col min="1328" max="1328" width="12.140625" style="14" customWidth="1"/>
    <col min="1329" max="1329" width="12.85546875" style="14" customWidth="1"/>
    <col min="1330" max="1330" width="14.28515625" style="14" customWidth="1"/>
    <col min="1331" max="1331" width="9.7109375" style="14" customWidth="1"/>
    <col min="1332" max="1332" width="8.140625" style="14" customWidth="1"/>
    <col min="1333" max="1333" width="12.28515625" style="14" customWidth="1"/>
    <col min="1334" max="1334" width="13.42578125" style="14" customWidth="1"/>
    <col min="1335" max="1335" width="9.85546875" style="14" customWidth="1"/>
    <col min="1336" max="1336" width="9.28515625" style="14" customWidth="1"/>
    <col min="1337" max="1337" width="6.85546875" style="14" customWidth="1"/>
    <col min="1338" max="1338" width="10.85546875" style="14" customWidth="1"/>
    <col min="1339" max="1339" width="9.28515625" style="14" customWidth="1"/>
    <col min="1340" max="1340" width="11.28515625" style="14" customWidth="1"/>
    <col min="1341" max="1341" width="9.7109375" style="14" customWidth="1"/>
    <col min="1342" max="1342" width="7.42578125" style="14" customWidth="1"/>
    <col min="1343" max="1343" width="13.140625" style="14" customWidth="1"/>
    <col min="1344" max="1344" width="7" style="14" customWidth="1"/>
    <col min="1345" max="1345" width="8.7109375" style="14" customWidth="1"/>
    <col min="1346" max="1346" width="11.7109375" style="14" customWidth="1"/>
    <col min="1347" max="1347" width="12" style="14" customWidth="1"/>
    <col min="1348" max="1348" width="9.7109375" style="14" customWidth="1"/>
    <col min="1349" max="1349" width="6.85546875" style="14"/>
    <col min="1350" max="1350" width="9.28515625" style="14" customWidth="1"/>
    <col min="1351" max="1351" width="21.7109375" style="14" customWidth="1"/>
    <col min="1352" max="1352" width="19" style="14" customWidth="1"/>
    <col min="1353" max="1353" width="9.140625" style="14" customWidth="1"/>
    <col min="1354" max="1354" width="14.7109375" style="14" customWidth="1"/>
    <col min="1355" max="1355" width="12.140625" style="14" customWidth="1"/>
    <col min="1356" max="1356" width="14.28515625" style="14" customWidth="1"/>
    <col min="1357" max="1357" width="7.42578125" style="14" customWidth="1"/>
    <col min="1358" max="1358" width="8" style="14" customWidth="1"/>
    <col min="1359" max="1359" width="12.140625" style="14" customWidth="1"/>
    <col min="1360" max="1360" width="12.85546875" style="14" customWidth="1"/>
    <col min="1361" max="1361" width="14.28515625" style="14" customWidth="1"/>
    <col min="1362" max="1362" width="11.140625" style="14" customWidth="1"/>
    <col min="1363" max="1363" width="12.28515625" style="14" customWidth="1"/>
    <col min="1364" max="1364" width="13.42578125" style="14" customWidth="1"/>
    <col min="1365" max="1365" width="9.85546875" style="14" customWidth="1"/>
    <col min="1366" max="1366" width="13" style="14" customWidth="1"/>
    <col min="1367" max="1367" width="6.85546875" style="14" customWidth="1"/>
    <col min="1368" max="1368" width="10.85546875" style="14" customWidth="1"/>
    <col min="1369" max="1369" width="9.28515625" style="14" customWidth="1"/>
    <col min="1370" max="1370" width="11.28515625" style="14" customWidth="1"/>
    <col min="1371" max="1371" width="9.7109375" style="14" customWidth="1"/>
    <col min="1372" max="1372" width="7.42578125" style="14" customWidth="1"/>
    <col min="1373" max="1373" width="13.140625" style="14" customWidth="1"/>
    <col min="1374" max="1374" width="7" style="14" customWidth="1"/>
    <col min="1375" max="1375" width="8.7109375" style="14" customWidth="1"/>
    <col min="1376" max="1376" width="11.7109375" style="14" customWidth="1"/>
    <col min="1377" max="1377" width="12" style="14" customWidth="1"/>
    <col min="1378" max="1378" width="12.7109375" style="14" customWidth="1"/>
    <col min="1379" max="1379" width="14" style="14" customWidth="1"/>
    <col min="1380" max="1380" width="11.85546875" style="14" customWidth="1"/>
    <col min="1381" max="1381" width="7.5703125" style="14" customWidth="1"/>
    <col min="1382" max="1382" width="10.140625" style="14" customWidth="1"/>
    <col min="1383" max="1383" width="9.28515625" style="14" customWidth="1"/>
    <col min="1384" max="1386" width="9.140625" style="14" customWidth="1"/>
    <col min="1387" max="1387" width="13.140625" style="14" bestFit="1" customWidth="1"/>
    <col min="1388" max="1574" width="9.140625" style="14" customWidth="1"/>
    <col min="1575" max="1575" width="9.28515625" style="14" customWidth="1"/>
    <col min="1576" max="1576" width="21.7109375" style="14" customWidth="1"/>
    <col min="1577" max="1577" width="19" style="14" customWidth="1"/>
    <col min="1578" max="1578" width="9.140625" style="14" customWidth="1"/>
    <col min="1579" max="1579" width="14.7109375" style="14" customWidth="1"/>
    <col min="1580" max="1580" width="12.140625" style="14" customWidth="1"/>
    <col min="1581" max="1581" width="14.28515625" style="14" customWidth="1"/>
    <col min="1582" max="1582" width="7.42578125" style="14" customWidth="1"/>
    <col min="1583" max="1583" width="8" style="14" customWidth="1"/>
    <col min="1584" max="1584" width="12.140625" style="14" customWidth="1"/>
    <col min="1585" max="1585" width="12.85546875" style="14" customWidth="1"/>
    <col min="1586" max="1586" width="14.28515625" style="14" customWidth="1"/>
    <col min="1587" max="1587" width="9.7109375" style="14" customWidth="1"/>
    <col min="1588" max="1588" width="8.140625" style="14" customWidth="1"/>
    <col min="1589" max="1589" width="12.28515625" style="14" customWidth="1"/>
    <col min="1590" max="1590" width="13.42578125" style="14" customWidth="1"/>
    <col min="1591" max="1591" width="9.85546875" style="14" customWidth="1"/>
    <col min="1592" max="1592" width="9.28515625" style="14" customWidth="1"/>
    <col min="1593" max="1593" width="6.85546875" style="14" customWidth="1"/>
    <col min="1594" max="1594" width="10.85546875" style="14" customWidth="1"/>
    <col min="1595" max="1595" width="9.28515625" style="14" customWidth="1"/>
    <col min="1596" max="1596" width="11.28515625" style="14" customWidth="1"/>
    <col min="1597" max="1597" width="9.7109375" style="14" customWidth="1"/>
    <col min="1598" max="1598" width="7.42578125" style="14" customWidth="1"/>
    <col min="1599" max="1599" width="13.140625" style="14" customWidth="1"/>
    <col min="1600" max="1600" width="7" style="14" customWidth="1"/>
    <col min="1601" max="1601" width="8.7109375" style="14" customWidth="1"/>
    <col min="1602" max="1602" width="11.7109375" style="14" customWidth="1"/>
    <col min="1603" max="1603" width="12" style="14" customWidth="1"/>
    <col min="1604" max="1604" width="9.7109375" style="14" customWidth="1"/>
    <col min="1605" max="1605" width="6.85546875" style="14"/>
    <col min="1606" max="1606" width="9.28515625" style="14" customWidth="1"/>
    <col min="1607" max="1607" width="21.7109375" style="14" customWidth="1"/>
    <col min="1608" max="1608" width="19" style="14" customWidth="1"/>
    <col min="1609" max="1609" width="9.140625" style="14" customWidth="1"/>
    <col min="1610" max="1610" width="14.7109375" style="14" customWidth="1"/>
    <col min="1611" max="1611" width="12.140625" style="14" customWidth="1"/>
    <col min="1612" max="1612" width="14.28515625" style="14" customWidth="1"/>
    <col min="1613" max="1613" width="7.42578125" style="14" customWidth="1"/>
    <col min="1614" max="1614" width="8" style="14" customWidth="1"/>
    <col min="1615" max="1615" width="12.140625" style="14" customWidth="1"/>
    <col min="1616" max="1616" width="12.85546875" style="14" customWidth="1"/>
    <col min="1617" max="1617" width="14.28515625" style="14" customWidth="1"/>
    <col min="1618" max="1618" width="11.140625" style="14" customWidth="1"/>
    <col min="1619" max="1619" width="12.28515625" style="14" customWidth="1"/>
    <col min="1620" max="1620" width="13.42578125" style="14" customWidth="1"/>
    <col min="1621" max="1621" width="9.85546875" style="14" customWidth="1"/>
    <col min="1622" max="1622" width="13" style="14" customWidth="1"/>
    <col min="1623" max="1623" width="6.85546875" style="14" customWidth="1"/>
    <col min="1624" max="1624" width="10.85546875" style="14" customWidth="1"/>
    <col min="1625" max="1625" width="9.28515625" style="14" customWidth="1"/>
    <col min="1626" max="1626" width="11.28515625" style="14" customWidth="1"/>
    <col min="1627" max="1627" width="9.7109375" style="14" customWidth="1"/>
    <col min="1628" max="1628" width="7.42578125" style="14" customWidth="1"/>
    <col min="1629" max="1629" width="13.140625" style="14" customWidth="1"/>
    <col min="1630" max="1630" width="7" style="14" customWidth="1"/>
    <col min="1631" max="1631" width="8.7109375" style="14" customWidth="1"/>
    <col min="1632" max="1632" width="11.7109375" style="14" customWidth="1"/>
    <col min="1633" max="1633" width="12" style="14" customWidth="1"/>
    <col min="1634" max="1634" width="12.7109375" style="14" customWidth="1"/>
    <col min="1635" max="1635" width="14" style="14" customWidth="1"/>
    <col min="1636" max="1636" width="11.85546875" style="14" customWidth="1"/>
    <col min="1637" max="1637" width="7.5703125" style="14" customWidth="1"/>
    <col min="1638" max="1638" width="10.140625" style="14" customWidth="1"/>
    <col min="1639" max="1639" width="9.28515625" style="14" customWidth="1"/>
    <col min="1640" max="1642" width="9.140625" style="14" customWidth="1"/>
    <col min="1643" max="1643" width="13.140625" style="14" bestFit="1" customWidth="1"/>
    <col min="1644" max="1830" width="9.140625" style="14" customWidth="1"/>
    <col min="1831" max="1831" width="9.28515625" style="14" customWidth="1"/>
    <col min="1832" max="1832" width="21.7109375" style="14" customWidth="1"/>
    <col min="1833" max="1833" width="19" style="14" customWidth="1"/>
    <col min="1834" max="1834" width="9.140625" style="14" customWidth="1"/>
    <col min="1835" max="1835" width="14.7109375" style="14" customWidth="1"/>
    <col min="1836" max="1836" width="12.140625" style="14" customWidth="1"/>
    <col min="1837" max="1837" width="14.28515625" style="14" customWidth="1"/>
    <col min="1838" max="1838" width="7.42578125" style="14" customWidth="1"/>
    <col min="1839" max="1839" width="8" style="14" customWidth="1"/>
    <col min="1840" max="1840" width="12.140625" style="14" customWidth="1"/>
    <col min="1841" max="1841" width="12.85546875" style="14" customWidth="1"/>
    <col min="1842" max="1842" width="14.28515625" style="14" customWidth="1"/>
    <col min="1843" max="1843" width="9.7109375" style="14" customWidth="1"/>
    <col min="1844" max="1844" width="8.140625" style="14" customWidth="1"/>
    <col min="1845" max="1845" width="12.28515625" style="14" customWidth="1"/>
    <col min="1846" max="1846" width="13.42578125" style="14" customWidth="1"/>
    <col min="1847" max="1847" width="9.85546875" style="14" customWidth="1"/>
    <col min="1848" max="1848" width="9.28515625" style="14" customWidth="1"/>
    <col min="1849" max="1849" width="6.85546875" style="14" customWidth="1"/>
    <col min="1850" max="1850" width="10.85546875" style="14" customWidth="1"/>
    <col min="1851" max="1851" width="9.28515625" style="14" customWidth="1"/>
    <col min="1852" max="1852" width="11.28515625" style="14" customWidth="1"/>
    <col min="1853" max="1853" width="9.7109375" style="14" customWidth="1"/>
    <col min="1854" max="1854" width="7.42578125" style="14" customWidth="1"/>
    <col min="1855" max="1855" width="13.140625" style="14" customWidth="1"/>
    <col min="1856" max="1856" width="7" style="14" customWidth="1"/>
    <col min="1857" max="1857" width="8.7109375" style="14" customWidth="1"/>
    <col min="1858" max="1858" width="11.7109375" style="14" customWidth="1"/>
    <col min="1859" max="1859" width="12" style="14" customWidth="1"/>
    <col min="1860" max="1860" width="9.7109375" style="14" customWidth="1"/>
    <col min="1861" max="1861" width="6.85546875" style="14"/>
    <col min="1862" max="1862" width="9.28515625" style="14" customWidth="1"/>
    <col min="1863" max="1863" width="21.7109375" style="14" customWidth="1"/>
    <col min="1864" max="1864" width="19" style="14" customWidth="1"/>
    <col min="1865" max="1865" width="9.140625" style="14" customWidth="1"/>
    <col min="1866" max="1866" width="14.7109375" style="14" customWidth="1"/>
    <col min="1867" max="1867" width="12.140625" style="14" customWidth="1"/>
    <col min="1868" max="1868" width="14.28515625" style="14" customWidth="1"/>
    <col min="1869" max="1869" width="7.42578125" style="14" customWidth="1"/>
    <col min="1870" max="1870" width="8" style="14" customWidth="1"/>
    <col min="1871" max="1871" width="12.140625" style="14" customWidth="1"/>
    <col min="1872" max="1872" width="12.85546875" style="14" customWidth="1"/>
    <col min="1873" max="1873" width="14.28515625" style="14" customWidth="1"/>
    <col min="1874" max="1874" width="11.140625" style="14" customWidth="1"/>
    <col min="1875" max="1875" width="12.28515625" style="14" customWidth="1"/>
    <col min="1876" max="1876" width="13.42578125" style="14" customWidth="1"/>
    <col min="1877" max="1877" width="9.85546875" style="14" customWidth="1"/>
    <col min="1878" max="1878" width="13" style="14" customWidth="1"/>
    <col min="1879" max="1879" width="6.85546875" style="14" customWidth="1"/>
    <col min="1880" max="1880" width="10.85546875" style="14" customWidth="1"/>
    <col min="1881" max="1881" width="9.28515625" style="14" customWidth="1"/>
    <col min="1882" max="1882" width="11.28515625" style="14" customWidth="1"/>
    <col min="1883" max="1883" width="9.7109375" style="14" customWidth="1"/>
    <col min="1884" max="1884" width="7.42578125" style="14" customWidth="1"/>
    <col min="1885" max="1885" width="13.140625" style="14" customWidth="1"/>
    <col min="1886" max="1886" width="7" style="14" customWidth="1"/>
    <col min="1887" max="1887" width="8.7109375" style="14" customWidth="1"/>
    <col min="1888" max="1888" width="11.7109375" style="14" customWidth="1"/>
    <col min="1889" max="1889" width="12" style="14" customWidth="1"/>
    <col min="1890" max="1890" width="12.7109375" style="14" customWidth="1"/>
    <col min="1891" max="1891" width="14" style="14" customWidth="1"/>
    <col min="1892" max="1892" width="11.85546875" style="14" customWidth="1"/>
    <col min="1893" max="1893" width="7.5703125" style="14" customWidth="1"/>
    <col min="1894" max="1894" width="10.140625" style="14" customWidth="1"/>
    <col min="1895" max="1895" width="9.28515625" style="14" customWidth="1"/>
    <col min="1896" max="1898" width="9.140625" style="14" customWidth="1"/>
    <col min="1899" max="1899" width="13.140625" style="14" bestFit="1" customWidth="1"/>
    <col min="1900" max="2086" width="9.140625" style="14" customWidth="1"/>
    <col min="2087" max="2087" width="9.28515625" style="14" customWidth="1"/>
    <col min="2088" max="2088" width="21.7109375" style="14" customWidth="1"/>
    <col min="2089" max="2089" width="19" style="14" customWidth="1"/>
    <col min="2090" max="2090" width="9.140625" style="14" customWidth="1"/>
    <col min="2091" max="2091" width="14.7109375" style="14" customWidth="1"/>
    <col min="2092" max="2092" width="12.140625" style="14" customWidth="1"/>
    <col min="2093" max="2093" width="14.28515625" style="14" customWidth="1"/>
    <col min="2094" max="2094" width="7.42578125" style="14" customWidth="1"/>
    <col min="2095" max="2095" width="8" style="14" customWidth="1"/>
    <col min="2096" max="2096" width="12.140625" style="14" customWidth="1"/>
    <col min="2097" max="2097" width="12.85546875" style="14" customWidth="1"/>
    <col min="2098" max="2098" width="14.28515625" style="14" customWidth="1"/>
    <col min="2099" max="2099" width="9.7109375" style="14" customWidth="1"/>
    <col min="2100" max="2100" width="8.140625" style="14" customWidth="1"/>
    <col min="2101" max="2101" width="12.28515625" style="14" customWidth="1"/>
    <col min="2102" max="2102" width="13.42578125" style="14" customWidth="1"/>
    <col min="2103" max="2103" width="9.85546875" style="14" customWidth="1"/>
    <col min="2104" max="2104" width="9.28515625" style="14" customWidth="1"/>
    <col min="2105" max="2105" width="6.85546875" style="14" customWidth="1"/>
    <col min="2106" max="2106" width="10.85546875" style="14" customWidth="1"/>
    <col min="2107" max="2107" width="9.28515625" style="14" customWidth="1"/>
    <col min="2108" max="2108" width="11.28515625" style="14" customWidth="1"/>
    <col min="2109" max="2109" width="9.7109375" style="14" customWidth="1"/>
    <col min="2110" max="2110" width="7.42578125" style="14" customWidth="1"/>
    <col min="2111" max="2111" width="13.140625" style="14" customWidth="1"/>
    <col min="2112" max="2112" width="7" style="14" customWidth="1"/>
    <col min="2113" max="2113" width="8.7109375" style="14" customWidth="1"/>
    <col min="2114" max="2114" width="11.7109375" style="14" customWidth="1"/>
    <col min="2115" max="2115" width="12" style="14" customWidth="1"/>
    <col min="2116" max="2116" width="9.7109375" style="14" customWidth="1"/>
    <col min="2117" max="2117" width="6.85546875" style="14"/>
    <col min="2118" max="2118" width="9.28515625" style="14" customWidth="1"/>
    <col min="2119" max="2119" width="21.7109375" style="14" customWidth="1"/>
    <col min="2120" max="2120" width="19" style="14" customWidth="1"/>
    <col min="2121" max="2121" width="9.140625" style="14" customWidth="1"/>
    <col min="2122" max="2122" width="14.7109375" style="14" customWidth="1"/>
    <col min="2123" max="2123" width="12.140625" style="14" customWidth="1"/>
    <col min="2124" max="2124" width="14.28515625" style="14" customWidth="1"/>
    <col min="2125" max="2125" width="7.42578125" style="14" customWidth="1"/>
    <col min="2126" max="2126" width="8" style="14" customWidth="1"/>
    <col min="2127" max="2127" width="12.140625" style="14" customWidth="1"/>
    <col min="2128" max="2128" width="12.85546875" style="14" customWidth="1"/>
    <col min="2129" max="2129" width="14.28515625" style="14" customWidth="1"/>
    <col min="2130" max="2130" width="11.140625" style="14" customWidth="1"/>
    <col min="2131" max="2131" width="12.28515625" style="14" customWidth="1"/>
    <col min="2132" max="2132" width="13.42578125" style="14" customWidth="1"/>
    <col min="2133" max="2133" width="9.85546875" style="14" customWidth="1"/>
    <col min="2134" max="2134" width="13" style="14" customWidth="1"/>
    <col min="2135" max="2135" width="6.85546875" style="14" customWidth="1"/>
    <col min="2136" max="2136" width="10.85546875" style="14" customWidth="1"/>
    <col min="2137" max="2137" width="9.28515625" style="14" customWidth="1"/>
    <col min="2138" max="2138" width="11.28515625" style="14" customWidth="1"/>
    <col min="2139" max="2139" width="9.7109375" style="14" customWidth="1"/>
    <col min="2140" max="2140" width="7.42578125" style="14" customWidth="1"/>
    <col min="2141" max="2141" width="13.140625" style="14" customWidth="1"/>
    <col min="2142" max="2142" width="7" style="14" customWidth="1"/>
    <col min="2143" max="2143" width="8.7109375" style="14" customWidth="1"/>
    <col min="2144" max="2144" width="11.7109375" style="14" customWidth="1"/>
    <col min="2145" max="2145" width="12" style="14" customWidth="1"/>
    <col min="2146" max="2146" width="12.7109375" style="14" customWidth="1"/>
    <col min="2147" max="2147" width="14" style="14" customWidth="1"/>
    <col min="2148" max="2148" width="11.85546875" style="14" customWidth="1"/>
    <col min="2149" max="2149" width="7.5703125" style="14" customWidth="1"/>
    <col min="2150" max="2150" width="10.140625" style="14" customWidth="1"/>
    <col min="2151" max="2151" width="9.28515625" style="14" customWidth="1"/>
    <col min="2152" max="2154" width="9.140625" style="14" customWidth="1"/>
    <col min="2155" max="2155" width="13.140625" style="14" bestFit="1" customWidth="1"/>
    <col min="2156" max="2342" width="9.140625" style="14" customWidth="1"/>
    <col min="2343" max="2343" width="9.28515625" style="14" customWidth="1"/>
    <col min="2344" max="2344" width="21.7109375" style="14" customWidth="1"/>
    <col min="2345" max="2345" width="19" style="14" customWidth="1"/>
    <col min="2346" max="2346" width="9.140625" style="14" customWidth="1"/>
    <col min="2347" max="2347" width="14.7109375" style="14" customWidth="1"/>
    <col min="2348" max="2348" width="12.140625" style="14" customWidth="1"/>
    <col min="2349" max="2349" width="14.28515625" style="14" customWidth="1"/>
    <col min="2350" max="2350" width="7.42578125" style="14" customWidth="1"/>
    <col min="2351" max="2351" width="8" style="14" customWidth="1"/>
    <col min="2352" max="2352" width="12.140625" style="14" customWidth="1"/>
    <col min="2353" max="2353" width="12.85546875" style="14" customWidth="1"/>
    <col min="2354" max="2354" width="14.28515625" style="14" customWidth="1"/>
    <col min="2355" max="2355" width="9.7109375" style="14" customWidth="1"/>
    <col min="2356" max="2356" width="8.140625" style="14" customWidth="1"/>
    <col min="2357" max="2357" width="12.28515625" style="14" customWidth="1"/>
    <col min="2358" max="2358" width="13.42578125" style="14" customWidth="1"/>
    <col min="2359" max="2359" width="9.85546875" style="14" customWidth="1"/>
    <col min="2360" max="2360" width="9.28515625" style="14" customWidth="1"/>
    <col min="2361" max="2361" width="6.85546875" style="14" customWidth="1"/>
    <col min="2362" max="2362" width="10.85546875" style="14" customWidth="1"/>
    <col min="2363" max="2363" width="9.28515625" style="14" customWidth="1"/>
    <col min="2364" max="2364" width="11.28515625" style="14" customWidth="1"/>
    <col min="2365" max="2365" width="9.7109375" style="14" customWidth="1"/>
    <col min="2366" max="2366" width="7.42578125" style="14" customWidth="1"/>
    <col min="2367" max="2367" width="13.140625" style="14" customWidth="1"/>
    <col min="2368" max="2368" width="7" style="14" customWidth="1"/>
    <col min="2369" max="2369" width="8.7109375" style="14" customWidth="1"/>
    <col min="2370" max="2370" width="11.7109375" style="14" customWidth="1"/>
    <col min="2371" max="2371" width="12" style="14" customWidth="1"/>
    <col min="2372" max="2372" width="9.7109375" style="14" customWidth="1"/>
    <col min="2373" max="2373" width="6.85546875" style="14"/>
    <col min="2374" max="2374" width="9.28515625" style="14" customWidth="1"/>
    <col min="2375" max="2375" width="21.7109375" style="14" customWidth="1"/>
    <col min="2376" max="2376" width="19" style="14" customWidth="1"/>
    <col min="2377" max="2377" width="9.140625" style="14" customWidth="1"/>
    <col min="2378" max="2378" width="14.7109375" style="14" customWidth="1"/>
    <col min="2379" max="2379" width="12.140625" style="14" customWidth="1"/>
    <col min="2380" max="2380" width="14.28515625" style="14" customWidth="1"/>
    <col min="2381" max="2381" width="7.42578125" style="14" customWidth="1"/>
    <col min="2382" max="2382" width="8" style="14" customWidth="1"/>
    <col min="2383" max="2383" width="12.140625" style="14" customWidth="1"/>
    <col min="2384" max="2384" width="12.85546875" style="14" customWidth="1"/>
    <col min="2385" max="2385" width="14.28515625" style="14" customWidth="1"/>
    <col min="2386" max="2386" width="11.140625" style="14" customWidth="1"/>
    <col min="2387" max="2387" width="12.28515625" style="14" customWidth="1"/>
    <col min="2388" max="2388" width="13.42578125" style="14" customWidth="1"/>
    <col min="2389" max="2389" width="9.85546875" style="14" customWidth="1"/>
    <col min="2390" max="2390" width="13" style="14" customWidth="1"/>
    <col min="2391" max="2391" width="6.85546875" style="14" customWidth="1"/>
    <col min="2392" max="2392" width="10.85546875" style="14" customWidth="1"/>
    <col min="2393" max="2393" width="9.28515625" style="14" customWidth="1"/>
    <col min="2394" max="2394" width="11.28515625" style="14" customWidth="1"/>
    <col min="2395" max="2395" width="9.7109375" style="14" customWidth="1"/>
    <col min="2396" max="2396" width="7.42578125" style="14" customWidth="1"/>
    <col min="2397" max="2397" width="13.140625" style="14" customWidth="1"/>
    <col min="2398" max="2398" width="7" style="14" customWidth="1"/>
    <col min="2399" max="2399" width="8.7109375" style="14" customWidth="1"/>
    <col min="2400" max="2400" width="11.7109375" style="14" customWidth="1"/>
    <col min="2401" max="2401" width="12" style="14" customWidth="1"/>
    <col min="2402" max="2402" width="12.7109375" style="14" customWidth="1"/>
    <col min="2403" max="2403" width="14" style="14" customWidth="1"/>
    <col min="2404" max="2404" width="11.85546875" style="14" customWidth="1"/>
    <col min="2405" max="2405" width="7.5703125" style="14" customWidth="1"/>
    <col min="2406" max="2406" width="10.140625" style="14" customWidth="1"/>
    <col min="2407" max="2407" width="9.28515625" style="14" customWidth="1"/>
    <col min="2408" max="2410" width="9.140625" style="14" customWidth="1"/>
    <col min="2411" max="2411" width="13.140625" style="14" bestFit="1" customWidth="1"/>
    <col min="2412" max="2598" width="9.140625" style="14" customWidth="1"/>
    <col min="2599" max="2599" width="9.28515625" style="14" customWidth="1"/>
    <col min="2600" max="2600" width="21.7109375" style="14" customWidth="1"/>
    <col min="2601" max="2601" width="19" style="14" customWidth="1"/>
    <col min="2602" max="2602" width="9.140625" style="14" customWidth="1"/>
    <col min="2603" max="2603" width="14.7109375" style="14" customWidth="1"/>
    <col min="2604" max="2604" width="12.140625" style="14" customWidth="1"/>
    <col min="2605" max="2605" width="14.28515625" style="14" customWidth="1"/>
    <col min="2606" max="2606" width="7.42578125" style="14" customWidth="1"/>
    <col min="2607" max="2607" width="8" style="14" customWidth="1"/>
    <col min="2608" max="2608" width="12.140625" style="14" customWidth="1"/>
    <col min="2609" max="2609" width="12.85546875" style="14" customWidth="1"/>
    <col min="2610" max="2610" width="14.28515625" style="14" customWidth="1"/>
    <col min="2611" max="2611" width="9.7109375" style="14" customWidth="1"/>
    <col min="2612" max="2612" width="8.140625" style="14" customWidth="1"/>
    <col min="2613" max="2613" width="12.28515625" style="14" customWidth="1"/>
    <col min="2614" max="2614" width="13.42578125" style="14" customWidth="1"/>
    <col min="2615" max="2615" width="9.85546875" style="14" customWidth="1"/>
    <col min="2616" max="2616" width="9.28515625" style="14" customWidth="1"/>
    <col min="2617" max="2617" width="6.85546875" style="14" customWidth="1"/>
    <col min="2618" max="2618" width="10.85546875" style="14" customWidth="1"/>
    <col min="2619" max="2619" width="9.28515625" style="14" customWidth="1"/>
    <col min="2620" max="2620" width="11.28515625" style="14" customWidth="1"/>
    <col min="2621" max="2621" width="9.7109375" style="14" customWidth="1"/>
    <col min="2622" max="2622" width="7.42578125" style="14" customWidth="1"/>
    <col min="2623" max="2623" width="13.140625" style="14" customWidth="1"/>
    <col min="2624" max="2624" width="7" style="14" customWidth="1"/>
    <col min="2625" max="2625" width="8.7109375" style="14" customWidth="1"/>
    <col min="2626" max="2626" width="11.7109375" style="14" customWidth="1"/>
    <col min="2627" max="2627" width="12" style="14" customWidth="1"/>
    <col min="2628" max="2628" width="9.7109375" style="14" customWidth="1"/>
    <col min="2629" max="2629" width="6.85546875" style="14"/>
    <col min="2630" max="2630" width="9.28515625" style="14" customWidth="1"/>
    <col min="2631" max="2631" width="21.7109375" style="14" customWidth="1"/>
    <col min="2632" max="2632" width="19" style="14" customWidth="1"/>
    <col min="2633" max="2633" width="9.140625" style="14" customWidth="1"/>
    <col min="2634" max="2634" width="14.7109375" style="14" customWidth="1"/>
    <col min="2635" max="2635" width="12.140625" style="14" customWidth="1"/>
    <col min="2636" max="2636" width="14.28515625" style="14" customWidth="1"/>
    <col min="2637" max="2637" width="7.42578125" style="14" customWidth="1"/>
    <col min="2638" max="2638" width="8" style="14" customWidth="1"/>
    <col min="2639" max="2639" width="12.140625" style="14" customWidth="1"/>
    <col min="2640" max="2640" width="12.85546875" style="14" customWidth="1"/>
    <col min="2641" max="2641" width="14.28515625" style="14" customWidth="1"/>
    <col min="2642" max="2642" width="11.140625" style="14" customWidth="1"/>
    <col min="2643" max="2643" width="12.28515625" style="14" customWidth="1"/>
    <col min="2644" max="2644" width="13.42578125" style="14" customWidth="1"/>
    <col min="2645" max="2645" width="9.85546875" style="14" customWidth="1"/>
    <col min="2646" max="2646" width="13" style="14" customWidth="1"/>
    <col min="2647" max="2647" width="6.85546875" style="14" customWidth="1"/>
    <col min="2648" max="2648" width="10.85546875" style="14" customWidth="1"/>
    <col min="2649" max="2649" width="9.28515625" style="14" customWidth="1"/>
    <col min="2650" max="2650" width="11.28515625" style="14" customWidth="1"/>
    <col min="2651" max="2651" width="9.7109375" style="14" customWidth="1"/>
    <col min="2652" max="2652" width="7.42578125" style="14" customWidth="1"/>
    <col min="2653" max="2653" width="13.140625" style="14" customWidth="1"/>
    <col min="2654" max="2654" width="7" style="14" customWidth="1"/>
    <col min="2655" max="2655" width="8.7109375" style="14" customWidth="1"/>
    <col min="2656" max="2656" width="11.7109375" style="14" customWidth="1"/>
    <col min="2657" max="2657" width="12" style="14" customWidth="1"/>
    <col min="2658" max="2658" width="12.7109375" style="14" customWidth="1"/>
    <col min="2659" max="2659" width="14" style="14" customWidth="1"/>
    <col min="2660" max="2660" width="11.85546875" style="14" customWidth="1"/>
    <col min="2661" max="2661" width="7.5703125" style="14" customWidth="1"/>
    <col min="2662" max="2662" width="10.140625" style="14" customWidth="1"/>
    <col min="2663" max="2663" width="9.28515625" style="14" customWidth="1"/>
    <col min="2664" max="2666" width="9.140625" style="14" customWidth="1"/>
    <col min="2667" max="2667" width="13.140625" style="14" bestFit="1" customWidth="1"/>
    <col min="2668" max="2854" width="9.140625" style="14" customWidth="1"/>
    <col min="2855" max="2855" width="9.28515625" style="14" customWidth="1"/>
    <col min="2856" max="2856" width="21.7109375" style="14" customWidth="1"/>
    <col min="2857" max="2857" width="19" style="14" customWidth="1"/>
    <col min="2858" max="2858" width="9.140625" style="14" customWidth="1"/>
    <col min="2859" max="2859" width="14.7109375" style="14" customWidth="1"/>
    <col min="2860" max="2860" width="12.140625" style="14" customWidth="1"/>
    <col min="2861" max="2861" width="14.28515625" style="14" customWidth="1"/>
    <col min="2862" max="2862" width="7.42578125" style="14" customWidth="1"/>
    <col min="2863" max="2863" width="8" style="14" customWidth="1"/>
    <col min="2864" max="2864" width="12.140625" style="14" customWidth="1"/>
    <col min="2865" max="2865" width="12.85546875" style="14" customWidth="1"/>
    <col min="2866" max="2866" width="14.28515625" style="14" customWidth="1"/>
    <col min="2867" max="2867" width="9.7109375" style="14" customWidth="1"/>
    <col min="2868" max="2868" width="8.140625" style="14" customWidth="1"/>
    <col min="2869" max="2869" width="12.28515625" style="14" customWidth="1"/>
    <col min="2870" max="2870" width="13.42578125" style="14" customWidth="1"/>
    <col min="2871" max="2871" width="9.85546875" style="14" customWidth="1"/>
    <col min="2872" max="2872" width="9.28515625" style="14" customWidth="1"/>
    <col min="2873" max="2873" width="6.85546875" style="14" customWidth="1"/>
    <col min="2874" max="2874" width="10.85546875" style="14" customWidth="1"/>
    <col min="2875" max="2875" width="9.28515625" style="14" customWidth="1"/>
    <col min="2876" max="2876" width="11.28515625" style="14" customWidth="1"/>
    <col min="2877" max="2877" width="9.7109375" style="14" customWidth="1"/>
    <col min="2878" max="2878" width="7.42578125" style="14" customWidth="1"/>
    <col min="2879" max="2879" width="13.140625" style="14" customWidth="1"/>
    <col min="2880" max="2880" width="7" style="14" customWidth="1"/>
    <col min="2881" max="2881" width="8.7109375" style="14" customWidth="1"/>
    <col min="2882" max="2882" width="11.7109375" style="14" customWidth="1"/>
    <col min="2883" max="2883" width="12" style="14" customWidth="1"/>
    <col min="2884" max="2884" width="9.7109375" style="14" customWidth="1"/>
    <col min="2885" max="2885" width="6.85546875" style="14"/>
    <col min="2886" max="2886" width="9.28515625" style="14" customWidth="1"/>
    <col min="2887" max="2887" width="21.7109375" style="14" customWidth="1"/>
    <col min="2888" max="2888" width="19" style="14" customWidth="1"/>
    <col min="2889" max="2889" width="9.140625" style="14" customWidth="1"/>
    <col min="2890" max="2890" width="14.7109375" style="14" customWidth="1"/>
    <col min="2891" max="2891" width="12.140625" style="14" customWidth="1"/>
    <col min="2892" max="2892" width="14.28515625" style="14" customWidth="1"/>
    <col min="2893" max="2893" width="7.42578125" style="14" customWidth="1"/>
    <col min="2894" max="2894" width="8" style="14" customWidth="1"/>
    <col min="2895" max="2895" width="12.140625" style="14" customWidth="1"/>
    <col min="2896" max="2896" width="12.85546875" style="14" customWidth="1"/>
    <col min="2897" max="2897" width="14.28515625" style="14" customWidth="1"/>
    <col min="2898" max="2898" width="11.140625" style="14" customWidth="1"/>
    <col min="2899" max="2899" width="12.28515625" style="14" customWidth="1"/>
    <col min="2900" max="2900" width="13.42578125" style="14" customWidth="1"/>
    <col min="2901" max="2901" width="9.85546875" style="14" customWidth="1"/>
    <col min="2902" max="2902" width="13" style="14" customWidth="1"/>
    <col min="2903" max="2903" width="6.85546875" style="14" customWidth="1"/>
    <col min="2904" max="2904" width="10.85546875" style="14" customWidth="1"/>
    <col min="2905" max="2905" width="9.28515625" style="14" customWidth="1"/>
    <col min="2906" max="2906" width="11.28515625" style="14" customWidth="1"/>
    <col min="2907" max="2907" width="9.7109375" style="14" customWidth="1"/>
    <col min="2908" max="2908" width="7.42578125" style="14" customWidth="1"/>
    <col min="2909" max="2909" width="13.140625" style="14" customWidth="1"/>
    <col min="2910" max="2910" width="7" style="14" customWidth="1"/>
    <col min="2911" max="2911" width="8.7109375" style="14" customWidth="1"/>
    <col min="2912" max="2912" width="11.7109375" style="14" customWidth="1"/>
    <col min="2913" max="2913" width="12" style="14" customWidth="1"/>
    <col min="2914" max="2914" width="12.7109375" style="14" customWidth="1"/>
    <col min="2915" max="2915" width="14" style="14" customWidth="1"/>
    <col min="2916" max="2916" width="11.85546875" style="14" customWidth="1"/>
    <col min="2917" max="2917" width="7.5703125" style="14" customWidth="1"/>
    <col min="2918" max="2918" width="10.140625" style="14" customWidth="1"/>
    <col min="2919" max="2919" width="9.28515625" style="14" customWidth="1"/>
    <col min="2920" max="2922" width="9.140625" style="14" customWidth="1"/>
    <col min="2923" max="2923" width="13.140625" style="14" bestFit="1" customWidth="1"/>
    <col min="2924" max="3110" width="9.140625" style="14" customWidth="1"/>
    <col min="3111" max="3111" width="9.28515625" style="14" customWidth="1"/>
    <col min="3112" max="3112" width="21.7109375" style="14" customWidth="1"/>
    <col min="3113" max="3113" width="19" style="14" customWidth="1"/>
    <col min="3114" max="3114" width="9.140625" style="14" customWidth="1"/>
    <col min="3115" max="3115" width="14.7109375" style="14" customWidth="1"/>
    <col min="3116" max="3116" width="12.140625" style="14" customWidth="1"/>
    <col min="3117" max="3117" width="14.28515625" style="14" customWidth="1"/>
    <col min="3118" max="3118" width="7.42578125" style="14" customWidth="1"/>
    <col min="3119" max="3119" width="8" style="14" customWidth="1"/>
    <col min="3120" max="3120" width="12.140625" style="14" customWidth="1"/>
    <col min="3121" max="3121" width="12.85546875" style="14" customWidth="1"/>
    <col min="3122" max="3122" width="14.28515625" style="14" customWidth="1"/>
    <col min="3123" max="3123" width="9.7109375" style="14" customWidth="1"/>
    <col min="3124" max="3124" width="8.140625" style="14" customWidth="1"/>
    <col min="3125" max="3125" width="12.28515625" style="14" customWidth="1"/>
    <col min="3126" max="3126" width="13.42578125" style="14" customWidth="1"/>
    <col min="3127" max="3127" width="9.85546875" style="14" customWidth="1"/>
    <col min="3128" max="3128" width="9.28515625" style="14" customWidth="1"/>
    <col min="3129" max="3129" width="6.85546875" style="14" customWidth="1"/>
    <col min="3130" max="3130" width="10.85546875" style="14" customWidth="1"/>
    <col min="3131" max="3131" width="9.28515625" style="14" customWidth="1"/>
    <col min="3132" max="3132" width="11.28515625" style="14" customWidth="1"/>
    <col min="3133" max="3133" width="9.7109375" style="14" customWidth="1"/>
    <col min="3134" max="3134" width="7.42578125" style="14" customWidth="1"/>
    <col min="3135" max="3135" width="13.140625" style="14" customWidth="1"/>
    <col min="3136" max="3136" width="7" style="14" customWidth="1"/>
    <col min="3137" max="3137" width="8.7109375" style="14" customWidth="1"/>
    <col min="3138" max="3138" width="11.7109375" style="14" customWidth="1"/>
    <col min="3139" max="3139" width="12" style="14" customWidth="1"/>
    <col min="3140" max="3140" width="9.7109375" style="14" customWidth="1"/>
    <col min="3141" max="3141" width="6.85546875" style="14"/>
    <col min="3142" max="3142" width="9.28515625" style="14" customWidth="1"/>
    <col min="3143" max="3143" width="21.7109375" style="14" customWidth="1"/>
    <col min="3144" max="3144" width="19" style="14" customWidth="1"/>
    <col min="3145" max="3145" width="9.140625" style="14" customWidth="1"/>
    <col min="3146" max="3146" width="14.7109375" style="14" customWidth="1"/>
    <col min="3147" max="3147" width="12.140625" style="14" customWidth="1"/>
    <col min="3148" max="3148" width="14.28515625" style="14" customWidth="1"/>
    <col min="3149" max="3149" width="7.42578125" style="14" customWidth="1"/>
    <col min="3150" max="3150" width="8" style="14" customWidth="1"/>
    <col min="3151" max="3151" width="12.140625" style="14" customWidth="1"/>
    <col min="3152" max="3152" width="12.85546875" style="14" customWidth="1"/>
    <col min="3153" max="3153" width="14.28515625" style="14" customWidth="1"/>
    <col min="3154" max="3154" width="11.140625" style="14" customWidth="1"/>
    <col min="3155" max="3155" width="12.28515625" style="14" customWidth="1"/>
    <col min="3156" max="3156" width="13.42578125" style="14" customWidth="1"/>
    <col min="3157" max="3157" width="9.85546875" style="14" customWidth="1"/>
    <col min="3158" max="3158" width="13" style="14" customWidth="1"/>
    <col min="3159" max="3159" width="6.85546875" style="14" customWidth="1"/>
    <col min="3160" max="3160" width="10.85546875" style="14" customWidth="1"/>
    <col min="3161" max="3161" width="9.28515625" style="14" customWidth="1"/>
    <col min="3162" max="3162" width="11.28515625" style="14" customWidth="1"/>
    <col min="3163" max="3163" width="9.7109375" style="14" customWidth="1"/>
    <col min="3164" max="3164" width="7.42578125" style="14" customWidth="1"/>
    <col min="3165" max="3165" width="13.140625" style="14" customWidth="1"/>
    <col min="3166" max="3166" width="7" style="14" customWidth="1"/>
    <col min="3167" max="3167" width="8.7109375" style="14" customWidth="1"/>
    <col min="3168" max="3168" width="11.7109375" style="14" customWidth="1"/>
    <col min="3169" max="3169" width="12" style="14" customWidth="1"/>
    <col min="3170" max="3170" width="12.7109375" style="14" customWidth="1"/>
    <col min="3171" max="3171" width="14" style="14" customWidth="1"/>
    <col min="3172" max="3172" width="11.85546875" style="14" customWidth="1"/>
    <col min="3173" max="3173" width="7.5703125" style="14" customWidth="1"/>
    <col min="3174" max="3174" width="10.140625" style="14" customWidth="1"/>
    <col min="3175" max="3175" width="9.28515625" style="14" customWidth="1"/>
    <col min="3176" max="3178" width="9.140625" style="14" customWidth="1"/>
    <col min="3179" max="3179" width="13.140625" style="14" bestFit="1" customWidth="1"/>
    <col min="3180" max="3366" width="9.140625" style="14" customWidth="1"/>
    <col min="3367" max="3367" width="9.28515625" style="14" customWidth="1"/>
    <col min="3368" max="3368" width="21.7109375" style="14" customWidth="1"/>
    <col min="3369" max="3369" width="19" style="14" customWidth="1"/>
    <col min="3370" max="3370" width="9.140625" style="14" customWidth="1"/>
    <col min="3371" max="3371" width="14.7109375" style="14" customWidth="1"/>
    <col min="3372" max="3372" width="12.140625" style="14" customWidth="1"/>
    <col min="3373" max="3373" width="14.28515625" style="14" customWidth="1"/>
    <col min="3374" max="3374" width="7.42578125" style="14" customWidth="1"/>
    <col min="3375" max="3375" width="8" style="14" customWidth="1"/>
    <col min="3376" max="3376" width="12.140625" style="14" customWidth="1"/>
    <col min="3377" max="3377" width="12.85546875" style="14" customWidth="1"/>
    <col min="3378" max="3378" width="14.28515625" style="14" customWidth="1"/>
    <col min="3379" max="3379" width="9.7109375" style="14" customWidth="1"/>
    <col min="3380" max="3380" width="8.140625" style="14" customWidth="1"/>
    <col min="3381" max="3381" width="12.28515625" style="14" customWidth="1"/>
    <col min="3382" max="3382" width="13.42578125" style="14" customWidth="1"/>
    <col min="3383" max="3383" width="9.85546875" style="14" customWidth="1"/>
    <col min="3384" max="3384" width="9.28515625" style="14" customWidth="1"/>
    <col min="3385" max="3385" width="6.85546875" style="14" customWidth="1"/>
    <col min="3386" max="3386" width="10.85546875" style="14" customWidth="1"/>
    <col min="3387" max="3387" width="9.28515625" style="14" customWidth="1"/>
    <col min="3388" max="3388" width="11.28515625" style="14" customWidth="1"/>
    <col min="3389" max="3389" width="9.7109375" style="14" customWidth="1"/>
    <col min="3390" max="3390" width="7.42578125" style="14" customWidth="1"/>
    <col min="3391" max="3391" width="13.140625" style="14" customWidth="1"/>
    <col min="3392" max="3392" width="7" style="14" customWidth="1"/>
    <col min="3393" max="3393" width="8.7109375" style="14" customWidth="1"/>
    <col min="3394" max="3394" width="11.7109375" style="14" customWidth="1"/>
    <col min="3395" max="3395" width="12" style="14" customWidth="1"/>
    <col min="3396" max="3396" width="9.7109375" style="14" customWidth="1"/>
    <col min="3397" max="3397" width="6.85546875" style="14"/>
    <col min="3398" max="3398" width="9.28515625" style="14" customWidth="1"/>
    <col min="3399" max="3399" width="21.7109375" style="14" customWidth="1"/>
    <col min="3400" max="3400" width="19" style="14" customWidth="1"/>
    <col min="3401" max="3401" width="9.140625" style="14" customWidth="1"/>
    <col min="3402" max="3402" width="14.7109375" style="14" customWidth="1"/>
    <col min="3403" max="3403" width="12.140625" style="14" customWidth="1"/>
    <col min="3404" max="3404" width="14.28515625" style="14" customWidth="1"/>
    <col min="3405" max="3405" width="7.42578125" style="14" customWidth="1"/>
    <col min="3406" max="3406" width="8" style="14" customWidth="1"/>
    <col min="3407" max="3407" width="12.140625" style="14" customWidth="1"/>
    <col min="3408" max="3408" width="12.85546875" style="14" customWidth="1"/>
    <col min="3409" max="3409" width="14.28515625" style="14" customWidth="1"/>
    <col min="3410" max="3410" width="11.140625" style="14" customWidth="1"/>
    <col min="3411" max="3411" width="12.28515625" style="14" customWidth="1"/>
    <col min="3412" max="3412" width="13.42578125" style="14" customWidth="1"/>
    <col min="3413" max="3413" width="9.85546875" style="14" customWidth="1"/>
    <col min="3414" max="3414" width="13" style="14" customWidth="1"/>
    <col min="3415" max="3415" width="6.85546875" style="14" customWidth="1"/>
    <col min="3416" max="3416" width="10.85546875" style="14" customWidth="1"/>
    <col min="3417" max="3417" width="9.28515625" style="14" customWidth="1"/>
    <col min="3418" max="3418" width="11.28515625" style="14" customWidth="1"/>
    <col min="3419" max="3419" width="9.7109375" style="14" customWidth="1"/>
    <col min="3420" max="3420" width="7.42578125" style="14" customWidth="1"/>
    <col min="3421" max="3421" width="13.140625" style="14" customWidth="1"/>
    <col min="3422" max="3422" width="7" style="14" customWidth="1"/>
    <col min="3423" max="3423" width="8.7109375" style="14" customWidth="1"/>
    <col min="3424" max="3424" width="11.7109375" style="14" customWidth="1"/>
    <col min="3425" max="3425" width="12" style="14" customWidth="1"/>
    <col min="3426" max="3426" width="12.7109375" style="14" customWidth="1"/>
    <col min="3427" max="3427" width="14" style="14" customWidth="1"/>
    <col min="3428" max="3428" width="11.85546875" style="14" customWidth="1"/>
    <col min="3429" max="3429" width="7.5703125" style="14" customWidth="1"/>
    <col min="3430" max="3430" width="10.140625" style="14" customWidth="1"/>
    <col min="3431" max="3431" width="9.28515625" style="14" customWidth="1"/>
    <col min="3432" max="3434" width="9.140625" style="14" customWidth="1"/>
    <col min="3435" max="3435" width="13.140625" style="14" bestFit="1" customWidth="1"/>
    <col min="3436" max="3622" width="9.140625" style="14" customWidth="1"/>
    <col min="3623" max="3623" width="9.28515625" style="14" customWidth="1"/>
    <col min="3624" max="3624" width="21.7109375" style="14" customWidth="1"/>
    <col min="3625" max="3625" width="19" style="14" customWidth="1"/>
    <col min="3626" max="3626" width="9.140625" style="14" customWidth="1"/>
    <col min="3627" max="3627" width="14.7109375" style="14" customWidth="1"/>
    <col min="3628" max="3628" width="12.140625" style="14" customWidth="1"/>
    <col min="3629" max="3629" width="14.28515625" style="14" customWidth="1"/>
    <col min="3630" max="3630" width="7.42578125" style="14" customWidth="1"/>
    <col min="3631" max="3631" width="8" style="14" customWidth="1"/>
    <col min="3632" max="3632" width="12.140625" style="14" customWidth="1"/>
    <col min="3633" max="3633" width="12.85546875" style="14" customWidth="1"/>
    <col min="3634" max="3634" width="14.28515625" style="14" customWidth="1"/>
    <col min="3635" max="3635" width="9.7109375" style="14" customWidth="1"/>
    <col min="3636" max="3636" width="8.140625" style="14" customWidth="1"/>
    <col min="3637" max="3637" width="12.28515625" style="14" customWidth="1"/>
    <col min="3638" max="3638" width="13.42578125" style="14" customWidth="1"/>
    <col min="3639" max="3639" width="9.85546875" style="14" customWidth="1"/>
    <col min="3640" max="3640" width="9.28515625" style="14" customWidth="1"/>
    <col min="3641" max="3641" width="6.85546875" style="14" customWidth="1"/>
    <col min="3642" max="3642" width="10.85546875" style="14" customWidth="1"/>
    <col min="3643" max="3643" width="9.28515625" style="14" customWidth="1"/>
    <col min="3644" max="3644" width="11.28515625" style="14" customWidth="1"/>
    <col min="3645" max="3645" width="9.7109375" style="14" customWidth="1"/>
    <col min="3646" max="3646" width="7.42578125" style="14" customWidth="1"/>
    <col min="3647" max="3647" width="13.140625" style="14" customWidth="1"/>
    <col min="3648" max="3648" width="7" style="14" customWidth="1"/>
    <col min="3649" max="3649" width="8.7109375" style="14" customWidth="1"/>
    <col min="3650" max="3650" width="11.7109375" style="14" customWidth="1"/>
    <col min="3651" max="3651" width="12" style="14" customWidth="1"/>
    <col min="3652" max="3652" width="9.7109375" style="14" customWidth="1"/>
    <col min="3653" max="3653" width="6.85546875" style="14"/>
    <col min="3654" max="3654" width="9.28515625" style="14" customWidth="1"/>
    <col min="3655" max="3655" width="21.7109375" style="14" customWidth="1"/>
    <col min="3656" max="3656" width="19" style="14" customWidth="1"/>
    <col min="3657" max="3657" width="9.140625" style="14" customWidth="1"/>
    <col min="3658" max="3658" width="14.7109375" style="14" customWidth="1"/>
    <col min="3659" max="3659" width="12.140625" style="14" customWidth="1"/>
    <col min="3660" max="3660" width="14.28515625" style="14" customWidth="1"/>
    <col min="3661" max="3661" width="7.42578125" style="14" customWidth="1"/>
    <col min="3662" max="3662" width="8" style="14" customWidth="1"/>
    <col min="3663" max="3663" width="12.140625" style="14" customWidth="1"/>
    <col min="3664" max="3664" width="12.85546875" style="14" customWidth="1"/>
    <col min="3665" max="3665" width="14.28515625" style="14" customWidth="1"/>
    <col min="3666" max="3666" width="11.140625" style="14" customWidth="1"/>
    <col min="3667" max="3667" width="12.28515625" style="14" customWidth="1"/>
    <col min="3668" max="3668" width="13.42578125" style="14" customWidth="1"/>
    <col min="3669" max="3669" width="9.85546875" style="14" customWidth="1"/>
    <col min="3670" max="3670" width="13" style="14" customWidth="1"/>
    <col min="3671" max="3671" width="6.85546875" style="14" customWidth="1"/>
    <col min="3672" max="3672" width="10.85546875" style="14" customWidth="1"/>
    <col min="3673" max="3673" width="9.28515625" style="14" customWidth="1"/>
    <col min="3674" max="3674" width="11.28515625" style="14" customWidth="1"/>
    <col min="3675" max="3675" width="9.7109375" style="14" customWidth="1"/>
    <col min="3676" max="3676" width="7.42578125" style="14" customWidth="1"/>
    <col min="3677" max="3677" width="13.140625" style="14" customWidth="1"/>
    <col min="3678" max="3678" width="7" style="14" customWidth="1"/>
    <col min="3679" max="3679" width="8.7109375" style="14" customWidth="1"/>
    <col min="3680" max="3680" width="11.7109375" style="14" customWidth="1"/>
    <col min="3681" max="3681" width="12" style="14" customWidth="1"/>
    <col min="3682" max="3682" width="12.7109375" style="14" customWidth="1"/>
    <col min="3683" max="3683" width="14" style="14" customWidth="1"/>
    <col min="3684" max="3684" width="11.85546875" style="14" customWidth="1"/>
    <col min="3685" max="3685" width="7.5703125" style="14" customWidth="1"/>
    <col min="3686" max="3686" width="10.140625" style="14" customWidth="1"/>
    <col min="3687" max="3687" width="9.28515625" style="14" customWidth="1"/>
    <col min="3688" max="3690" width="9.140625" style="14" customWidth="1"/>
    <col min="3691" max="3691" width="13.140625" style="14" bestFit="1" customWidth="1"/>
    <col min="3692" max="3878" width="9.140625" style="14" customWidth="1"/>
    <col min="3879" max="3879" width="9.28515625" style="14" customWidth="1"/>
    <col min="3880" max="3880" width="21.7109375" style="14" customWidth="1"/>
    <col min="3881" max="3881" width="19" style="14" customWidth="1"/>
    <col min="3882" max="3882" width="9.140625" style="14" customWidth="1"/>
    <col min="3883" max="3883" width="14.7109375" style="14" customWidth="1"/>
    <col min="3884" max="3884" width="12.140625" style="14" customWidth="1"/>
    <col min="3885" max="3885" width="14.28515625" style="14" customWidth="1"/>
    <col min="3886" max="3886" width="7.42578125" style="14" customWidth="1"/>
    <col min="3887" max="3887" width="8" style="14" customWidth="1"/>
    <col min="3888" max="3888" width="12.140625" style="14" customWidth="1"/>
    <col min="3889" max="3889" width="12.85546875" style="14" customWidth="1"/>
    <col min="3890" max="3890" width="14.28515625" style="14" customWidth="1"/>
    <col min="3891" max="3891" width="9.7109375" style="14" customWidth="1"/>
    <col min="3892" max="3892" width="8.140625" style="14" customWidth="1"/>
    <col min="3893" max="3893" width="12.28515625" style="14" customWidth="1"/>
    <col min="3894" max="3894" width="13.42578125" style="14" customWidth="1"/>
    <col min="3895" max="3895" width="9.85546875" style="14" customWidth="1"/>
    <col min="3896" max="3896" width="9.28515625" style="14" customWidth="1"/>
    <col min="3897" max="3897" width="6.85546875" style="14" customWidth="1"/>
    <col min="3898" max="3898" width="10.85546875" style="14" customWidth="1"/>
    <col min="3899" max="3899" width="9.28515625" style="14" customWidth="1"/>
    <col min="3900" max="3900" width="11.28515625" style="14" customWidth="1"/>
    <col min="3901" max="3901" width="9.7109375" style="14" customWidth="1"/>
    <col min="3902" max="3902" width="7.42578125" style="14" customWidth="1"/>
    <col min="3903" max="3903" width="13.140625" style="14" customWidth="1"/>
    <col min="3904" max="3904" width="7" style="14" customWidth="1"/>
    <col min="3905" max="3905" width="8.7109375" style="14" customWidth="1"/>
    <col min="3906" max="3906" width="11.7109375" style="14" customWidth="1"/>
    <col min="3907" max="3907" width="12" style="14" customWidth="1"/>
    <col min="3908" max="3908" width="9.7109375" style="14" customWidth="1"/>
    <col min="3909" max="3909" width="6.85546875" style="14"/>
    <col min="3910" max="3910" width="9.28515625" style="14" customWidth="1"/>
    <col min="3911" max="3911" width="21.7109375" style="14" customWidth="1"/>
    <col min="3912" max="3912" width="19" style="14" customWidth="1"/>
    <col min="3913" max="3913" width="9.140625" style="14" customWidth="1"/>
    <col min="3914" max="3914" width="14.7109375" style="14" customWidth="1"/>
    <col min="3915" max="3915" width="12.140625" style="14" customWidth="1"/>
    <col min="3916" max="3916" width="14.28515625" style="14" customWidth="1"/>
    <col min="3917" max="3917" width="7.42578125" style="14" customWidth="1"/>
    <col min="3918" max="3918" width="8" style="14" customWidth="1"/>
    <col min="3919" max="3919" width="12.140625" style="14" customWidth="1"/>
    <col min="3920" max="3920" width="12.85546875" style="14" customWidth="1"/>
    <col min="3921" max="3921" width="14.28515625" style="14" customWidth="1"/>
    <col min="3922" max="3922" width="11.140625" style="14" customWidth="1"/>
    <col min="3923" max="3923" width="12.28515625" style="14" customWidth="1"/>
    <col min="3924" max="3924" width="13.42578125" style="14" customWidth="1"/>
    <col min="3925" max="3925" width="9.85546875" style="14" customWidth="1"/>
    <col min="3926" max="3926" width="13" style="14" customWidth="1"/>
    <col min="3927" max="3927" width="6.85546875" style="14" customWidth="1"/>
    <col min="3928" max="3928" width="10.85546875" style="14" customWidth="1"/>
    <col min="3929" max="3929" width="9.28515625" style="14" customWidth="1"/>
    <col min="3930" max="3930" width="11.28515625" style="14" customWidth="1"/>
    <col min="3931" max="3931" width="9.7109375" style="14" customWidth="1"/>
    <col min="3932" max="3932" width="7.42578125" style="14" customWidth="1"/>
    <col min="3933" max="3933" width="13.140625" style="14" customWidth="1"/>
    <col min="3934" max="3934" width="7" style="14" customWidth="1"/>
    <col min="3935" max="3935" width="8.7109375" style="14" customWidth="1"/>
    <col min="3936" max="3936" width="11.7109375" style="14" customWidth="1"/>
    <col min="3937" max="3937" width="12" style="14" customWidth="1"/>
    <col min="3938" max="3938" width="12.7109375" style="14" customWidth="1"/>
    <col min="3939" max="3939" width="14" style="14" customWidth="1"/>
    <col min="3940" max="3940" width="11.85546875" style="14" customWidth="1"/>
    <col min="3941" max="3941" width="7.5703125" style="14" customWidth="1"/>
    <col min="3942" max="3942" width="10.140625" style="14" customWidth="1"/>
    <col min="3943" max="3943" width="9.28515625" style="14" customWidth="1"/>
    <col min="3944" max="3946" width="9.140625" style="14" customWidth="1"/>
    <col min="3947" max="3947" width="13.140625" style="14" bestFit="1" customWidth="1"/>
    <col min="3948" max="4134" width="9.140625" style="14" customWidth="1"/>
    <col min="4135" max="4135" width="9.28515625" style="14" customWidth="1"/>
    <col min="4136" max="4136" width="21.7109375" style="14" customWidth="1"/>
    <col min="4137" max="4137" width="19" style="14" customWidth="1"/>
    <col min="4138" max="4138" width="9.140625" style="14" customWidth="1"/>
    <col min="4139" max="4139" width="14.7109375" style="14" customWidth="1"/>
    <col min="4140" max="4140" width="12.140625" style="14" customWidth="1"/>
    <col min="4141" max="4141" width="14.28515625" style="14" customWidth="1"/>
    <col min="4142" max="4142" width="7.42578125" style="14" customWidth="1"/>
    <col min="4143" max="4143" width="8" style="14" customWidth="1"/>
    <col min="4144" max="4144" width="12.140625" style="14" customWidth="1"/>
    <col min="4145" max="4145" width="12.85546875" style="14" customWidth="1"/>
    <col min="4146" max="4146" width="14.28515625" style="14" customWidth="1"/>
    <col min="4147" max="4147" width="9.7109375" style="14" customWidth="1"/>
    <col min="4148" max="4148" width="8.140625" style="14" customWidth="1"/>
    <col min="4149" max="4149" width="12.28515625" style="14" customWidth="1"/>
    <col min="4150" max="4150" width="13.42578125" style="14" customWidth="1"/>
    <col min="4151" max="4151" width="9.85546875" style="14" customWidth="1"/>
    <col min="4152" max="4152" width="9.28515625" style="14" customWidth="1"/>
    <col min="4153" max="4153" width="6.85546875" style="14" customWidth="1"/>
    <col min="4154" max="4154" width="10.85546875" style="14" customWidth="1"/>
    <col min="4155" max="4155" width="9.28515625" style="14" customWidth="1"/>
    <col min="4156" max="4156" width="11.28515625" style="14" customWidth="1"/>
    <col min="4157" max="4157" width="9.7109375" style="14" customWidth="1"/>
    <col min="4158" max="4158" width="7.42578125" style="14" customWidth="1"/>
    <col min="4159" max="4159" width="13.140625" style="14" customWidth="1"/>
    <col min="4160" max="4160" width="7" style="14" customWidth="1"/>
    <col min="4161" max="4161" width="8.7109375" style="14" customWidth="1"/>
    <col min="4162" max="4162" width="11.7109375" style="14" customWidth="1"/>
    <col min="4163" max="4163" width="12" style="14" customWidth="1"/>
    <col min="4164" max="4164" width="9.7109375" style="14" customWidth="1"/>
    <col min="4165" max="4165" width="6.85546875" style="14"/>
    <col min="4166" max="4166" width="9.28515625" style="14" customWidth="1"/>
    <col min="4167" max="4167" width="21.7109375" style="14" customWidth="1"/>
    <col min="4168" max="4168" width="19" style="14" customWidth="1"/>
    <col min="4169" max="4169" width="9.140625" style="14" customWidth="1"/>
    <col min="4170" max="4170" width="14.7109375" style="14" customWidth="1"/>
    <col min="4171" max="4171" width="12.140625" style="14" customWidth="1"/>
    <col min="4172" max="4172" width="14.28515625" style="14" customWidth="1"/>
    <col min="4173" max="4173" width="7.42578125" style="14" customWidth="1"/>
    <col min="4174" max="4174" width="8" style="14" customWidth="1"/>
    <col min="4175" max="4175" width="12.140625" style="14" customWidth="1"/>
    <col min="4176" max="4176" width="12.85546875" style="14" customWidth="1"/>
    <col min="4177" max="4177" width="14.28515625" style="14" customWidth="1"/>
    <col min="4178" max="4178" width="11.140625" style="14" customWidth="1"/>
    <col min="4179" max="4179" width="12.28515625" style="14" customWidth="1"/>
    <col min="4180" max="4180" width="13.42578125" style="14" customWidth="1"/>
    <col min="4181" max="4181" width="9.85546875" style="14" customWidth="1"/>
    <col min="4182" max="4182" width="13" style="14" customWidth="1"/>
    <col min="4183" max="4183" width="6.85546875" style="14" customWidth="1"/>
    <col min="4184" max="4184" width="10.85546875" style="14" customWidth="1"/>
    <col min="4185" max="4185" width="9.28515625" style="14" customWidth="1"/>
    <col min="4186" max="4186" width="11.28515625" style="14" customWidth="1"/>
    <col min="4187" max="4187" width="9.7109375" style="14" customWidth="1"/>
    <col min="4188" max="4188" width="7.42578125" style="14" customWidth="1"/>
    <col min="4189" max="4189" width="13.140625" style="14" customWidth="1"/>
    <col min="4190" max="4190" width="7" style="14" customWidth="1"/>
    <col min="4191" max="4191" width="8.7109375" style="14" customWidth="1"/>
    <col min="4192" max="4192" width="11.7109375" style="14" customWidth="1"/>
    <col min="4193" max="4193" width="12" style="14" customWidth="1"/>
    <col min="4194" max="4194" width="12.7109375" style="14" customWidth="1"/>
    <col min="4195" max="4195" width="14" style="14" customWidth="1"/>
    <col min="4196" max="4196" width="11.85546875" style="14" customWidth="1"/>
    <col min="4197" max="4197" width="7.5703125" style="14" customWidth="1"/>
    <col min="4198" max="4198" width="10.140625" style="14" customWidth="1"/>
    <col min="4199" max="4199" width="9.28515625" style="14" customWidth="1"/>
    <col min="4200" max="4202" width="9.140625" style="14" customWidth="1"/>
    <col min="4203" max="4203" width="13.140625" style="14" bestFit="1" customWidth="1"/>
    <col min="4204" max="4390" width="9.140625" style="14" customWidth="1"/>
    <col min="4391" max="4391" width="9.28515625" style="14" customWidth="1"/>
    <col min="4392" max="4392" width="21.7109375" style="14" customWidth="1"/>
    <col min="4393" max="4393" width="19" style="14" customWidth="1"/>
    <col min="4394" max="4394" width="9.140625" style="14" customWidth="1"/>
    <col min="4395" max="4395" width="14.7109375" style="14" customWidth="1"/>
    <col min="4396" max="4396" width="12.140625" style="14" customWidth="1"/>
    <col min="4397" max="4397" width="14.28515625" style="14" customWidth="1"/>
    <col min="4398" max="4398" width="7.42578125" style="14" customWidth="1"/>
    <col min="4399" max="4399" width="8" style="14" customWidth="1"/>
    <col min="4400" max="4400" width="12.140625" style="14" customWidth="1"/>
    <col min="4401" max="4401" width="12.85546875" style="14" customWidth="1"/>
    <col min="4402" max="4402" width="14.28515625" style="14" customWidth="1"/>
    <col min="4403" max="4403" width="9.7109375" style="14" customWidth="1"/>
    <col min="4404" max="4404" width="8.140625" style="14" customWidth="1"/>
    <col min="4405" max="4405" width="12.28515625" style="14" customWidth="1"/>
    <col min="4406" max="4406" width="13.42578125" style="14" customWidth="1"/>
    <col min="4407" max="4407" width="9.85546875" style="14" customWidth="1"/>
    <col min="4408" max="4408" width="9.28515625" style="14" customWidth="1"/>
    <col min="4409" max="4409" width="6.85546875" style="14" customWidth="1"/>
    <col min="4410" max="4410" width="10.85546875" style="14" customWidth="1"/>
    <col min="4411" max="4411" width="9.28515625" style="14" customWidth="1"/>
    <col min="4412" max="4412" width="11.28515625" style="14" customWidth="1"/>
    <col min="4413" max="4413" width="9.7109375" style="14" customWidth="1"/>
    <col min="4414" max="4414" width="7.42578125" style="14" customWidth="1"/>
    <col min="4415" max="4415" width="13.140625" style="14" customWidth="1"/>
    <col min="4416" max="4416" width="7" style="14" customWidth="1"/>
    <col min="4417" max="4417" width="8.7109375" style="14" customWidth="1"/>
    <col min="4418" max="4418" width="11.7109375" style="14" customWidth="1"/>
    <col min="4419" max="4419" width="12" style="14" customWidth="1"/>
    <col min="4420" max="4420" width="9.7109375" style="14" customWidth="1"/>
    <col min="4421" max="4421" width="6.85546875" style="14"/>
    <col min="4422" max="4422" width="9.28515625" style="14" customWidth="1"/>
    <col min="4423" max="4423" width="21.7109375" style="14" customWidth="1"/>
    <col min="4424" max="4424" width="19" style="14" customWidth="1"/>
    <col min="4425" max="4425" width="9.140625" style="14" customWidth="1"/>
    <col min="4426" max="4426" width="14.7109375" style="14" customWidth="1"/>
    <col min="4427" max="4427" width="12.140625" style="14" customWidth="1"/>
    <col min="4428" max="4428" width="14.28515625" style="14" customWidth="1"/>
    <col min="4429" max="4429" width="7.42578125" style="14" customWidth="1"/>
    <col min="4430" max="4430" width="8" style="14" customWidth="1"/>
    <col min="4431" max="4431" width="12.140625" style="14" customWidth="1"/>
    <col min="4432" max="4432" width="12.85546875" style="14" customWidth="1"/>
    <col min="4433" max="4433" width="14.28515625" style="14" customWidth="1"/>
    <col min="4434" max="4434" width="11.140625" style="14" customWidth="1"/>
    <col min="4435" max="4435" width="12.28515625" style="14" customWidth="1"/>
    <col min="4436" max="4436" width="13.42578125" style="14" customWidth="1"/>
    <col min="4437" max="4437" width="9.85546875" style="14" customWidth="1"/>
    <col min="4438" max="4438" width="13" style="14" customWidth="1"/>
    <col min="4439" max="4439" width="6.85546875" style="14" customWidth="1"/>
    <col min="4440" max="4440" width="10.85546875" style="14" customWidth="1"/>
    <col min="4441" max="4441" width="9.28515625" style="14" customWidth="1"/>
    <col min="4442" max="4442" width="11.28515625" style="14" customWidth="1"/>
    <col min="4443" max="4443" width="9.7109375" style="14" customWidth="1"/>
    <col min="4444" max="4444" width="7.42578125" style="14" customWidth="1"/>
    <col min="4445" max="4445" width="13.140625" style="14" customWidth="1"/>
    <col min="4446" max="4446" width="7" style="14" customWidth="1"/>
    <col min="4447" max="4447" width="8.7109375" style="14" customWidth="1"/>
    <col min="4448" max="4448" width="11.7109375" style="14" customWidth="1"/>
    <col min="4449" max="4449" width="12" style="14" customWidth="1"/>
    <col min="4450" max="4450" width="12.7109375" style="14" customWidth="1"/>
    <col min="4451" max="4451" width="14" style="14" customWidth="1"/>
    <col min="4452" max="4452" width="11.85546875" style="14" customWidth="1"/>
    <col min="4453" max="4453" width="7.5703125" style="14" customWidth="1"/>
    <col min="4454" max="4454" width="10.140625" style="14" customWidth="1"/>
    <col min="4455" max="4455" width="9.28515625" style="14" customWidth="1"/>
    <col min="4456" max="4458" width="9.140625" style="14" customWidth="1"/>
    <col min="4459" max="4459" width="13.140625" style="14" bestFit="1" customWidth="1"/>
    <col min="4460" max="4646" width="9.140625" style="14" customWidth="1"/>
    <col min="4647" max="4647" width="9.28515625" style="14" customWidth="1"/>
    <col min="4648" max="4648" width="21.7109375" style="14" customWidth="1"/>
    <col min="4649" max="4649" width="19" style="14" customWidth="1"/>
    <col min="4650" max="4650" width="9.140625" style="14" customWidth="1"/>
    <col min="4651" max="4651" width="14.7109375" style="14" customWidth="1"/>
    <col min="4652" max="4652" width="12.140625" style="14" customWidth="1"/>
    <col min="4653" max="4653" width="14.28515625" style="14" customWidth="1"/>
    <col min="4654" max="4654" width="7.42578125" style="14" customWidth="1"/>
    <col min="4655" max="4655" width="8" style="14" customWidth="1"/>
    <col min="4656" max="4656" width="12.140625" style="14" customWidth="1"/>
    <col min="4657" max="4657" width="12.85546875" style="14" customWidth="1"/>
    <col min="4658" max="4658" width="14.28515625" style="14" customWidth="1"/>
    <col min="4659" max="4659" width="9.7109375" style="14" customWidth="1"/>
    <col min="4660" max="4660" width="8.140625" style="14" customWidth="1"/>
    <col min="4661" max="4661" width="12.28515625" style="14" customWidth="1"/>
    <col min="4662" max="4662" width="13.42578125" style="14" customWidth="1"/>
    <col min="4663" max="4663" width="9.85546875" style="14" customWidth="1"/>
    <col min="4664" max="4664" width="9.28515625" style="14" customWidth="1"/>
    <col min="4665" max="4665" width="6.85546875" style="14" customWidth="1"/>
    <col min="4666" max="4666" width="10.85546875" style="14" customWidth="1"/>
    <col min="4667" max="4667" width="9.28515625" style="14" customWidth="1"/>
    <col min="4668" max="4668" width="11.28515625" style="14" customWidth="1"/>
    <col min="4669" max="4669" width="9.7109375" style="14" customWidth="1"/>
    <col min="4670" max="4670" width="7.42578125" style="14" customWidth="1"/>
    <col min="4671" max="4671" width="13.140625" style="14" customWidth="1"/>
    <col min="4672" max="4672" width="7" style="14" customWidth="1"/>
    <col min="4673" max="4673" width="8.7109375" style="14" customWidth="1"/>
    <col min="4674" max="4674" width="11.7109375" style="14" customWidth="1"/>
    <col min="4675" max="4675" width="12" style="14" customWidth="1"/>
    <col min="4676" max="4676" width="9.7109375" style="14" customWidth="1"/>
    <col min="4677" max="4677" width="6.85546875" style="14"/>
    <col min="4678" max="4678" width="9.28515625" style="14" customWidth="1"/>
    <col min="4679" max="4679" width="21.7109375" style="14" customWidth="1"/>
    <col min="4680" max="4680" width="19" style="14" customWidth="1"/>
    <col min="4681" max="4681" width="9.140625" style="14" customWidth="1"/>
    <col min="4682" max="4682" width="14.7109375" style="14" customWidth="1"/>
    <col min="4683" max="4683" width="12.140625" style="14" customWidth="1"/>
    <col min="4684" max="4684" width="14.28515625" style="14" customWidth="1"/>
    <col min="4685" max="4685" width="7.42578125" style="14" customWidth="1"/>
    <col min="4686" max="4686" width="8" style="14" customWidth="1"/>
    <col min="4687" max="4687" width="12.140625" style="14" customWidth="1"/>
    <col min="4688" max="4688" width="12.85546875" style="14" customWidth="1"/>
    <col min="4689" max="4689" width="14.28515625" style="14" customWidth="1"/>
    <col min="4690" max="4690" width="11.140625" style="14" customWidth="1"/>
    <col min="4691" max="4691" width="12.28515625" style="14" customWidth="1"/>
    <col min="4692" max="4692" width="13.42578125" style="14" customWidth="1"/>
    <col min="4693" max="4693" width="9.85546875" style="14" customWidth="1"/>
    <col min="4694" max="4694" width="13" style="14" customWidth="1"/>
    <col min="4695" max="4695" width="6.85546875" style="14" customWidth="1"/>
    <col min="4696" max="4696" width="10.85546875" style="14" customWidth="1"/>
    <col min="4697" max="4697" width="9.28515625" style="14" customWidth="1"/>
    <col min="4698" max="4698" width="11.28515625" style="14" customWidth="1"/>
    <col min="4699" max="4699" width="9.7109375" style="14" customWidth="1"/>
    <col min="4700" max="4700" width="7.42578125" style="14" customWidth="1"/>
    <col min="4701" max="4701" width="13.140625" style="14" customWidth="1"/>
    <col min="4702" max="4702" width="7" style="14" customWidth="1"/>
    <col min="4703" max="4703" width="8.7109375" style="14" customWidth="1"/>
    <col min="4704" max="4704" width="11.7109375" style="14" customWidth="1"/>
    <col min="4705" max="4705" width="12" style="14" customWidth="1"/>
    <col min="4706" max="4706" width="12.7109375" style="14" customWidth="1"/>
    <col min="4707" max="4707" width="14" style="14" customWidth="1"/>
    <col min="4708" max="4708" width="11.85546875" style="14" customWidth="1"/>
    <col min="4709" max="4709" width="7.5703125" style="14" customWidth="1"/>
    <col min="4710" max="4710" width="10.140625" style="14" customWidth="1"/>
    <col min="4711" max="4711" width="9.28515625" style="14" customWidth="1"/>
    <col min="4712" max="4714" width="9.140625" style="14" customWidth="1"/>
    <col min="4715" max="4715" width="13.140625" style="14" bestFit="1" customWidth="1"/>
    <col min="4716" max="4902" width="9.140625" style="14" customWidth="1"/>
    <col min="4903" max="4903" width="9.28515625" style="14" customWidth="1"/>
    <col min="4904" max="4904" width="21.7109375" style="14" customWidth="1"/>
    <col min="4905" max="4905" width="19" style="14" customWidth="1"/>
    <col min="4906" max="4906" width="9.140625" style="14" customWidth="1"/>
    <col min="4907" max="4907" width="14.7109375" style="14" customWidth="1"/>
    <col min="4908" max="4908" width="12.140625" style="14" customWidth="1"/>
    <col min="4909" max="4909" width="14.28515625" style="14" customWidth="1"/>
    <col min="4910" max="4910" width="7.42578125" style="14" customWidth="1"/>
    <col min="4911" max="4911" width="8" style="14" customWidth="1"/>
    <col min="4912" max="4912" width="12.140625" style="14" customWidth="1"/>
    <col min="4913" max="4913" width="12.85546875" style="14" customWidth="1"/>
    <col min="4914" max="4914" width="14.28515625" style="14" customWidth="1"/>
    <col min="4915" max="4915" width="9.7109375" style="14" customWidth="1"/>
    <col min="4916" max="4916" width="8.140625" style="14" customWidth="1"/>
    <col min="4917" max="4917" width="12.28515625" style="14" customWidth="1"/>
    <col min="4918" max="4918" width="13.42578125" style="14" customWidth="1"/>
    <col min="4919" max="4919" width="9.85546875" style="14" customWidth="1"/>
    <col min="4920" max="4920" width="9.28515625" style="14" customWidth="1"/>
    <col min="4921" max="4921" width="6.85546875" style="14" customWidth="1"/>
    <col min="4922" max="4922" width="10.85546875" style="14" customWidth="1"/>
    <col min="4923" max="4923" width="9.28515625" style="14" customWidth="1"/>
    <col min="4924" max="4924" width="11.28515625" style="14" customWidth="1"/>
    <col min="4925" max="4925" width="9.7109375" style="14" customWidth="1"/>
    <col min="4926" max="4926" width="7.42578125" style="14" customWidth="1"/>
    <col min="4927" max="4927" width="13.140625" style="14" customWidth="1"/>
    <col min="4928" max="4928" width="7" style="14" customWidth="1"/>
    <col min="4929" max="4929" width="8.7109375" style="14" customWidth="1"/>
    <col min="4930" max="4930" width="11.7109375" style="14" customWidth="1"/>
    <col min="4931" max="4931" width="12" style="14" customWidth="1"/>
    <col min="4932" max="4932" width="9.7109375" style="14" customWidth="1"/>
    <col min="4933" max="4933" width="6.85546875" style="14"/>
    <col min="4934" max="4934" width="9.28515625" style="14" customWidth="1"/>
    <col min="4935" max="4935" width="21.7109375" style="14" customWidth="1"/>
    <col min="4936" max="4936" width="19" style="14" customWidth="1"/>
    <col min="4937" max="4937" width="9.140625" style="14" customWidth="1"/>
    <col min="4938" max="4938" width="14.7109375" style="14" customWidth="1"/>
    <col min="4939" max="4939" width="12.140625" style="14" customWidth="1"/>
    <col min="4940" max="4940" width="14.28515625" style="14" customWidth="1"/>
    <col min="4941" max="4941" width="7.42578125" style="14" customWidth="1"/>
    <col min="4942" max="4942" width="8" style="14" customWidth="1"/>
    <col min="4943" max="4943" width="12.140625" style="14" customWidth="1"/>
    <col min="4944" max="4944" width="12.85546875" style="14" customWidth="1"/>
    <col min="4945" max="4945" width="14.28515625" style="14" customWidth="1"/>
    <col min="4946" max="4946" width="11.140625" style="14" customWidth="1"/>
    <col min="4947" max="4947" width="12.28515625" style="14" customWidth="1"/>
    <col min="4948" max="4948" width="13.42578125" style="14" customWidth="1"/>
    <col min="4949" max="4949" width="9.85546875" style="14" customWidth="1"/>
    <col min="4950" max="4950" width="13" style="14" customWidth="1"/>
    <col min="4951" max="4951" width="6.85546875" style="14" customWidth="1"/>
    <col min="4952" max="4952" width="10.85546875" style="14" customWidth="1"/>
    <col min="4953" max="4953" width="9.28515625" style="14" customWidth="1"/>
    <col min="4954" max="4954" width="11.28515625" style="14" customWidth="1"/>
    <col min="4955" max="4955" width="9.7109375" style="14" customWidth="1"/>
    <col min="4956" max="4956" width="7.42578125" style="14" customWidth="1"/>
    <col min="4957" max="4957" width="13.140625" style="14" customWidth="1"/>
    <col min="4958" max="4958" width="7" style="14" customWidth="1"/>
    <col min="4959" max="4959" width="8.7109375" style="14" customWidth="1"/>
    <col min="4960" max="4960" width="11.7109375" style="14" customWidth="1"/>
    <col min="4961" max="4961" width="12" style="14" customWidth="1"/>
    <col min="4962" max="4962" width="12.7109375" style="14" customWidth="1"/>
    <col min="4963" max="4963" width="14" style="14" customWidth="1"/>
    <col min="4964" max="4964" width="11.85546875" style="14" customWidth="1"/>
    <col min="4965" max="4965" width="7.5703125" style="14" customWidth="1"/>
    <col min="4966" max="4966" width="10.140625" style="14" customWidth="1"/>
    <col min="4967" max="4967" width="9.28515625" style="14" customWidth="1"/>
    <col min="4968" max="4970" width="9.140625" style="14" customWidth="1"/>
    <col min="4971" max="4971" width="13.140625" style="14" bestFit="1" customWidth="1"/>
    <col min="4972" max="5158" width="9.140625" style="14" customWidth="1"/>
    <col min="5159" max="5159" width="9.28515625" style="14" customWidth="1"/>
    <col min="5160" max="5160" width="21.7109375" style="14" customWidth="1"/>
    <col min="5161" max="5161" width="19" style="14" customWidth="1"/>
    <col min="5162" max="5162" width="9.140625" style="14" customWidth="1"/>
    <col min="5163" max="5163" width="14.7109375" style="14" customWidth="1"/>
    <col min="5164" max="5164" width="12.140625" style="14" customWidth="1"/>
    <col min="5165" max="5165" width="14.28515625" style="14" customWidth="1"/>
    <col min="5166" max="5166" width="7.42578125" style="14" customWidth="1"/>
    <col min="5167" max="5167" width="8" style="14" customWidth="1"/>
    <col min="5168" max="5168" width="12.140625" style="14" customWidth="1"/>
    <col min="5169" max="5169" width="12.85546875" style="14" customWidth="1"/>
    <col min="5170" max="5170" width="14.28515625" style="14" customWidth="1"/>
    <col min="5171" max="5171" width="9.7109375" style="14" customWidth="1"/>
    <col min="5172" max="5172" width="8.140625" style="14" customWidth="1"/>
    <col min="5173" max="5173" width="12.28515625" style="14" customWidth="1"/>
    <col min="5174" max="5174" width="13.42578125" style="14" customWidth="1"/>
    <col min="5175" max="5175" width="9.85546875" style="14" customWidth="1"/>
    <col min="5176" max="5176" width="9.28515625" style="14" customWidth="1"/>
    <col min="5177" max="5177" width="6.85546875" style="14" customWidth="1"/>
    <col min="5178" max="5178" width="10.85546875" style="14" customWidth="1"/>
    <col min="5179" max="5179" width="9.28515625" style="14" customWidth="1"/>
    <col min="5180" max="5180" width="11.28515625" style="14" customWidth="1"/>
    <col min="5181" max="5181" width="9.7109375" style="14" customWidth="1"/>
    <col min="5182" max="5182" width="7.42578125" style="14" customWidth="1"/>
    <col min="5183" max="5183" width="13.140625" style="14" customWidth="1"/>
    <col min="5184" max="5184" width="7" style="14" customWidth="1"/>
    <col min="5185" max="5185" width="8.7109375" style="14" customWidth="1"/>
    <col min="5186" max="5186" width="11.7109375" style="14" customWidth="1"/>
    <col min="5187" max="5187" width="12" style="14" customWidth="1"/>
    <col min="5188" max="5188" width="9.7109375" style="14" customWidth="1"/>
    <col min="5189" max="5189" width="6.85546875" style="14"/>
    <col min="5190" max="5190" width="9.28515625" style="14" customWidth="1"/>
    <col min="5191" max="5191" width="21.7109375" style="14" customWidth="1"/>
    <col min="5192" max="5192" width="19" style="14" customWidth="1"/>
    <col min="5193" max="5193" width="9.140625" style="14" customWidth="1"/>
    <col min="5194" max="5194" width="14.7109375" style="14" customWidth="1"/>
    <col min="5195" max="5195" width="12.140625" style="14" customWidth="1"/>
    <col min="5196" max="5196" width="14.28515625" style="14" customWidth="1"/>
    <col min="5197" max="5197" width="7.42578125" style="14" customWidth="1"/>
    <col min="5198" max="5198" width="8" style="14" customWidth="1"/>
    <col min="5199" max="5199" width="12.140625" style="14" customWidth="1"/>
    <col min="5200" max="5200" width="12.85546875" style="14" customWidth="1"/>
    <col min="5201" max="5201" width="14.28515625" style="14" customWidth="1"/>
    <col min="5202" max="5202" width="11.140625" style="14" customWidth="1"/>
    <col min="5203" max="5203" width="12.28515625" style="14" customWidth="1"/>
    <col min="5204" max="5204" width="13.42578125" style="14" customWidth="1"/>
    <col min="5205" max="5205" width="9.85546875" style="14" customWidth="1"/>
    <col min="5206" max="5206" width="13" style="14" customWidth="1"/>
    <col min="5207" max="5207" width="6.85546875" style="14" customWidth="1"/>
    <col min="5208" max="5208" width="10.85546875" style="14" customWidth="1"/>
    <col min="5209" max="5209" width="9.28515625" style="14" customWidth="1"/>
    <col min="5210" max="5210" width="11.28515625" style="14" customWidth="1"/>
    <col min="5211" max="5211" width="9.7109375" style="14" customWidth="1"/>
    <col min="5212" max="5212" width="7.42578125" style="14" customWidth="1"/>
    <col min="5213" max="5213" width="13.140625" style="14" customWidth="1"/>
    <col min="5214" max="5214" width="7" style="14" customWidth="1"/>
    <col min="5215" max="5215" width="8.7109375" style="14" customWidth="1"/>
    <col min="5216" max="5216" width="11.7109375" style="14" customWidth="1"/>
    <col min="5217" max="5217" width="12" style="14" customWidth="1"/>
    <col min="5218" max="5218" width="12.7109375" style="14" customWidth="1"/>
    <col min="5219" max="5219" width="14" style="14" customWidth="1"/>
    <col min="5220" max="5220" width="11.85546875" style="14" customWidth="1"/>
    <col min="5221" max="5221" width="7.5703125" style="14" customWidth="1"/>
    <col min="5222" max="5222" width="10.140625" style="14" customWidth="1"/>
    <col min="5223" max="5223" width="9.28515625" style="14" customWidth="1"/>
    <col min="5224" max="5226" width="9.140625" style="14" customWidth="1"/>
    <col min="5227" max="5227" width="13.140625" style="14" bestFit="1" customWidth="1"/>
    <col min="5228" max="5414" width="9.140625" style="14" customWidth="1"/>
    <col min="5415" max="5415" width="9.28515625" style="14" customWidth="1"/>
    <col min="5416" max="5416" width="21.7109375" style="14" customWidth="1"/>
    <col min="5417" max="5417" width="19" style="14" customWidth="1"/>
    <col min="5418" max="5418" width="9.140625" style="14" customWidth="1"/>
    <col min="5419" max="5419" width="14.7109375" style="14" customWidth="1"/>
    <col min="5420" max="5420" width="12.140625" style="14" customWidth="1"/>
    <col min="5421" max="5421" width="14.28515625" style="14" customWidth="1"/>
    <col min="5422" max="5422" width="7.42578125" style="14" customWidth="1"/>
    <col min="5423" max="5423" width="8" style="14" customWidth="1"/>
    <col min="5424" max="5424" width="12.140625" style="14" customWidth="1"/>
    <col min="5425" max="5425" width="12.85546875" style="14" customWidth="1"/>
    <col min="5426" max="5426" width="14.28515625" style="14" customWidth="1"/>
    <col min="5427" max="5427" width="9.7109375" style="14" customWidth="1"/>
    <col min="5428" max="5428" width="8.140625" style="14" customWidth="1"/>
    <col min="5429" max="5429" width="12.28515625" style="14" customWidth="1"/>
    <col min="5430" max="5430" width="13.42578125" style="14" customWidth="1"/>
    <col min="5431" max="5431" width="9.85546875" style="14" customWidth="1"/>
    <col min="5432" max="5432" width="9.28515625" style="14" customWidth="1"/>
    <col min="5433" max="5433" width="6.85546875" style="14" customWidth="1"/>
    <col min="5434" max="5434" width="10.85546875" style="14" customWidth="1"/>
    <col min="5435" max="5435" width="9.28515625" style="14" customWidth="1"/>
    <col min="5436" max="5436" width="11.28515625" style="14" customWidth="1"/>
    <col min="5437" max="5437" width="9.7109375" style="14" customWidth="1"/>
    <col min="5438" max="5438" width="7.42578125" style="14" customWidth="1"/>
    <col min="5439" max="5439" width="13.140625" style="14" customWidth="1"/>
    <col min="5440" max="5440" width="7" style="14" customWidth="1"/>
    <col min="5441" max="5441" width="8.7109375" style="14" customWidth="1"/>
    <col min="5442" max="5442" width="11.7109375" style="14" customWidth="1"/>
    <col min="5443" max="5443" width="12" style="14" customWidth="1"/>
    <col min="5444" max="5444" width="9.7109375" style="14" customWidth="1"/>
    <col min="5445" max="5445" width="6.85546875" style="14"/>
    <col min="5446" max="5446" width="9.28515625" style="14" customWidth="1"/>
    <col min="5447" max="5447" width="21.7109375" style="14" customWidth="1"/>
    <col min="5448" max="5448" width="19" style="14" customWidth="1"/>
    <col min="5449" max="5449" width="9.140625" style="14" customWidth="1"/>
    <col min="5450" max="5450" width="14.7109375" style="14" customWidth="1"/>
    <col min="5451" max="5451" width="12.140625" style="14" customWidth="1"/>
    <col min="5452" max="5452" width="14.28515625" style="14" customWidth="1"/>
    <col min="5453" max="5453" width="7.42578125" style="14" customWidth="1"/>
    <col min="5454" max="5454" width="8" style="14" customWidth="1"/>
    <col min="5455" max="5455" width="12.140625" style="14" customWidth="1"/>
    <col min="5456" max="5456" width="12.85546875" style="14" customWidth="1"/>
    <col min="5457" max="5457" width="14.28515625" style="14" customWidth="1"/>
    <col min="5458" max="5458" width="11.140625" style="14" customWidth="1"/>
    <col min="5459" max="5459" width="12.28515625" style="14" customWidth="1"/>
    <col min="5460" max="5460" width="13.42578125" style="14" customWidth="1"/>
    <col min="5461" max="5461" width="9.85546875" style="14" customWidth="1"/>
    <col min="5462" max="5462" width="13" style="14" customWidth="1"/>
    <col min="5463" max="5463" width="6.85546875" style="14" customWidth="1"/>
    <col min="5464" max="5464" width="10.85546875" style="14" customWidth="1"/>
    <col min="5465" max="5465" width="9.28515625" style="14" customWidth="1"/>
    <col min="5466" max="5466" width="11.28515625" style="14" customWidth="1"/>
    <col min="5467" max="5467" width="9.7109375" style="14" customWidth="1"/>
    <col min="5468" max="5468" width="7.42578125" style="14" customWidth="1"/>
    <col min="5469" max="5469" width="13.140625" style="14" customWidth="1"/>
    <col min="5470" max="5470" width="7" style="14" customWidth="1"/>
    <col min="5471" max="5471" width="8.7109375" style="14" customWidth="1"/>
    <col min="5472" max="5472" width="11.7109375" style="14" customWidth="1"/>
    <col min="5473" max="5473" width="12" style="14" customWidth="1"/>
    <col min="5474" max="5474" width="12.7109375" style="14" customWidth="1"/>
    <col min="5475" max="5475" width="14" style="14" customWidth="1"/>
    <col min="5476" max="5476" width="11.85546875" style="14" customWidth="1"/>
    <col min="5477" max="5477" width="7.5703125" style="14" customWidth="1"/>
    <col min="5478" max="5478" width="10.140625" style="14" customWidth="1"/>
    <col min="5479" max="5479" width="9.28515625" style="14" customWidth="1"/>
    <col min="5480" max="5482" width="9.140625" style="14" customWidth="1"/>
    <col min="5483" max="5483" width="13.140625" style="14" bestFit="1" customWidth="1"/>
    <col min="5484" max="5670" width="9.140625" style="14" customWidth="1"/>
    <col min="5671" max="5671" width="9.28515625" style="14" customWidth="1"/>
    <col min="5672" max="5672" width="21.7109375" style="14" customWidth="1"/>
    <col min="5673" max="5673" width="19" style="14" customWidth="1"/>
    <col min="5674" max="5674" width="9.140625" style="14" customWidth="1"/>
    <col min="5675" max="5675" width="14.7109375" style="14" customWidth="1"/>
    <col min="5676" max="5676" width="12.140625" style="14" customWidth="1"/>
    <col min="5677" max="5677" width="14.28515625" style="14" customWidth="1"/>
    <col min="5678" max="5678" width="7.42578125" style="14" customWidth="1"/>
    <col min="5679" max="5679" width="8" style="14" customWidth="1"/>
    <col min="5680" max="5680" width="12.140625" style="14" customWidth="1"/>
    <col min="5681" max="5681" width="12.85546875" style="14" customWidth="1"/>
    <col min="5682" max="5682" width="14.28515625" style="14" customWidth="1"/>
    <col min="5683" max="5683" width="9.7109375" style="14" customWidth="1"/>
    <col min="5684" max="5684" width="8.140625" style="14" customWidth="1"/>
    <col min="5685" max="5685" width="12.28515625" style="14" customWidth="1"/>
    <col min="5686" max="5686" width="13.42578125" style="14" customWidth="1"/>
    <col min="5687" max="5687" width="9.85546875" style="14" customWidth="1"/>
    <col min="5688" max="5688" width="9.28515625" style="14" customWidth="1"/>
    <col min="5689" max="5689" width="6.85546875" style="14" customWidth="1"/>
    <col min="5690" max="5690" width="10.85546875" style="14" customWidth="1"/>
    <col min="5691" max="5691" width="9.28515625" style="14" customWidth="1"/>
    <col min="5692" max="5692" width="11.28515625" style="14" customWidth="1"/>
    <col min="5693" max="5693" width="9.7109375" style="14" customWidth="1"/>
    <col min="5694" max="5694" width="7.42578125" style="14" customWidth="1"/>
    <col min="5695" max="5695" width="13.140625" style="14" customWidth="1"/>
    <col min="5696" max="5696" width="7" style="14" customWidth="1"/>
    <col min="5697" max="5697" width="8.7109375" style="14" customWidth="1"/>
    <col min="5698" max="5698" width="11.7109375" style="14" customWidth="1"/>
    <col min="5699" max="5699" width="12" style="14" customWidth="1"/>
    <col min="5700" max="5700" width="9.7109375" style="14" customWidth="1"/>
    <col min="5701" max="5701" width="6.85546875" style="14"/>
    <col min="5702" max="5702" width="9.28515625" style="14" customWidth="1"/>
    <col min="5703" max="5703" width="21.7109375" style="14" customWidth="1"/>
    <col min="5704" max="5704" width="19" style="14" customWidth="1"/>
    <col min="5705" max="5705" width="9.140625" style="14" customWidth="1"/>
    <col min="5706" max="5706" width="14.7109375" style="14" customWidth="1"/>
    <col min="5707" max="5707" width="12.140625" style="14" customWidth="1"/>
    <col min="5708" max="5708" width="14.28515625" style="14" customWidth="1"/>
    <col min="5709" max="5709" width="7.42578125" style="14" customWidth="1"/>
    <col min="5710" max="5710" width="8" style="14" customWidth="1"/>
    <col min="5711" max="5711" width="12.140625" style="14" customWidth="1"/>
    <col min="5712" max="5712" width="12.85546875" style="14" customWidth="1"/>
    <col min="5713" max="5713" width="14.28515625" style="14" customWidth="1"/>
    <col min="5714" max="5714" width="11.140625" style="14" customWidth="1"/>
    <col min="5715" max="5715" width="12.28515625" style="14" customWidth="1"/>
    <col min="5716" max="5716" width="13.42578125" style="14" customWidth="1"/>
    <col min="5717" max="5717" width="9.85546875" style="14" customWidth="1"/>
    <col min="5718" max="5718" width="13" style="14" customWidth="1"/>
    <col min="5719" max="5719" width="6.85546875" style="14" customWidth="1"/>
    <col min="5720" max="5720" width="10.85546875" style="14" customWidth="1"/>
    <col min="5721" max="5721" width="9.28515625" style="14" customWidth="1"/>
    <col min="5722" max="5722" width="11.28515625" style="14" customWidth="1"/>
    <col min="5723" max="5723" width="9.7109375" style="14" customWidth="1"/>
    <col min="5724" max="5724" width="7.42578125" style="14" customWidth="1"/>
    <col min="5725" max="5725" width="13.140625" style="14" customWidth="1"/>
    <col min="5726" max="5726" width="7" style="14" customWidth="1"/>
    <col min="5727" max="5727" width="8.7109375" style="14" customWidth="1"/>
    <col min="5728" max="5728" width="11.7109375" style="14" customWidth="1"/>
    <col min="5729" max="5729" width="12" style="14" customWidth="1"/>
    <col min="5730" max="5730" width="12.7109375" style="14" customWidth="1"/>
    <col min="5731" max="5731" width="14" style="14" customWidth="1"/>
    <col min="5732" max="5732" width="11.85546875" style="14" customWidth="1"/>
    <col min="5733" max="5733" width="7.5703125" style="14" customWidth="1"/>
    <col min="5734" max="5734" width="10.140625" style="14" customWidth="1"/>
    <col min="5735" max="5735" width="9.28515625" style="14" customWidth="1"/>
    <col min="5736" max="5738" width="9.140625" style="14" customWidth="1"/>
    <col min="5739" max="5739" width="13.140625" style="14" bestFit="1" customWidth="1"/>
    <col min="5740" max="5926" width="9.140625" style="14" customWidth="1"/>
    <col min="5927" max="5927" width="9.28515625" style="14" customWidth="1"/>
    <col min="5928" max="5928" width="21.7109375" style="14" customWidth="1"/>
    <col min="5929" max="5929" width="19" style="14" customWidth="1"/>
    <col min="5930" max="5930" width="9.140625" style="14" customWidth="1"/>
    <col min="5931" max="5931" width="14.7109375" style="14" customWidth="1"/>
    <col min="5932" max="5932" width="12.140625" style="14" customWidth="1"/>
    <col min="5933" max="5933" width="14.28515625" style="14" customWidth="1"/>
    <col min="5934" max="5934" width="7.42578125" style="14" customWidth="1"/>
    <col min="5935" max="5935" width="8" style="14" customWidth="1"/>
    <col min="5936" max="5936" width="12.140625" style="14" customWidth="1"/>
    <col min="5937" max="5937" width="12.85546875" style="14" customWidth="1"/>
    <col min="5938" max="5938" width="14.28515625" style="14" customWidth="1"/>
    <col min="5939" max="5939" width="9.7109375" style="14" customWidth="1"/>
    <col min="5940" max="5940" width="8.140625" style="14" customWidth="1"/>
    <col min="5941" max="5941" width="12.28515625" style="14" customWidth="1"/>
    <col min="5942" max="5942" width="13.42578125" style="14" customWidth="1"/>
    <col min="5943" max="5943" width="9.85546875" style="14" customWidth="1"/>
    <col min="5944" max="5944" width="9.28515625" style="14" customWidth="1"/>
    <col min="5945" max="5945" width="6.85546875" style="14" customWidth="1"/>
    <col min="5946" max="5946" width="10.85546875" style="14" customWidth="1"/>
    <col min="5947" max="5947" width="9.28515625" style="14" customWidth="1"/>
    <col min="5948" max="5948" width="11.28515625" style="14" customWidth="1"/>
    <col min="5949" max="5949" width="9.7109375" style="14" customWidth="1"/>
    <col min="5950" max="5950" width="7.42578125" style="14" customWidth="1"/>
    <col min="5951" max="5951" width="13.140625" style="14" customWidth="1"/>
    <col min="5952" max="5952" width="7" style="14" customWidth="1"/>
    <col min="5953" max="5953" width="8.7109375" style="14" customWidth="1"/>
    <col min="5954" max="5954" width="11.7109375" style="14" customWidth="1"/>
    <col min="5955" max="5955" width="12" style="14" customWidth="1"/>
    <col min="5956" max="5956" width="9.7109375" style="14" customWidth="1"/>
    <col min="5957" max="5957" width="6.85546875" style="14"/>
    <col min="5958" max="5958" width="9.28515625" style="14" customWidth="1"/>
    <col min="5959" max="5959" width="21.7109375" style="14" customWidth="1"/>
    <col min="5960" max="5960" width="19" style="14" customWidth="1"/>
    <col min="5961" max="5961" width="9.140625" style="14" customWidth="1"/>
    <col min="5962" max="5962" width="14.7109375" style="14" customWidth="1"/>
    <col min="5963" max="5963" width="12.140625" style="14" customWidth="1"/>
    <col min="5964" max="5964" width="14.28515625" style="14" customWidth="1"/>
    <col min="5965" max="5965" width="7.42578125" style="14" customWidth="1"/>
    <col min="5966" max="5966" width="8" style="14" customWidth="1"/>
    <col min="5967" max="5967" width="12.140625" style="14" customWidth="1"/>
    <col min="5968" max="5968" width="12.85546875" style="14" customWidth="1"/>
    <col min="5969" max="5969" width="14.28515625" style="14" customWidth="1"/>
    <col min="5970" max="5970" width="11.140625" style="14" customWidth="1"/>
    <col min="5971" max="5971" width="12.28515625" style="14" customWidth="1"/>
    <col min="5972" max="5972" width="13.42578125" style="14" customWidth="1"/>
    <col min="5973" max="5973" width="9.85546875" style="14" customWidth="1"/>
    <col min="5974" max="5974" width="13" style="14" customWidth="1"/>
    <col min="5975" max="5975" width="6.85546875" style="14" customWidth="1"/>
    <col min="5976" max="5976" width="10.85546875" style="14" customWidth="1"/>
    <col min="5977" max="5977" width="9.28515625" style="14" customWidth="1"/>
    <col min="5978" max="5978" width="11.28515625" style="14" customWidth="1"/>
    <col min="5979" max="5979" width="9.7109375" style="14" customWidth="1"/>
    <col min="5980" max="5980" width="7.42578125" style="14" customWidth="1"/>
    <col min="5981" max="5981" width="13.140625" style="14" customWidth="1"/>
    <col min="5982" max="5982" width="7" style="14" customWidth="1"/>
    <col min="5983" max="5983" width="8.7109375" style="14" customWidth="1"/>
    <col min="5984" max="5984" width="11.7109375" style="14" customWidth="1"/>
    <col min="5985" max="5985" width="12" style="14" customWidth="1"/>
    <col min="5986" max="5986" width="12.7109375" style="14" customWidth="1"/>
    <col min="5987" max="5987" width="14" style="14" customWidth="1"/>
    <col min="5988" max="5988" width="11.85546875" style="14" customWidth="1"/>
    <col min="5989" max="5989" width="7.5703125" style="14" customWidth="1"/>
    <col min="5990" max="5990" width="10.140625" style="14" customWidth="1"/>
    <col min="5991" max="5991" width="9.28515625" style="14" customWidth="1"/>
    <col min="5992" max="5994" width="9.140625" style="14" customWidth="1"/>
    <col min="5995" max="5995" width="13.140625" style="14" bestFit="1" customWidth="1"/>
    <col min="5996" max="6182" width="9.140625" style="14" customWidth="1"/>
    <col min="6183" max="6183" width="9.28515625" style="14" customWidth="1"/>
    <col min="6184" max="6184" width="21.7109375" style="14" customWidth="1"/>
    <col min="6185" max="6185" width="19" style="14" customWidth="1"/>
    <col min="6186" max="6186" width="9.140625" style="14" customWidth="1"/>
    <col min="6187" max="6187" width="14.7109375" style="14" customWidth="1"/>
    <col min="6188" max="6188" width="12.140625" style="14" customWidth="1"/>
    <col min="6189" max="6189" width="14.28515625" style="14" customWidth="1"/>
    <col min="6190" max="6190" width="7.42578125" style="14" customWidth="1"/>
    <col min="6191" max="6191" width="8" style="14" customWidth="1"/>
    <col min="6192" max="6192" width="12.140625" style="14" customWidth="1"/>
    <col min="6193" max="6193" width="12.85546875" style="14" customWidth="1"/>
    <col min="6194" max="6194" width="14.28515625" style="14" customWidth="1"/>
    <col min="6195" max="6195" width="9.7109375" style="14" customWidth="1"/>
    <col min="6196" max="6196" width="8.140625" style="14" customWidth="1"/>
    <col min="6197" max="6197" width="12.28515625" style="14" customWidth="1"/>
    <col min="6198" max="6198" width="13.42578125" style="14" customWidth="1"/>
    <col min="6199" max="6199" width="9.85546875" style="14" customWidth="1"/>
    <col min="6200" max="6200" width="9.28515625" style="14" customWidth="1"/>
    <col min="6201" max="6201" width="6.85546875" style="14" customWidth="1"/>
    <col min="6202" max="6202" width="10.85546875" style="14" customWidth="1"/>
    <col min="6203" max="6203" width="9.28515625" style="14" customWidth="1"/>
    <col min="6204" max="6204" width="11.28515625" style="14" customWidth="1"/>
    <col min="6205" max="6205" width="9.7109375" style="14" customWidth="1"/>
    <col min="6206" max="6206" width="7.42578125" style="14" customWidth="1"/>
    <col min="6207" max="6207" width="13.140625" style="14" customWidth="1"/>
    <col min="6208" max="6208" width="7" style="14" customWidth="1"/>
    <col min="6209" max="6209" width="8.7109375" style="14" customWidth="1"/>
    <col min="6210" max="6210" width="11.7109375" style="14" customWidth="1"/>
    <col min="6211" max="6211" width="12" style="14" customWidth="1"/>
    <col min="6212" max="6212" width="9.7109375" style="14" customWidth="1"/>
    <col min="6213" max="6213" width="6.85546875" style="14"/>
    <col min="6214" max="6214" width="9.28515625" style="14" customWidth="1"/>
    <col min="6215" max="6215" width="21.7109375" style="14" customWidth="1"/>
    <col min="6216" max="6216" width="19" style="14" customWidth="1"/>
    <col min="6217" max="6217" width="9.140625" style="14" customWidth="1"/>
    <col min="6218" max="6218" width="14.7109375" style="14" customWidth="1"/>
    <col min="6219" max="6219" width="12.140625" style="14" customWidth="1"/>
    <col min="6220" max="6220" width="14.28515625" style="14" customWidth="1"/>
    <col min="6221" max="6221" width="7.42578125" style="14" customWidth="1"/>
    <col min="6222" max="6222" width="8" style="14" customWidth="1"/>
    <col min="6223" max="6223" width="12.140625" style="14" customWidth="1"/>
    <col min="6224" max="6224" width="12.85546875" style="14" customWidth="1"/>
    <col min="6225" max="6225" width="14.28515625" style="14" customWidth="1"/>
    <col min="6226" max="6226" width="11.140625" style="14" customWidth="1"/>
    <col min="6227" max="6227" width="12.28515625" style="14" customWidth="1"/>
    <col min="6228" max="6228" width="13.42578125" style="14" customWidth="1"/>
    <col min="6229" max="6229" width="9.85546875" style="14" customWidth="1"/>
    <col min="6230" max="6230" width="13" style="14" customWidth="1"/>
    <col min="6231" max="6231" width="6.85546875" style="14" customWidth="1"/>
    <col min="6232" max="6232" width="10.85546875" style="14" customWidth="1"/>
    <col min="6233" max="6233" width="9.28515625" style="14" customWidth="1"/>
    <col min="6234" max="6234" width="11.28515625" style="14" customWidth="1"/>
    <col min="6235" max="6235" width="9.7109375" style="14" customWidth="1"/>
    <col min="6236" max="6236" width="7.42578125" style="14" customWidth="1"/>
    <col min="6237" max="6237" width="13.140625" style="14" customWidth="1"/>
    <col min="6238" max="6238" width="7" style="14" customWidth="1"/>
    <col min="6239" max="6239" width="8.7109375" style="14" customWidth="1"/>
    <col min="6240" max="6240" width="11.7109375" style="14" customWidth="1"/>
    <col min="6241" max="6241" width="12" style="14" customWidth="1"/>
    <col min="6242" max="6242" width="12.7109375" style="14" customWidth="1"/>
    <col min="6243" max="6243" width="14" style="14" customWidth="1"/>
    <col min="6244" max="6244" width="11.85546875" style="14" customWidth="1"/>
    <col min="6245" max="6245" width="7.5703125" style="14" customWidth="1"/>
    <col min="6246" max="6246" width="10.140625" style="14" customWidth="1"/>
    <col min="6247" max="6247" width="9.28515625" style="14" customWidth="1"/>
    <col min="6248" max="6250" width="9.140625" style="14" customWidth="1"/>
    <col min="6251" max="6251" width="13.140625" style="14" bestFit="1" customWidth="1"/>
    <col min="6252" max="6438" width="9.140625" style="14" customWidth="1"/>
    <col min="6439" max="6439" width="9.28515625" style="14" customWidth="1"/>
    <col min="6440" max="6440" width="21.7109375" style="14" customWidth="1"/>
    <col min="6441" max="6441" width="19" style="14" customWidth="1"/>
    <col min="6442" max="6442" width="9.140625" style="14" customWidth="1"/>
    <col min="6443" max="6443" width="14.7109375" style="14" customWidth="1"/>
    <col min="6444" max="6444" width="12.140625" style="14" customWidth="1"/>
    <col min="6445" max="6445" width="14.28515625" style="14" customWidth="1"/>
    <col min="6446" max="6446" width="7.42578125" style="14" customWidth="1"/>
    <col min="6447" max="6447" width="8" style="14" customWidth="1"/>
    <col min="6448" max="6448" width="12.140625" style="14" customWidth="1"/>
    <col min="6449" max="6449" width="12.85546875" style="14" customWidth="1"/>
    <col min="6450" max="6450" width="14.28515625" style="14" customWidth="1"/>
    <col min="6451" max="6451" width="9.7109375" style="14" customWidth="1"/>
    <col min="6452" max="6452" width="8.140625" style="14" customWidth="1"/>
    <col min="6453" max="6453" width="12.28515625" style="14" customWidth="1"/>
    <col min="6454" max="6454" width="13.42578125" style="14" customWidth="1"/>
    <col min="6455" max="6455" width="9.85546875" style="14" customWidth="1"/>
    <col min="6456" max="6456" width="9.28515625" style="14" customWidth="1"/>
    <col min="6457" max="6457" width="6.85546875" style="14" customWidth="1"/>
    <col min="6458" max="6458" width="10.85546875" style="14" customWidth="1"/>
    <col min="6459" max="6459" width="9.28515625" style="14" customWidth="1"/>
    <col min="6460" max="6460" width="11.28515625" style="14" customWidth="1"/>
    <col min="6461" max="6461" width="9.7109375" style="14" customWidth="1"/>
    <col min="6462" max="6462" width="7.42578125" style="14" customWidth="1"/>
    <col min="6463" max="6463" width="13.140625" style="14" customWidth="1"/>
    <col min="6464" max="6464" width="7" style="14" customWidth="1"/>
    <col min="6465" max="6465" width="8.7109375" style="14" customWidth="1"/>
    <col min="6466" max="6466" width="11.7109375" style="14" customWidth="1"/>
    <col min="6467" max="6467" width="12" style="14" customWidth="1"/>
    <col min="6468" max="6468" width="9.7109375" style="14" customWidth="1"/>
    <col min="6469" max="6469" width="6.85546875" style="14"/>
    <col min="6470" max="6470" width="9.28515625" style="14" customWidth="1"/>
    <col min="6471" max="6471" width="21.7109375" style="14" customWidth="1"/>
    <col min="6472" max="6472" width="19" style="14" customWidth="1"/>
    <col min="6473" max="6473" width="9.140625" style="14" customWidth="1"/>
    <col min="6474" max="6474" width="14.7109375" style="14" customWidth="1"/>
    <col min="6475" max="6475" width="12.140625" style="14" customWidth="1"/>
    <col min="6476" max="6476" width="14.28515625" style="14" customWidth="1"/>
    <col min="6477" max="6477" width="7.42578125" style="14" customWidth="1"/>
    <col min="6478" max="6478" width="8" style="14" customWidth="1"/>
    <col min="6479" max="6479" width="12.140625" style="14" customWidth="1"/>
    <col min="6480" max="6480" width="12.85546875" style="14" customWidth="1"/>
    <col min="6481" max="6481" width="14.28515625" style="14" customWidth="1"/>
    <col min="6482" max="6482" width="11.140625" style="14" customWidth="1"/>
    <col min="6483" max="6483" width="12.28515625" style="14" customWidth="1"/>
    <col min="6484" max="6484" width="13.42578125" style="14" customWidth="1"/>
    <col min="6485" max="6485" width="9.85546875" style="14" customWidth="1"/>
    <col min="6486" max="6486" width="13" style="14" customWidth="1"/>
    <col min="6487" max="6487" width="6.85546875" style="14" customWidth="1"/>
    <col min="6488" max="6488" width="10.85546875" style="14" customWidth="1"/>
    <col min="6489" max="6489" width="9.28515625" style="14" customWidth="1"/>
    <col min="6490" max="6490" width="11.28515625" style="14" customWidth="1"/>
    <col min="6491" max="6491" width="9.7109375" style="14" customWidth="1"/>
    <col min="6492" max="6492" width="7.42578125" style="14" customWidth="1"/>
    <col min="6493" max="6493" width="13.140625" style="14" customWidth="1"/>
    <col min="6494" max="6494" width="7" style="14" customWidth="1"/>
    <col min="6495" max="6495" width="8.7109375" style="14" customWidth="1"/>
    <col min="6496" max="6496" width="11.7109375" style="14" customWidth="1"/>
    <col min="6497" max="6497" width="12" style="14" customWidth="1"/>
    <col min="6498" max="6498" width="12.7109375" style="14" customWidth="1"/>
    <col min="6499" max="6499" width="14" style="14" customWidth="1"/>
    <col min="6500" max="6500" width="11.85546875" style="14" customWidth="1"/>
    <col min="6501" max="6501" width="7.5703125" style="14" customWidth="1"/>
    <col min="6502" max="6502" width="10.140625" style="14" customWidth="1"/>
    <col min="6503" max="6503" width="9.28515625" style="14" customWidth="1"/>
    <col min="6504" max="6506" width="9.140625" style="14" customWidth="1"/>
    <col min="6507" max="6507" width="13.140625" style="14" bestFit="1" customWidth="1"/>
    <col min="6508" max="6694" width="9.140625" style="14" customWidth="1"/>
    <col min="6695" max="6695" width="9.28515625" style="14" customWidth="1"/>
    <col min="6696" max="6696" width="21.7109375" style="14" customWidth="1"/>
    <col min="6697" max="6697" width="19" style="14" customWidth="1"/>
    <col min="6698" max="6698" width="9.140625" style="14" customWidth="1"/>
    <col min="6699" max="6699" width="14.7109375" style="14" customWidth="1"/>
    <col min="6700" max="6700" width="12.140625" style="14" customWidth="1"/>
    <col min="6701" max="6701" width="14.28515625" style="14" customWidth="1"/>
    <col min="6702" max="6702" width="7.42578125" style="14" customWidth="1"/>
    <col min="6703" max="6703" width="8" style="14" customWidth="1"/>
    <col min="6704" max="6704" width="12.140625" style="14" customWidth="1"/>
    <col min="6705" max="6705" width="12.85546875" style="14" customWidth="1"/>
    <col min="6706" max="6706" width="14.28515625" style="14" customWidth="1"/>
    <col min="6707" max="6707" width="9.7109375" style="14" customWidth="1"/>
    <col min="6708" max="6708" width="8.140625" style="14" customWidth="1"/>
    <col min="6709" max="6709" width="12.28515625" style="14" customWidth="1"/>
    <col min="6710" max="6710" width="13.42578125" style="14" customWidth="1"/>
    <col min="6711" max="6711" width="9.85546875" style="14" customWidth="1"/>
    <col min="6712" max="6712" width="9.28515625" style="14" customWidth="1"/>
    <col min="6713" max="6713" width="6.85546875" style="14" customWidth="1"/>
    <col min="6714" max="6714" width="10.85546875" style="14" customWidth="1"/>
    <col min="6715" max="6715" width="9.28515625" style="14" customWidth="1"/>
    <col min="6716" max="6716" width="11.28515625" style="14" customWidth="1"/>
    <col min="6717" max="6717" width="9.7109375" style="14" customWidth="1"/>
    <col min="6718" max="6718" width="7.42578125" style="14" customWidth="1"/>
    <col min="6719" max="6719" width="13.140625" style="14" customWidth="1"/>
    <col min="6720" max="6720" width="7" style="14" customWidth="1"/>
    <col min="6721" max="6721" width="8.7109375" style="14" customWidth="1"/>
    <col min="6722" max="6722" width="11.7109375" style="14" customWidth="1"/>
    <col min="6723" max="6723" width="12" style="14" customWidth="1"/>
    <col min="6724" max="6724" width="9.7109375" style="14" customWidth="1"/>
    <col min="6725" max="6725" width="6.85546875" style="14"/>
    <col min="6726" max="6726" width="9.28515625" style="14" customWidth="1"/>
    <col min="6727" max="6727" width="21.7109375" style="14" customWidth="1"/>
    <col min="6728" max="6728" width="19" style="14" customWidth="1"/>
    <col min="6729" max="6729" width="9.140625" style="14" customWidth="1"/>
    <col min="6730" max="6730" width="14.7109375" style="14" customWidth="1"/>
    <col min="6731" max="6731" width="12.140625" style="14" customWidth="1"/>
    <col min="6732" max="6732" width="14.28515625" style="14" customWidth="1"/>
    <col min="6733" max="6733" width="7.42578125" style="14" customWidth="1"/>
    <col min="6734" max="6734" width="8" style="14" customWidth="1"/>
    <col min="6735" max="6735" width="12.140625" style="14" customWidth="1"/>
    <col min="6736" max="6736" width="12.85546875" style="14" customWidth="1"/>
    <col min="6737" max="6737" width="14.28515625" style="14" customWidth="1"/>
    <col min="6738" max="6738" width="11.140625" style="14" customWidth="1"/>
    <col min="6739" max="6739" width="12.28515625" style="14" customWidth="1"/>
    <col min="6740" max="6740" width="13.42578125" style="14" customWidth="1"/>
    <col min="6741" max="6741" width="9.85546875" style="14" customWidth="1"/>
    <col min="6742" max="6742" width="13" style="14" customWidth="1"/>
    <col min="6743" max="6743" width="6.85546875" style="14" customWidth="1"/>
    <col min="6744" max="6744" width="10.85546875" style="14" customWidth="1"/>
    <col min="6745" max="6745" width="9.28515625" style="14" customWidth="1"/>
    <col min="6746" max="6746" width="11.28515625" style="14" customWidth="1"/>
    <col min="6747" max="6747" width="9.7109375" style="14" customWidth="1"/>
    <col min="6748" max="6748" width="7.42578125" style="14" customWidth="1"/>
    <col min="6749" max="6749" width="13.140625" style="14" customWidth="1"/>
    <col min="6750" max="6750" width="7" style="14" customWidth="1"/>
    <col min="6751" max="6751" width="8.7109375" style="14" customWidth="1"/>
    <col min="6752" max="6752" width="11.7109375" style="14" customWidth="1"/>
    <col min="6753" max="6753" width="12" style="14" customWidth="1"/>
    <col min="6754" max="6754" width="12.7109375" style="14" customWidth="1"/>
    <col min="6755" max="6755" width="14" style="14" customWidth="1"/>
    <col min="6756" max="6756" width="11.85546875" style="14" customWidth="1"/>
    <col min="6757" max="6757" width="7.5703125" style="14" customWidth="1"/>
    <col min="6758" max="6758" width="10.140625" style="14" customWidth="1"/>
    <col min="6759" max="6759" width="9.28515625" style="14" customWidth="1"/>
    <col min="6760" max="6762" width="9.140625" style="14" customWidth="1"/>
    <col min="6763" max="6763" width="13.140625" style="14" bestFit="1" customWidth="1"/>
    <col min="6764" max="6950" width="9.140625" style="14" customWidth="1"/>
    <col min="6951" max="6951" width="9.28515625" style="14" customWidth="1"/>
    <col min="6952" max="6952" width="21.7109375" style="14" customWidth="1"/>
    <col min="6953" max="6953" width="19" style="14" customWidth="1"/>
    <col min="6954" max="6954" width="9.140625" style="14" customWidth="1"/>
    <col min="6955" max="6955" width="14.7109375" style="14" customWidth="1"/>
    <col min="6956" max="6956" width="12.140625" style="14" customWidth="1"/>
    <col min="6957" max="6957" width="14.28515625" style="14" customWidth="1"/>
    <col min="6958" max="6958" width="7.42578125" style="14" customWidth="1"/>
    <col min="6959" max="6959" width="8" style="14" customWidth="1"/>
    <col min="6960" max="6960" width="12.140625" style="14" customWidth="1"/>
    <col min="6961" max="6961" width="12.85546875" style="14" customWidth="1"/>
    <col min="6962" max="6962" width="14.28515625" style="14" customWidth="1"/>
    <col min="6963" max="6963" width="9.7109375" style="14" customWidth="1"/>
    <col min="6964" max="6964" width="8.140625" style="14" customWidth="1"/>
    <col min="6965" max="6965" width="12.28515625" style="14" customWidth="1"/>
    <col min="6966" max="6966" width="13.42578125" style="14" customWidth="1"/>
    <col min="6967" max="6967" width="9.85546875" style="14" customWidth="1"/>
    <col min="6968" max="6968" width="9.28515625" style="14" customWidth="1"/>
    <col min="6969" max="6969" width="6.85546875" style="14" customWidth="1"/>
    <col min="6970" max="6970" width="10.85546875" style="14" customWidth="1"/>
    <col min="6971" max="6971" width="9.28515625" style="14" customWidth="1"/>
    <col min="6972" max="6972" width="11.28515625" style="14" customWidth="1"/>
    <col min="6973" max="6973" width="9.7109375" style="14" customWidth="1"/>
    <col min="6974" max="6974" width="7.42578125" style="14" customWidth="1"/>
    <col min="6975" max="6975" width="13.140625" style="14" customWidth="1"/>
    <col min="6976" max="6976" width="7" style="14" customWidth="1"/>
    <col min="6977" max="6977" width="8.7109375" style="14" customWidth="1"/>
    <col min="6978" max="6978" width="11.7109375" style="14" customWidth="1"/>
    <col min="6979" max="6979" width="12" style="14" customWidth="1"/>
    <col min="6980" max="6980" width="9.7109375" style="14" customWidth="1"/>
    <col min="6981" max="6981" width="6.85546875" style="14"/>
    <col min="6982" max="6982" width="9.28515625" style="14" customWidth="1"/>
    <col min="6983" max="6983" width="21.7109375" style="14" customWidth="1"/>
    <col min="6984" max="6984" width="19" style="14" customWidth="1"/>
    <col min="6985" max="6985" width="9.140625" style="14" customWidth="1"/>
    <col min="6986" max="6986" width="14.7109375" style="14" customWidth="1"/>
    <col min="6987" max="6987" width="12.140625" style="14" customWidth="1"/>
    <col min="6988" max="6988" width="14.28515625" style="14" customWidth="1"/>
    <col min="6989" max="6989" width="7.42578125" style="14" customWidth="1"/>
    <col min="6990" max="6990" width="8" style="14" customWidth="1"/>
    <col min="6991" max="6991" width="12.140625" style="14" customWidth="1"/>
    <col min="6992" max="6992" width="12.85546875" style="14" customWidth="1"/>
    <col min="6993" max="6993" width="14.28515625" style="14" customWidth="1"/>
    <col min="6994" max="6994" width="11.140625" style="14" customWidth="1"/>
    <col min="6995" max="6995" width="12.28515625" style="14" customWidth="1"/>
    <col min="6996" max="6996" width="13.42578125" style="14" customWidth="1"/>
    <col min="6997" max="6997" width="9.85546875" style="14" customWidth="1"/>
    <col min="6998" max="6998" width="13" style="14" customWidth="1"/>
    <col min="6999" max="6999" width="6.85546875" style="14" customWidth="1"/>
    <col min="7000" max="7000" width="10.85546875" style="14" customWidth="1"/>
    <col min="7001" max="7001" width="9.28515625" style="14" customWidth="1"/>
    <col min="7002" max="7002" width="11.28515625" style="14" customWidth="1"/>
    <col min="7003" max="7003" width="9.7109375" style="14" customWidth="1"/>
    <col min="7004" max="7004" width="7.42578125" style="14" customWidth="1"/>
    <col min="7005" max="7005" width="13.140625" style="14" customWidth="1"/>
    <col min="7006" max="7006" width="7" style="14" customWidth="1"/>
    <col min="7007" max="7007" width="8.7109375" style="14" customWidth="1"/>
    <col min="7008" max="7008" width="11.7109375" style="14" customWidth="1"/>
    <col min="7009" max="7009" width="12" style="14" customWidth="1"/>
    <col min="7010" max="7010" width="12.7109375" style="14" customWidth="1"/>
    <col min="7011" max="7011" width="14" style="14" customWidth="1"/>
    <col min="7012" max="7012" width="11.85546875" style="14" customWidth="1"/>
    <col min="7013" max="7013" width="7.5703125" style="14" customWidth="1"/>
    <col min="7014" max="7014" width="10.140625" style="14" customWidth="1"/>
    <col min="7015" max="7015" width="9.28515625" style="14" customWidth="1"/>
    <col min="7016" max="7018" width="9.140625" style="14" customWidth="1"/>
    <col min="7019" max="7019" width="13.140625" style="14" bestFit="1" customWidth="1"/>
    <col min="7020" max="7206" width="9.140625" style="14" customWidth="1"/>
    <col min="7207" max="7207" width="9.28515625" style="14" customWidth="1"/>
    <col min="7208" max="7208" width="21.7109375" style="14" customWidth="1"/>
    <col min="7209" max="7209" width="19" style="14" customWidth="1"/>
    <col min="7210" max="7210" width="9.140625" style="14" customWidth="1"/>
    <col min="7211" max="7211" width="14.7109375" style="14" customWidth="1"/>
    <col min="7212" max="7212" width="12.140625" style="14" customWidth="1"/>
    <col min="7213" max="7213" width="14.28515625" style="14" customWidth="1"/>
    <col min="7214" max="7214" width="7.42578125" style="14" customWidth="1"/>
    <col min="7215" max="7215" width="8" style="14" customWidth="1"/>
    <col min="7216" max="7216" width="12.140625" style="14" customWidth="1"/>
    <col min="7217" max="7217" width="12.85546875" style="14" customWidth="1"/>
    <col min="7218" max="7218" width="14.28515625" style="14" customWidth="1"/>
    <col min="7219" max="7219" width="9.7109375" style="14" customWidth="1"/>
    <col min="7220" max="7220" width="8.140625" style="14" customWidth="1"/>
    <col min="7221" max="7221" width="12.28515625" style="14" customWidth="1"/>
    <col min="7222" max="7222" width="13.42578125" style="14" customWidth="1"/>
    <col min="7223" max="7223" width="9.85546875" style="14" customWidth="1"/>
    <col min="7224" max="7224" width="9.28515625" style="14" customWidth="1"/>
    <col min="7225" max="7225" width="6.85546875" style="14" customWidth="1"/>
    <col min="7226" max="7226" width="10.85546875" style="14" customWidth="1"/>
    <col min="7227" max="7227" width="9.28515625" style="14" customWidth="1"/>
    <col min="7228" max="7228" width="11.28515625" style="14" customWidth="1"/>
    <col min="7229" max="7229" width="9.7109375" style="14" customWidth="1"/>
    <col min="7230" max="7230" width="7.42578125" style="14" customWidth="1"/>
    <col min="7231" max="7231" width="13.140625" style="14" customWidth="1"/>
    <col min="7232" max="7232" width="7" style="14" customWidth="1"/>
    <col min="7233" max="7233" width="8.7109375" style="14" customWidth="1"/>
    <col min="7234" max="7234" width="11.7109375" style="14" customWidth="1"/>
    <col min="7235" max="7235" width="12" style="14" customWidth="1"/>
    <col min="7236" max="7236" width="9.7109375" style="14" customWidth="1"/>
    <col min="7237" max="7237" width="6.85546875" style="14"/>
    <col min="7238" max="7238" width="9.28515625" style="14" customWidth="1"/>
    <col min="7239" max="7239" width="21.7109375" style="14" customWidth="1"/>
    <col min="7240" max="7240" width="19" style="14" customWidth="1"/>
    <col min="7241" max="7241" width="9.140625" style="14" customWidth="1"/>
    <col min="7242" max="7242" width="14.7109375" style="14" customWidth="1"/>
    <col min="7243" max="7243" width="12.140625" style="14" customWidth="1"/>
    <col min="7244" max="7244" width="14.28515625" style="14" customWidth="1"/>
    <col min="7245" max="7245" width="7.42578125" style="14" customWidth="1"/>
    <col min="7246" max="7246" width="8" style="14" customWidth="1"/>
    <col min="7247" max="7247" width="12.140625" style="14" customWidth="1"/>
    <col min="7248" max="7248" width="12.85546875" style="14" customWidth="1"/>
    <col min="7249" max="7249" width="14.28515625" style="14" customWidth="1"/>
    <col min="7250" max="7250" width="11.140625" style="14" customWidth="1"/>
    <col min="7251" max="7251" width="12.28515625" style="14" customWidth="1"/>
    <col min="7252" max="7252" width="13.42578125" style="14" customWidth="1"/>
    <col min="7253" max="7253" width="9.85546875" style="14" customWidth="1"/>
    <col min="7254" max="7254" width="13" style="14" customWidth="1"/>
    <col min="7255" max="7255" width="6.85546875" style="14" customWidth="1"/>
    <col min="7256" max="7256" width="10.85546875" style="14" customWidth="1"/>
    <col min="7257" max="7257" width="9.28515625" style="14" customWidth="1"/>
    <col min="7258" max="7258" width="11.28515625" style="14" customWidth="1"/>
    <col min="7259" max="7259" width="9.7109375" style="14" customWidth="1"/>
    <col min="7260" max="7260" width="7.42578125" style="14" customWidth="1"/>
    <col min="7261" max="7261" width="13.140625" style="14" customWidth="1"/>
    <col min="7262" max="7262" width="7" style="14" customWidth="1"/>
    <col min="7263" max="7263" width="8.7109375" style="14" customWidth="1"/>
    <col min="7264" max="7264" width="11.7109375" style="14" customWidth="1"/>
    <col min="7265" max="7265" width="12" style="14" customWidth="1"/>
    <col min="7266" max="7266" width="12.7109375" style="14" customWidth="1"/>
    <col min="7267" max="7267" width="14" style="14" customWidth="1"/>
    <col min="7268" max="7268" width="11.85546875" style="14" customWidth="1"/>
    <col min="7269" max="7269" width="7.5703125" style="14" customWidth="1"/>
    <col min="7270" max="7270" width="10.140625" style="14" customWidth="1"/>
    <col min="7271" max="7271" width="9.28515625" style="14" customWidth="1"/>
    <col min="7272" max="7274" width="9.140625" style="14" customWidth="1"/>
    <col min="7275" max="7275" width="13.140625" style="14" bestFit="1" customWidth="1"/>
    <col min="7276" max="7462" width="9.140625" style="14" customWidth="1"/>
    <col min="7463" max="7463" width="9.28515625" style="14" customWidth="1"/>
    <col min="7464" max="7464" width="21.7109375" style="14" customWidth="1"/>
    <col min="7465" max="7465" width="19" style="14" customWidth="1"/>
    <col min="7466" max="7466" width="9.140625" style="14" customWidth="1"/>
    <col min="7467" max="7467" width="14.7109375" style="14" customWidth="1"/>
    <col min="7468" max="7468" width="12.140625" style="14" customWidth="1"/>
    <col min="7469" max="7469" width="14.28515625" style="14" customWidth="1"/>
    <col min="7470" max="7470" width="7.42578125" style="14" customWidth="1"/>
    <col min="7471" max="7471" width="8" style="14" customWidth="1"/>
    <col min="7472" max="7472" width="12.140625" style="14" customWidth="1"/>
    <col min="7473" max="7473" width="12.85546875" style="14" customWidth="1"/>
    <col min="7474" max="7474" width="14.28515625" style="14" customWidth="1"/>
    <col min="7475" max="7475" width="9.7109375" style="14" customWidth="1"/>
    <col min="7476" max="7476" width="8.140625" style="14" customWidth="1"/>
    <col min="7477" max="7477" width="12.28515625" style="14" customWidth="1"/>
    <col min="7478" max="7478" width="13.42578125" style="14" customWidth="1"/>
    <col min="7479" max="7479" width="9.85546875" style="14" customWidth="1"/>
    <col min="7480" max="7480" width="9.28515625" style="14" customWidth="1"/>
    <col min="7481" max="7481" width="6.85546875" style="14" customWidth="1"/>
    <col min="7482" max="7482" width="10.85546875" style="14" customWidth="1"/>
    <col min="7483" max="7483" width="9.28515625" style="14" customWidth="1"/>
    <col min="7484" max="7484" width="11.28515625" style="14" customWidth="1"/>
    <col min="7485" max="7485" width="9.7109375" style="14" customWidth="1"/>
    <col min="7486" max="7486" width="7.42578125" style="14" customWidth="1"/>
    <col min="7487" max="7487" width="13.140625" style="14" customWidth="1"/>
    <col min="7488" max="7488" width="7" style="14" customWidth="1"/>
    <col min="7489" max="7489" width="8.7109375" style="14" customWidth="1"/>
    <col min="7490" max="7490" width="11.7109375" style="14" customWidth="1"/>
    <col min="7491" max="7491" width="12" style="14" customWidth="1"/>
    <col min="7492" max="7492" width="9.7109375" style="14" customWidth="1"/>
    <col min="7493" max="7493" width="6.85546875" style="14"/>
    <col min="7494" max="7494" width="9.28515625" style="14" customWidth="1"/>
    <col min="7495" max="7495" width="21.7109375" style="14" customWidth="1"/>
    <col min="7496" max="7496" width="19" style="14" customWidth="1"/>
    <col min="7497" max="7497" width="9.140625" style="14" customWidth="1"/>
    <col min="7498" max="7498" width="14.7109375" style="14" customWidth="1"/>
    <col min="7499" max="7499" width="12.140625" style="14" customWidth="1"/>
    <col min="7500" max="7500" width="14.28515625" style="14" customWidth="1"/>
    <col min="7501" max="7501" width="7.42578125" style="14" customWidth="1"/>
    <col min="7502" max="7502" width="8" style="14" customWidth="1"/>
    <col min="7503" max="7503" width="12.140625" style="14" customWidth="1"/>
    <col min="7504" max="7504" width="12.85546875" style="14" customWidth="1"/>
    <col min="7505" max="7505" width="14.28515625" style="14" customWidth="1"/>
    <col min="7506" max="7506" width="11.140625" style="14" customWidth="1"/>
    <col min="7507" max="7507" width="12.28515625" style="14" customWidth="1"/>
    <col min="7508" max="7508" width="13.42578125" style="14" customWidth="1"/>
    <col min="7509" max="7509" width="9.85546875" style="14" customWidth="1"/>
    <col min="7510" max="7510" width="13" style="14" customWidth="1"/>
    <col min="7511" max="7511" width="6.85546875" style="14" customWidth="1"/>
    <col min="7512" max="7512" width="10.85546875" style="14" customWidth="1"/>
    <col min="7513" max="7513" width="9.28515625" style="14" customWidth="1"/>
    <col min="7514" max="7514" width="11.28515625" style="14" customWidth="1"/>
    <col min="7515" max="7515" width="9.7109375" style="14" customWidth="1"/>
    <col min="7516" max="7516" width="7.42578125" style="14" customWidth="1"/>
    <col min="7517" max="7517" width="13.140625" style="14" customWidth="1"/>
    <col min="7518" max="7518" width="7" style="14" customWidth="1"/>
    <col min="7519" max="7519" width="8.7109375" style="14" customWidth="1"/>
    <col min="7520" max="7520" width="11.7109375" style="14" customWidth="1"/>
    <col min="7521" max="7521" width="12" style="14" customWidth="1"/>
    <col min="7522" max="7522" width="12.7109375" style="14" customWidth="1"/>
    <col min="7523" max="7523" width="14" style="14" customWidth="1"/>
    <col min="7524" max="7524" width="11.85546875" style="14" customWidth="1"/>
    <col min="7525" max="7525" width="7.5703125" style="14" customWidth="1"/>
    <col min="7526" max="7526" width="10.140625" style="14" customWidth="1"/>
    <col min="7527" max="7527" width="9.28515625" style="14" customWidth="1"/>
    <col min="7528" max="7530" width="9.140625" style="14" customWidth="1"/>
    <col min="7531" max="7531" width="13.140625" style="14" bestFit="1" customWidth="1"/>
    <col min="7532" max="7718" width="9.140625" style="14" customWidth="1"/>
    <col min="7719" max="7719" width="9.28515625" style="14" customWidth="1"/>
    <col min="7720" max="7720" width="21.7109375" style="14" customWidth="1"/>
    <col min="7721" max="7721" width="19" style="14" customWidth="1"/>
    <col min="7722" max="7722" width="9.140625" style="14" customWidth="1"/>
    <col min="7723" max="7723" width="14.7109375" style="14" customWidth="1"/>
    <col min="7724" max="7724" width="12.140625" style="14" customWidth="1"/>
    <col min="7725" max="7725" width="14.28515625" style="14" customWidth="1"/>
    <col min="7726" max="7726" width="7.42578125" style="14" customWidth="1"/>
    <col min="7727" max="7727" width="8" style="14" customWidth="1"/>
    <col min="7728" max="7728" width="12.140625" style="14" customWidth="1"/>
    <col min="7729" max="7729" width="12.85546875" style="14" customWidth="1"/>
    <col min="7730" max="7730" width="14.28515625" style="14" customWidth="1"/>
    <col min="7731" max="7731" width="9.7109375" style="14" customWidth="1"/>
    <col min="7732" max="7732" width="8.140625" style="14" customWidth="1"/>
    <col min="7733" max="7733" width="12.28515625" style="14" customWidth="1"/>
    <col min="7734" max="7734" width="13.42578125" style="14" customWidth="1"/>
    <col min="7735" max="7735" width="9.85546875" style="14" customWidth="1"/>
    <col min="7736" max="7736" width="9.28515625" style="14" customWidth="1"/>
    <col min="7737" max="7737" width="6.85546875" style="14" customWidth="1"/>
    <col min="7738" max="7738" width="10.85546875" style="14" customWidth="1"/>
    <col min="7739" max="7739" width="9.28515625" style="14" customWidth="1"/>
    <col min="7740" max="7740" width="11.28515625" style="14" customWidth="1"/>
    <col min="7741" max="7741" width="9.7109375" style="14" customWidth="1"/>
    <col min="7742" max="7742" width="7.42578125" style="14" customWidth="1"/>
    <col min="7743" max="7743" width="13.140625" style="14" customWidth="1"/>
    <col min="7744" max="7744" width="7" style="14" customWidth="1"/>
    <col min="7745" max="7745" width="8.7109375" style="14" customWidth="1"/>
    <col min="7746" max="7746" width="11.7109375" style="14" customWidth="1"/>
    <col min="7747" max="7747" width="12" style="14" customWidth="1"/>
    <col min="7748" max="7748" width="9.7109375" style="14" customWidth="1"/>
    <col min="7749" max="7749" width="6.85546875" style="14"/>
    <col min="7750" max="7750" width="9.28515625" style="14" customWidth="1"/>
    <col min="7751" max="7751" width="21.7109375" style="14" customWidth="1"/>
    <col min="7752" max="7752" width="19" style="14" customWidth="1"/>
    <col min="7753" max="7753" width="9.140625" style="14" customWidth="1"/>
    <col min="7754" max="7754" width="14.7109375" style="14" customWidth="1"/>
    <col min="7755" max="7755" width="12.140625" style="14" customWidth="1"/>
    <col min="7756" max="7756" width="14.28515625" style="14" customWidth="1"/>
    <col min="7757" max="7757" width="7.42578125" style="14" customWidth="1"/>
    <col min="7758" max="7758" width="8" style="14" customWidth="1"/>
    <col min="7759" max="7759" width="12.140625" style="14" customWidth="1"/>
    <col min="7760" max="7760" width="12.85546875" style="14" customWidth="1"/>
    <col min="7761" max="7761" width="14.28515625" style="14" customWidth="1"/>
    <col min="7762" max="7762" width="11.140625" style="14" customWidth="1"/>
    <col min="7763" max="7763" width="12.28515625" style="14" customWidth="1"/>
    <col min="7764" max="7764" width="13.42578125" style="14" customWidth="1"/>
    <col min="7765" max="7765" width="9.85546875" style="14" customWidth="1"/>
    <col min="7766" max="7766" width="13" style="14" customWidth="1"/>
    <col min="7767" max="7767" width="6.85546875" style="14" customWidth="1"/>
    <col min="7768" max="7768" width="10.85546875" style="14" customWidth="1"/>
    <col min="7769" max="7769" width="9.28515625" style="14" customWidth="1"/>
    <col min="7770" max="7770" width="11.28515625" style="14" customWidth="1"/>
    <col min="7771" max="7771" width="9.7109375" style="14" customWidth="1"/>
    <col min="7772" max="7772" width="7.42578125" style="14" customWidth="1"/>
    <col min="7773" max="7773" width="13.140625" style="14" customWidth="1"/>
    <col min="7774" max="7774" width="7" style="14" customWidth="1"/>
    <col min="7775" max="7775" width="8.7109375" style="14" customWidth="1"/>
    <col min="7776" max="7776" width="11.7109375" style="14" customWidth="1"/>
    <col min="7777" max="7777" width="12" style="14" customWidth="1"/>
    <col min="7778" max="7778" width="12.7109375" style="14" customWidth="1"/>
    <col min="7779" max="7779" width="14" style="14" customWidth="1"/>
    <col min="7780" max="7780" width="11.85546875" style="14" customWidth="1"/>
    <col min="7781" max="7781" width="7.5703125" style="14" customWidth="1"/>
    <col min="7782" max="7782" width="10.140625" style="14" customWidth="1"/>
    <col min="7783" max="7783" width="9.28515625" style="14" customWidth="1"/>
    <col min="7784" max="7786" width="9.140625" style="14" customWidth="1"/>
    <col min="7787" max="7787" width="13.140625" style="14" bestFit="1" customWidth="1"/>
    <col min="7788" max="7974" width="9.140625" style="14" customWidth="1"/>
    <col min="7975" max="7975" width="9.28515625" style="14" customWidth="1"/>
    <col min="7976" max="7976" width="21.7109375" style="14" customWidth="1"/>
    <col min="7977" max="7977" width="19" style="14" customWidth="1"/>
    <col min="7978" max="7978" width="9.140625" style="14" customWidth="1"/>
    <col min="7979" max="7979" width="14.7109375" style="14" customWidth="1"/>
    <col min="7980" max="7980" width="12.140625" style="14" customWidth="1"/>
    <col min="7981" max="7981" width="14.28515625" style="14" customWidth="1"/>
    <col min="7982" max="7982" width="7.42578125" style="14" customWidth="1"/>
    <col min="7983" max="7983" width="8" style="14" customWidth="1"/>
    <col min="7984" max="7984" width="12.140625" style="14" customWidth="1"/>
    <col min="7985" max="7985" width="12.85546875" style="14" customWidth="1"/>
    <col min="7986" max="7986" width="14.28515625" style="14" customWidth="1"/>
    <col min="7987" max="7987" width="9.7109375" style="14" customWidth="1"/>
    <col min="7988" max="7988" width="8.140625" style="14" customWidth="1"/>
    <col min="7989" max="7989" width="12.28515625" style="14" customWidth="1"/>
    <col min="7990" max="7990" width="13.42578125" style="14" customWidth="1"/>
    <col min="7991" max="7991" width="9.85546875" style="14" customWidth="1"/>
    <col min="7992" max="7992" width="9.28515625" style="14" customWidth="1"/>
    <col min="7993" max="7993" width="6.85546875" style="14" customWidth="1"/>
    <col min="7994" max="7994" width="10.85546875" style="14" customWidth="1"/>
    <col min="7995" max="7995" width="9.28515625" style="14" customWidth="1"/>
    <col min="7996" max="7996" width="11.28515625" style="14" customWidth="1"/>
    <col min="7997" max="7997" width="9.7109375" style="14" customWidth="1"/>
    <col min="7998" max="7998" width="7.42578125" style="14" customWidth="1"/>
    <col min="7999" max="7999" width="13.140625" style="14" customWidth="1"/>
    <col min="8000" max="8000" width="7" style="14" customWidth="1"/>
    <col min="8001" max="8001" width="8.7109375" style="14" customWidth="1"/>
    <col min="8002" max="8002" width="11.7109375" style="14" customWidth="1"/>
    <col min="8003" max="8003" width="12" style="14" customWidth="1"/>
    <col min="8004" max="8004" width="9.7109375" style="14" customWidth="1"/>
    <col min="8005" max="8005" width="6.85546875" style="14"/>
    <col min="8006" max="8006" width="9.28515625" style="14" customWidth="1"/>
    <col min="8007" max="8007" width="21.7109375" style="14" customWidth="1"/>
    <col min="8008" max="8008" width="19" style="14" customWidth="1"/>
    <col min="8009" max="8009" width="9.140625" style="14" customWidth="1"/>
    <col min="8010" max="8010" width="14.7109375" style="14" customWidth="1"/>
    <col min="8011" max="8011" width="12.140625" style="14" customWidth="1"/>
    <col min="8012" max="8012" width="14.28515625" style="14" customWidth="1"/>
    <col min="8013" max="8013" width="7.42578125" style="14" customWidth="1"/>
    <col min="8014" max="8014" width="8" style="14" customWidth="1"/>
    <col min="8015" max="8015" width="12.140625" style="14" customWidth="1"/>
    <col min="8016" max="8016" width="12.85546875" style="14" customWidth="1"/>
    <col min="8017" max="8017" width="14.28515625" style="14" customWidth="1"/>
    <col min="8018" max="8018" width="11.140625" style="14" customWidth="1"/>
    <col min="8019" max="8019" width="12.28515625" style="14" customWidth="1"/>
    <col min="8020" max="8020" width="13.42578125" style="14" customWidth="1"/>
    <col min="8021" max="8021" width="9.85546875" style="14" customWidth="1"/>
    <col min="8022" max="8022" width="13" style="14" customWidth="1"/>
    <col min="8023" max="8023" width="6.85546875" style="14" customWidth="1"/>
    <col min="8024" max="8024" width="10.85546875" style="14" customWidth="1"/>
    <col min="8025" max="8025" width="9.28515625" style="14" customWidth="1"/>
    <col min="8026" max="8026" width="11.28515625" style="14" customWidth="1"/>
    <col min="8027" max="8027" width="9.7109375" style="14" customWidth="1"/>
    <col min="8028" max="8028" width="7.42578125" style="14" customWidth="1"/>
    <col min="8029" max="8029" width="13.140625" style="14" customWidth="1"/>
    <col min="8030" max="8030" width="7" style="14" customWidth="1"/>
    <col min="8031" max="8031" width="8.7109375" style="14" customWidth="1"/>
    <col min="8032" max="8032" width="11.7109375" style="14" customWidth="1"/>
    <col min="8033" max="8033" width="12" style="14" customWidth="1"/>
    <col min="8034" max="8034" width="12.7109375" style="14" customWidth="1"/>
    <col min="8035" max="8035" width="14" style="14" customWidth="1"/>
    <col min="8036" max="8036" width="11.85546875" style="14" customWidth="1"/>
    <col min="8037" max="8037" width="7.5703125" style="14" customWidth="1"/>
    <col min="8038" max="8038" width="10.140625" style="14" customWidth="1"/>
    <col min="8039" max="8039" width="9.28515625" style="14" customWidth="1"/>
    <col min="8040" max="8042" width="9.140625" style="14" customWidth="1"/>
    <col min="8043" max="8043" width="13.140625" style="14" bestFit="1" customWidth="1"/>
    <col min="8044" max="8230" width="9.140625" style="14" customWidth="1"/>
    <col min="8231" max="8231" width="9.28515625" style="14" customWidth="1"/>
    <col min="8232" max="8232" width="21.7109375" style="14" customWidth="1"/>
    <col min="8233" max="8233" width="19" style="14" customWidth="1"/>
    <col min="8234" max="8234" width="9.140625" style="14" customWidth="1"/>
    <col min="8235" max="8235" width="14.7109375" style="14" customWidth="1"/>
    <col min="8236" max="8236" width="12.140625" style="14" customWidth="1"/>
    <col min="8237" max="8237" width="14.28515625" style="14" customWidth="1"/>
    <col min="8238" max="8238" width="7.42578125" style="14" customWidth="1"/>
    <col min="8239" max="8239" width="8" style="14" customWidth="1"/>
    <col min="8240" max="8240" width="12.140625" style="14" customWidth="1"/>
    <col min="8241" max="8241" width="12.85546875" style="14" customWidth="1"/>
    <col min="8242" max="8242" width="14.28515625" style="14" customWidth="1"/>
    <col min="8243" max="8243" width="9.7109375" style="14" customWidth="1"/>
    <col min="8244" max="8244" width="8.140625" style="14" customWidth="1"/>
    <col min="8245" max="8245" width="12.28515625" style="14" customWidth="1"/>
    <col min="8246" max="8246" width="13.42578125" style="14" customWidth="1"/>
    <col min="8247" max="8247" width="9.85546875" style="14" customWidth="1"/>
    <col min="8248" max="8248" width="9.28515625" style="14" customWidth="1"/>
    <col min="8249" max="8249" width="6.85546875" style="14" customWidth="1"/>
    <col min="8250" max="8250" width="10.85546875" style="14" customWidth="1"/>
    <col min="8251" max="8251" width="9.28515625" style="14" customWidth="1"/>
    <col min="8252" max="8252" width="11.28515625" style="14" customWidth="1"/>
    <col min="8253" max="8253" width="9.7109375" style="14" customWidth="1"/>
    <col min="8254" max="8254" width="7.42578125" style="14" customWidth="1"/>
    <col min="8255" max="8255" width="13.140625" style="14" customWidth="1"/>
    <col min="8256" max="8256" width="7" style="14" customWidth="1"/>
    <col min="8257" max="8257" width="8.7109375" style="14" customWidth="1"/>
    <col min="8258" max="8258" width="11.7109375" style="14" customWidth="1"/>
    <col min="8259" max="8259" width="12" style="14" customWidth="1"/>
    <col min="8260" max="8260" width="9.7109375" style="14" customWidth="1"/>
    <col min="8261" max="8261" width="6.85546875" style="14"/>
    <col min="8262" max="8262" width="9.28515625" style="14" customWidth="1"/>
    <col min="8263" max="8263" width="21.7109375" style="14" customWidth="1"/>
    <col min="8264" max="8264" width="19" style="14" customWidth="1"/>
    <col min="8265" max="8265" width="9.140625" style="14" customWidth="1"/>
    <col min="8266" max="8266" width="14.7109375" style="14" customWidth="1"/>
    <col min="8267" max="8267" width="12.140625" style="14" customWidth="1"/>
    <col min="8268" max="8268" width="14.28515625" style="14" customWidth="1"/>
    <col min="8269" max="8269" width="7.42578125" style="14" customWidth="1"/>
    <col min="8270" max="8270" width="8" style="14" customWidth="1"/>
    <col min="8271" max="8271" width="12.140625" style="14" customWidth="1"/>
    <col min="8272" max="8272" width="12.85546875" style="14" customWidth="1"/>
    <col min="8273" max="8273" width="14.28515625" style="14" customWidth="1"/>
    <col min="8274" max="8274" width="11.140625" style="14" customWidth="1"/>
    <col min="8275" max="8275" width="12.28515625" style="14" customWidth="1"/>
    <col min="8276" max="8276" width="13.42578125" style="14" customWidth="1"/>
    <col min="8277" max="8277" width="9.85546875" style="14" customWidth="1"/>
    <col min="8278" max="8278" width="13" style="14" customWidth="1"/>
    <col min="8279" max="8279" width="6.85546875" style="14" customWidth="1"/>
    <col min="8280" max="8280" width="10.85546875" style="14" customWidth="1"/>
    <col min="8281" max="8281" width="9.28515625" style="14" customWidth="1"/>
    <col min="8282" max="8282" width="11.28515625" style="14" customWidth="1"/>
    <col min="8283" max="8283" width="9.7109375" style="14" customWidth="1"/>
    <col min="8284" max="8284" width="7.42578125" style="14" customWidth="1"/>
    <col min="8285" max="8285" width="13.140625" style="14" customWidth="1"/>
    <col min="8286" max="8286" width="7" style="14" customWidth="1"/>
    <col min="8287" max="8287" width="8.7109375" style="14" customWidth="1"/>
    <col min="8288" max="8288" width="11.7109375" style="14" customWidth="1"/>
    <col min="8289" max="8289" width="12" style="14" customWidth="1"/>
    <col min="8290" max="8290" width="12.7109375" style="14" customWidth="1"/>
    <col min="8291" max="8291" width="14" style="14" customWidth="1"/>
    <col min="8292" max="8292" width="11.85546875" style="14" customWidth="1"/>
    <col min="8293" max="8293" width="7.5703125" style="14" customWidth="1"/>
    <col min="8294" max="8294" width="10.140625" style="14" customWidth="1"/>
    <col min="8295" max="8295" width="9.28515625" style="14" customWidth="1"/>
    <col min="8296" max="8298" width="9.140625" style="14" customWidth="1"/>
    <col min="8299" max="8299" width="13.140625" style="14" bestFit="1" customWidth="1"/>
    <col min="8300" max="8486" width="9.140625" style="14" customWidth="1"/>
    <col min="8487" max="8487" width="9.28515625" style="14" customWidth="1"/>
    <col min="8488" max="8488" width="21.7109375" style="14" customWidth="1"/>
    <col min="8489" max="8489" width="19" style="14" customWidth="1"/>
    <col min="8490" max="8490" width="9.140625" style="14" customWidth="1"/>
    <col min="8491" max="8491" width="14.7109375" style="14" customWidth="1"/>
    <col min="8492" max="8492" width="12.140625" style="14" customWidth="1"/>
    <col min="8493" max="8493" width="14.28515625" style="14" customWidth="1"/>
    <col min="8494" max="8494" width="7.42578125" style="14" customWidth="1"/>
    <col min="8495" max="8495" width="8" style="14" customWidth="1"/>
    <col min="8496" max="8496" width="12.140625" style="14" customWidth="1"/>
    <col min="8497" max="8497" width="12.85546875" style="14" customWidth="1"/>
    <col min="8498" max="8498" width="14.28515625" style="14" customWidth="1"/>
    <col min="8499" max="8499" width="9.7109375" style="14" customWidth="1"/>
    <col min="8500" max="8500" width="8.140625" style="14" customWidth="1"/>
    <col min="8501" max="8501" width="12.28515625" style="14" customWidth="1"/>
    <col min="8502" max="8502" width="13.42578125" style="14" customWidth="1"/>
    <col min="8503" max="8503" width="9.85546875" style="14" customWidth="1"/>
    <col min="8504" max="8504" width="9.28515625" style="14" customWidth="1"/>
    <col min="8505" max="8505" width="6.85546875" style="14" customWidth="1"/>
    <col min="8506" max="8506" width="10.85546875" style="14" customWidth="1"/>
    <col min="8507" max="8507" width="9.28515625" style="14" customWidth="1"/>
    <col min="8508" max="8508" width="11.28515625" style="14" customWidth="1"/>
    <col min="8509" max="8509" width="9.7109375" style="14" customWidth="1"/>
    <col min="8510" max="8510" width="7.42578125" style="14" customWidth="1"/>
    <col min="8511" max="8511" width="13.140625" style="14" customWidth="1"/>
    <col min="8512" max="8512" width="7" style="14" customWidth="1"/>
    <col min="8513" max="8513" width="8.7109375" style="14" customWidth="1"/>
    <col min="8514" max="8514" width="11.7109375" style="14" customWidth="1"/>
    <col min="8515" max="8515" width="12" style="14" customWidth="1"/>
    <col min="8516" max="8516" width="9.7109375" style="14" customWidth="1"/>
    <col min="8517" max="8517" width="6.85546875" style="14"/>
    <col min="8518" max="8518" width="9.28515625" style="14" customWidth="1"/>
    <col min="8519" max="8519" width="21.7109375" style="14" customWidth="1"/>
    <col min="8520" max="8520" width="19" style="14" customWidth="1"/>
    <col min="8521" max="8521" width="9.140625" style="14" customWidth="1"/>
    <col min="8522" max="8522" width="14.7109375" style="14" customWidth="1"/>
    <col min="8523" max="8523" width="12.140625" style="14" customWidth="1"/>
    <col min="8524" max="8524" width="14.28515625" style="14" customWidth="1"/>
    <col min="8525" max="8525" width="7.42578125" style="14" customWidth="1"/>
    <col min="8526" max="8526" width="8" style="14" customWidth="1"/>
    <col min="8527" max="8527" width="12.140625" style="14" customWidth="1"/>
    <col min="8528" max="8528" width="12.85546875" style="14" customWidth="1"/>
    <col min="8529" max="8529" width="14.28515625" style="14" customWidth="1"/>
    <col min="8530" max="8530" width="11.140625" style="14" customWidth="1"/>
    <col min="8531" max="8531" width="12.28515625" style="14" customWidth="1"/>
    <col min="8532" max="8532" width="13.42578125" style="14" customWidth="1"/>
    <col min="8533" max="8533" width="9.85546875" style="14" customWidth="1"/>
    <col min="8534" max="8534" width="13" style="14" customWidth="1"/>
    <col min="8535" max="8535" width="6.85546875" style="14" customWidth="1"/>
    <col min="8536" max="8536" width="10.85546875" style="14" customWidth="1"/>
    <col min="8537" max="8537" width="9.28515625" style="14" customWidth="1"/>
    <col min="8538" max="8538" width="11.28515625" style="14" customWidth="1"/>
    <col min="8539" max="8539" width="9.7109375" style="14" customWidth="1"/>
    <col min="8540" max="8540" width="7.42578125" style="14" customWidth="1"/>
    <col min="8541" max="8541" width="13.140625" style="14" customWidth="1"/>
    <col min="8542" max="8542" width="7" style="14" customWidth="1"/>
    <col min="8543" max="8543" width="8.7109375" style="14" customWidth="1"/>
    <col min="8544" max="8544" width="11.7109375" style="14" customWidth="1"/>
    <col min="8545" max="8545" width="12" style="14" customWidth="1"/>
    <col min="8546" max="8546" width="12.7109375" style="14" customWidth="1"/>
    <col min="8547" max="8547" width="14" style="14" customWidth="1"/>
    <col min="8548" max="8548" width="11.85546875" style="14" customWidth="1"/>
    <col min="8549" max="8549" width="7.5703125" style="14" customWidth="1"/>
    <col min="8550" max="8550" width="10.140625" style="14" customWidth="1"/>
    <col min="8551" max="8551" width="9.28515625" style="14" customWidth="1"/>
    <col min="8552" max="8554" width="9.140625" style="14" customWidth="1"/>
    <col min="8555" max="8555" width="13.140625" style="14" bestFit="1" customWidth="1"/>
    <col min="8556" max="8742" width="9.140625" style="14" customWidth="1"/>
    <col min="8743" max="8743" width="9.28515625" style="14" customWidth="1"/>
    <col min="8744" max="8744" width="21.7109375" style="14" customWidth="1"/>
    <col min="8745" max="8745" width="19" style="14" customWidth="1"/>
    <col min="8746" max="8746" width="9.140625" style="14" customWidth="1"/>
    <col min="8747" max="8747" width="14.7109375" style="14" customWidth="1"/>
    <col min="8748" max="8748" width="12.140625" style="14" customWidth="1"/>
    <col min="8749" max="8749" width="14.28515625" style="14" customWidth="1"/>
    <col min="8750" max="8750" width="7.42578125" style="14" customWidth="1"/>
    <col min="8751" max="8751" width="8" style="14" customWidth="1"/>
    <col min="8752" max="8752" width="12.140625" style="14" customWidth="1"/>
    <col min="8753" max="8753" width="12.85546875" style="14" customWidth="1"/>
    <col min="8754" max="8754" width="14.28515625" style="14" customWidth="1"/>
    <col min="8755" max="8755" width="9.7109375" style="14" customWidth="1"/>
    <col min="8756" max="8756" width="8.140625" style="14" customWidth="1"/>
    <col min="8757" max="8757" width="12.28515625" style="14" customWidth="1"/>
    <col min="8758" max="8758" width="13.42578125" style="14" customWidth="1"/>
    <col min="8759" max="8759" width="9.85546875" style="14" customWidth="1"/>
    <col min="8760" max="8760" width="9.28515625" style="14" customWidth="1"/>
    <col min="8761" max="8761" width="6.85546875" style="14" customWidth="1"/>
    <col min="8762" max="8762" width="10.85546875" style="14" customWidth="1"/>
    <col min="8763" max="8763" width="9.28515625" style="14" customWidth="1"/>
    <col min="8764" max="8764" width="11.28515625" style="14" customWidth="1"/>
    <col min="8765" max="8765" width="9.7109375" style="14" customWidth="1"/>
    <col min="8766" max="8766" width="7.42578125" style="14" customWidth="1"/>
    <col min="8767" max="8767" width="13.140625" style="14" customWidth="1"/>
    <col min="8768" max="8768" width="7" style="14" customWidth="1"/>
    <col min="8769" max="8769" width="8.7109375" style="14" customWidth="1"/>
    <col min="8770" max="8770" width="11.7109375" style="14" customWidth="1"/>
    <col min="8771" max="8771" width="12" style="14" customWidth="1"/>
    <col min="8772" max="8772" width="9.7109375" style="14" customWidth="1"/>
    <col min="8773" max="8773" width="6.85546875" style="14"/>
    <col min="8774" max="8774" width="9.28515625" style="14" customWidth="1"/>
    <col min="8775" max="8775" width="21.7109375" style="14" customWidth="1"/>
    <col min="8776" max="8776" width="19" style="14" customWidth="1"/>
    <col min="8777" max="8777" width="9.140625" style="14" customWidth="1"/>
    <col min="8778" max="8778" width="14.7109375" style="14" customWidth="1"/>
    <col min="8779" max="8779" width="12.140625" style="14" customWidth="1"/>
    <col min="8780" max="8780" width="14.28515625" style="14" customWidth="1"/>
    <col min="8781" max="8781" width="7.42578125" style="14" customWidth="1"/>
    <col min="8782" max="8782" width="8" style="14" customWidth="1"/>
    <col min="8783" max="8783" width="12.140625" style="14" customWidth="1"/>
    <col min="8784" max="8784" width="12.85546875" style="14" customWidth="1"/>
    <col min="8785" max="8785" width="14.28515625" style="14" customWidth="1"/>
    <col min="8786" max="8786" width="11.140625" style="14" customWidth="1"/>
    <col min="8787" max="8787" width="12.28515625" style="14" customWidth="1"/>
    <col min="8788" max="8788" width="13.42578125" style="14" customWidth="1"/>
    <col min="8789" max="8789" width="9.85546875" style="14" customWidth="1"/>
    <col min="8790" max="8790" width="13" style="14" customWidth="1"/>
    <col min="8791" max="8791" width="6.85546875" style="14" customWidth="1"/>
    <col min="8792" max="8792" width="10.85546875" style="14" customWidth="1"/>
    <col min="8793" max="8793" width="9.28515625" style="14" customWidth="1"/>
    <col min="8794" max="8794" width="11.28515625" style="14" customWidth="1"/>
    <col min="8795" max="8795" width="9.7109375" style="14" customWidth="1"/>
    <col min="8796" max="8796" width="7.42578125" style="14" customWidth="1"/>
    <col min="8797" max="8797" width="13.140625" style="14" customWidth="1"/>
    <col min="8798" max="8798" width="7" style="14" customWidth="1"/>
    <col min="8799" max="8799" width="8.7109375" style="14" customWidth="1"/>
    <col min="8800" max="8800" width="11.7109375" style="14" customWidth="1"/>
    <col min="8801" max="8801" width="12" style="14" customWidth="1"/>
    <col min="8802" max="8802" width="12.7109375" style="14" customWidth="1"/>
    <col min="8803" max="8803" width="14" style="14" customWidth="1"/>
    <col min="8804" max="8804" width="11.85546875" style="14" customWidth="1"/>
    <col min="8805" max="8805" width="7.5703125" style="14" customWidth="1"/>
    <col min="8806" max="8806" width="10.140625" style="14" customWidth="1"/>
    <col min="8807" max="8807" width="9.28515625" style="14" customWidth="1"/>
    <col min="8808" max="8810" width="9.140625" style="14" customWidth="1"/>
    <col min="8811" max="8811" width="13.140625" style="14" bestFit="1" customWidth="1"/>
    <col min="8812" max="8998" width="9.140625" style="14" customWidth="1"/>
    <col min="8999" max="8999" width="9.28515625" style="14" customWidth="1"/>
    <col min="9000" max="9000" width="21.7109375" style="14" customWidth="1"/>
    <col min="9001" max="9001" width="19" style="14" customWidth="1"/>
    <col min="9002" max="9002" width="9.140625" style="14" customWidth="1"/>
    <col min="9003" max="9003" width="14.7109375" style="14" customWidth="1"/>
    <col min="9004" max="9004" width="12.140625" style="14" customWidth="1"/>
    <col min="9005" max="9005" width="14.28515625" style="14" customWidth="1"/>
    <col min="9006" max="9006" width="7.42578125" style="14" customWidth="1"/>
    <col min="9007" max="9007" width="8" style="14" customWidth="1"/>
    <col min="9008" max="9008" width="12.140625" style="14" customWidth="1"/>
    <col min="9009" max="9009" width="12.85546875" style="14" customWidth="1"/>
    <col min="9010" max="9010" width="14.28515625" style="14" customWidth="1"/>
    <col min="9011" max="9011" width="9.7109375" style="14" customWidth="1"/>
    <col min="9012" max="9012" width="8.140625" style="14" customWidth="1"/>
    <col min="9013" max="9013" width="12.28515625" style="14" customWidth="1"/>
    <col min="9014" max="9014" width="13.42578125" style="14" customWidth="1"/>
    <col min="9015" max="9015" width="9.85546875" style="14" customWidth="1"/>
    <col min="9016" max="9016" width="9.28515625" style="14" customWidth="1"/>
    <col min="9017" max="9017" width="6.85546875" style="14" customWidth="1"/>
    <col min="9018" max="9018" width="10.85546875" style="14" customWidth="1"/>
    <col min="9019" max="9019" width="9.28515625" style="14" customWidth="1"/>
    <col min="9020" max="9020" width="11.28515625" style="14" customWidth="1"/>
    <col min="9021" max="9021" width="9.7109375" style="14" customWidth="1"/>
    <col min="9022" max="9022" width="7.42578125" style="14" customWidth="1"/>
    <col min="9023" max="9023" width="13.140625" style="14" customWidth="1"/>
    <col min="9024" max="9024" width="7" style="14" customWidth="1"/>
    <col min="9025" max="9025" width="8.7109375" style="14" customWidth="1"/>
    <col min="9026" max="9026" width="11.7109375" style="14" customWidth="1"/>
    <col min="9027" max="9027" width="12" style="14" customWidth="1"/>
    <col min="9028" max="9028" width="9.7109375" style="14" customWidth="1"/>
    <col min="9029" max="9029" width="6.85546875" style="14"/>
    <col min="9030" max="9030" width="9.28515625" style="14" customWidth="1"/>
    <col min="9031" max="9031" width="21.7109375" style="14" customWidth="1"/>
    <col min="9032" max="9032" width="19" style="14" customWidth="1"/>
    <col min="9033" max="9033" width="9.140625" style="14" customWidth="1"/>
    <col min="9034" max="9034" width="14.7109375" style="14" customWidth="1"/>
    <col min="9035" max="9035" width="12.140625" style="14" customWidth="1"/>
    <col min="9036" max="9036" width="14.28515625" style="14" customWidth="1"/>
    <col min="9037" max="9037" width="7.42578125" style="14" customWidth="1"/>
    <col min="9038" max="9038" width="8" style="14" customWidth="1"/>
    <col min="9039" max="9039" width="12.140625" style="14" customWidth="1"/>
    <col min="9040" max="9040" width="12.85546875" style="14" customWidth="1"/>
    <col min="9041" max="9041" width="14.28515625" style="14" customWidth="1"/>
    <col min="9042" max="9042" width="11.140625" style="14" customWidth="1"/>
    <col min="9043" max="9043" width="12.28515625" style="14" customWidth="1"/>
    <col min="9044" max="9044" width="13.42578125" style="14" customWidth="1"/>
    <col min="9045" max="9045" width="9.85546875" style="14" customWidth="1"/>
    <col min="9046" max="9046" width="13" style="14" customWidth="1"/>
    <col min="9047" max="9047" width="6.85546875" style="14" customWidth="1"/>
    <col min="9048" max="9048" width="10.85546875" style="14" customWidth="1"/>
    <col min="9049" max="9049" width="9.28515625" style="14" customWidth="1"/>
    <col min="9050" max="9050" width="11.28515625" style="14" customWidth="1"/>
    <col min="9051" max="9051" width="9.7109375" style="14" customWidth="1"/>
    <col min="9052" max="9052" width="7.42578125" style="14" customWidth="1"/>
    <col min="9053" max="9053" width="13.140625" style="14" customWidth="1"/>
    <col min="9054" max="9054" width="7" style="14" customWidth="1"/>
    <col min="9055" max="9055" width="8.7109375" style="14" customWidth="1"/>
    <col min="9056" max="9056" width="11.7109375" style="14" customWidth="1"/>
    <col min="9057" max="9057" width="12" style="14" customWidth="1"/>
    <col min="9058" max="9058" width="12.7109375" style="14" customWidth="1"/>
    <col min="9059" max="9059" width="14" style="14" customWidth="1"/>
    <col min="9060" max="9060" width="11.85546875" style="14" customWidth="1"/>
    <col min="9061" max="9061" width="7.5703125" style="14" customWidth="1"/>
    <col min="9062" max="9062" width="10.140625" style="14" customWidth="1"/>
    <col min="9063" max="9063" width="9.28515625" style="14" customWidth="1"/>
    <col min="9064" max="9066" width="9.140625" style="14" customWidth="1"/>
    <col min="9067" max="9067" width="13.140625" style="14" bestFit="1" customWidth="1"/>
    <col min="9068" max="9254" width="9.140625" style="14" customWidth="1"/>
    <col min="9255" max="9255" width="9.28515625" style="14" customWidth="1"/>
    <col min="9256" max="9256" width="21.7109375" style="14" customWidth="1"/>
    <col min="9257" max="9257" width="19" style="14" customWidth="1"/>
    <col min="9258" max="9258" width="9.140625" style="14" customWidth="1"/>
    <col min="9259" max="9259" width="14.7109375" style="14" customWidth="1"/>
    <col min="9260" max="9260" width="12.140625" style="14" customWidth="1"/>
    <col min="9261" max="9261" width="14.28515625" style="14" customWidth="1"/>
    <col min="9262" max="9262" width="7.42578125" style="14" customWidth="1"/>
    <col min="9263" max="9263" width="8" style="14" customWidth="1"/>
    <col min="9264" max="9264" width="12.140625" style="14" customWidth="1"/>
    <col min="9265" max="9265" width="12.85546875" style="14" customWidth="1"/>
    <col min="9266" max="9266" width="14.28515625" style="14" customWidth="1"/>
    <col min="9267" max="9267" width="9.7109375" style="14" customWidth="1"/>
    <col min="9268" max="9268" width="8.140625" style="14" customWidth="1"/>
    <col min="9269" max="9269" width="12.28515625" style="14" customWidth="1"/>
    <col min="9270" max="9270" width="13.42578125" style="14" customWidth="1"/>
    <col min="9271" max="9271" width="9.85546875" style="14" customWidth="1"/>
    <col min="9272" max="9272" width="9.28515625" style="14" customWidth="1"/>
    <col min="9273" max="9273" width="6.85546875" style="14" customWidth="1"/>
    <col min="9274" max="9274" width="10.85546875" style="14" customWidth="1"/>
    <col min="9275" max="9275" width="9.28515625" style="14" customWidth="1"/>
    <col min="9276" max="9276" width="11.28515625" style="14" customWidth="1"/>
    <col min="9277" max="9277" width="9.7109375" style="14" customWidth="1"/>
    <col min="9278" max="9278" width="7.42578125" style="14" customWidth="1"/>
    <col min="9279" max="9279" width="13.140625" style="14" customWidth="1"/>
    <col min="9280" max="9280" width="7" style="14" customWidth="1"/>
    <col min="9281" max="9281" width="8.7109375" style="14" customWidth="1"/>
    <col min="9282" max="9282" width="11.7109375" style="14" customWidth="1"/>
    <col min="9283" max="9283" width="12" style="14" customWidth="1"/>
    <col min="9284" max="9284" width="9.7109375" style="14" customWidth="1"/>
    <col min="9285" max="9285" width="6.85546875" style="14"/>
    <col min="9286" max="9286" width="9.28515625" style="14" customWidth="1"/>
    <col min="9287" max="9287" width="21.7109375" style="14" customWidth="1"/>
    <col min="9288" max="9288" width="19" style="14" customWidth="1"/>
    <col min="9289" max="9289" width="9.140625" style="14" customWidth="1"/>
    <col min="9290" max="9290" width="14.7109375" style="14" customWidth="1"/>
    <col min="9291" max="9291" width="12.140625" style="14" customWidth="1"/>
    <col min="9292" max="9292" width="14.28515625" style="14" customWidth="1"/>
    <col min="9293" max="9293" width="7.42578125" style="14" customWidth="1"/>
    <col min="9294" max="9294" width="8" style="14" customWidth="1"/>
    <col min="9295" max="9295" width="12.140625" style="14" customWidth="1"/>
    <col min="9296" max="9296" width="12.85546875" style="14" customWidth="1"/>
    <col min="9297" max="9297" width="14.28515625" style="14" customWidth="1"/>
    <col min="9298" max="9298" width="11.140625" style="14" customWidth="1"/>
    <col min="9299" max="9299" width="12.28515625" style="14" customWidth="1"/>
    <col min="9300" max="9300" width="13.42578125" style="14" customWidth="1"/>
    <col min="9301" max="9301" width="9.85546875" style="14" customWidth="1"/>
    <col min="9302" max="9302" width="13" style="14" customWidth="1"/>
    <col min="9303" max="9303" width="6.85546875" style="14" customWidth="1"/>
    <col min="9304" max="9304" width="10.85546875" style="14" customWidth="1"/>
    <col min="9305" max="9305" width="9.28515625" style="14" customWidth="1"/>
    <col min="9306" max="9306" width="11.28515625" style="14" customWidth="1"/>
    <col min="9307" max="9307" width="9.7109375" style="14" customWidth="1"/>
    <col min="9308" max="9308" width="7.42578125" style="14" customWidth="1"/>
    <col min="9309" max="9309" width="13.140625" style="14" customWidth="1"/>
    <col min="9310" max="9310" width="7" style="14" customWidth="1"/>
    <col min="9311" max="9311" width="8.7109375" style="14" customWidth="1"/>
    <col min="9312" max="9312" width="11.7109375" style="14" customWidth="1"/>
    <col min="9313" max="9313" width="12" style="14" customWidth="1"/>
    <col min="9314" max="9314" width="12.7109375" style="14" customWidth="1"/>
    <col min="9315" max="9315" width="14" style="14" customWidth="1"/>
    <col min="9316" max="9316" width="11.85546875" style="14" customWidth="1"/>
    <col min="9317" max="9317" width="7.5703125" style="14" customWidth="1"/>
    <col min="9318" max="9318" width="10.140625" style="14" customWidth="1"/>
    <col min="9319" max="9319" width="9.28515625" style="14" customWidth="1"/>
    <col min="9320" max="9322" width="9.140625" style="14" customWidth="1"/>
    <col min="9323" max="9323" width="13.140625" style="14" bestFit="1" customWidth="1"/>
    <col min="9324" max="9510" width="9.140625" style="14" customWidth="1"/>
    <col min="9511" max="9511" width="9.28515625" style="14" customWidth="1"/>
    <col min="9512" max="9512" width="21.7109375" style="14" customWidth="1"/>
    <col min="9513" max="9513" width="19" style="14" customWidth="1"/>
    <col min="9514" max="9514" width="9.140625" style="14" customWidth="1"/>
    <col min="9515" max="9515" width="14.7109375" style="14" customWidth="1"/>
    <col min="9516" max="9516" width="12.140625" style="14" customWidth="1"/>
    <col min="9517" max="9517" width="14.28515625" style="14" customWidth="1"/>
    <col min="9518" max="9518" width="7.42578125" style="14" customWidth="1"/>
    <col min="9519" max="9519" width="8" style="14" customWidth="1"/>
    <col min="9520" max="9520" width="12.140625" style="14" customWidth="1"/>
    <col min="9521" max="9521" width="12.85546875" style="14" customWidth="1"/>
    <col min="9522" max="9522" width="14.28515625" style="14" customWidth="1"/>
    <col min="9523" max="9523" width="9.7109375" style="14" customWidth="1"/>
    <col min="9524" max="9524" width="8.140625" style="14" customWidth="1"/>
    <col min="9525" max="9525" width="12.28515625" style="14" customWidth="1"/>
    <col min="9526" max="9526" width="13.42578125" style="14" customWidth="1"/>
    <col min="9527" max="9527" width="9.85546875" style="14" customWidth="1"/>
    <col min="9528" max="9528" width="9.28515625" style="14" customWidth="1"/>
    <col min="9529" max="9529" width="6.85546875" style="14" customWidth="1"/>
    <col min="9530" max="9530" width="10.85546875" style="14" customWidth="1"/>
    <col min="9531" max="9531" width="9.28515625" style="14" customWidth="1"/>
    <col min="9532" max="9532" width="11.28515625" style="14" customWidth="1"/>
    <col min="9533" max="9533" width="9.7109375" style="14" customWidth="1"/>
    <col min="9534" max="9534" width="7.42578125" style="14" customWidth="1"/>
    <col min="9535" max="9535" width="13.140625" style="14" customWidth="1"/>
    <col min="9536" max="9536" width="7" style="14" customWidth="1"/>
    <col min="9537" max="9537" width="8.7109375" style="14" customWidth="1"/>
    <col min="9538" max="9538" width="11.7109375" style="14" customWidth="1"/>
    <col min="9539" max="9539" width="12" style="14" customWidth="1"/>
    <col min="9540" max="9540" width="9.7109375" style="14" customWidth="1"/>
    <col min="9541" max="9541" width="6.85546875" style="14"/>
    <col min="9542" max="9542" width="9.28515625" style="14" customWidth="1"/>
    <col min="9543" max="9543" width="21.7109375" style="14" customWidth="1"/>
    <col min="9544" max="9544" width="19" style="14" customWidth="1"/>
    <col min="9545" max="9545" width="9.140625" style="14" customWidth="1"/>
    <col min="9546" max="9546" width="14.7109375" style="14" customWidth="1"/>
    <col min="9547" max="9547" width="12.140625" style="14" customWidth="1"/>
    <col min="9548" max="9548" width="14.28515625" style="14" customWidth="1"/>
    <col min="9549" max="9549" width="7.42578125" style="14" customWidth="1"/>
    <col min="9550" max="9550" width="8" style="14" customWidth="1"/>
    <col min="9551" max="9551" width="12.140625" style="14" customWidth="1"/>
    <col min="9552" max="9552" width="12.85546875" style="14" customWidth="1"/>
    <col min="9553" max="9553" width="14.28515625" style="14" customWidth="1"/>
    <col min="9554" max="9554" width="11.140625" style="14" customWidth="1"/>
    <col min="9555" max="9555" width="12.28515625" style="14" customWidth="1"/>
    <col min="9556" max="9556" width="13.42578125" style="14" customWidth="1"/>
    <col min="9557" max="9557" width="9.85546875" style="14" customWidth="1"/>
    <col min="9558" max="9558" width="13" style="14" customWidth="1"/>
    <col min="9559" max="9559" width="6.85546875" style="14" customWidth="1"/>
    <col min="9560" max="9560" width="10.85546875" style="14" customWidth="1"/>
    <col min="9561" max="9561" width="9.28515625" style="14" customWidth="1"/>
    <col min="9562" max="9562" width="11.28515625" style="14" customWidth="1"/>
    <col min="9563" max="9563" width="9.7109375" style="14" customWidth="1"/>
    <col min="9564" max="9564" width="7.42578125" style="14" customWidth="1"/>
    <col min="9565" max="9565" width="13.140625" style="14" customWidth="1"/>
    <col min="9566" max="9566" width="7" style="14" customWidth="1"/>
    <col min="9567" max="9567" width="8.7109375" style="14" customWidth="1"/>
    <col min="9568" max="9568" width="11.7109375" style="14" customWidth="1"/>
    <col min="9569" max="9569" width="12" style="14" customWidth="1"/>
    <col min="9570" max="9570" width="12.7109375" style="14" customWidth="1"/>
    <col min="9571" max="9571" width="14" style="14" customWidth="1"/>
    <col min="9572" max="9572" width="11.85546875" style="14" customWidth="1"/>
    <col min="9573" max="9573" width="7.5703125" style="14" customWidth="1"/>
    <col min="9574" max="9574" width="10.140625" style="14" customWidth="1"/>
    <col min="9575" max="9575" width="9.28515625" style="14" customWidth="1"/>
    <col min="9576" max="9578" width="9.140625" style="14" customWidth="1"/>
    <col min="9579" max="9579" width="13.140625" style="14" bestFit="1" customWidth="1"/>
    <col min="9580" max="9766" width="9.140625" style="14" customWidth="1"/>
    <col min="9767" max="9767" width="9.28515625" style="14" customWidth="1"/>
    <col min="9768" max="9768" width="21.7109375" style="14" customWidth="1"/>
    <col min="9769" max="9769" width="19" style="14" customWidth="1"/>
    <col min="9770" max="9770" width="9.140625" style="14" customWidth="1"/>
    <col min="9771" max="9771" width="14.7109375" style="14" customWidth="1"/>
    <col min="9772" max="9772" width="12.140625" style="14" customWidth="1"/>
    <col min="9773" max="9773" width="14.28515625" style="14" customWidth="1"/>
    <col min="9774" max="9774" width="7.42578125" style="14" customWidth="1"/>
    <col min="9775" max="9775" width="8" style="14" customWidth="1"/>
    <col min="9776" max="9776" width="12.140625" style="14" customWidth="1"/>
    <col min="9777" max="9777" width="12.85546875" style="14" customWidth="1"/>
    <col min="9778" max="9778" width="14.28515625" style="14" customWidth="1"/>
    <col min="9779" max="9779" width="9.7109375" style="14" customWidth="1"/>
    <col min="9780" max="9780" width="8.140625" style="14" customWidth="1"/>
    <col min="9781" max="9781" width="12.28515625" style="14" customWidth="1"/>
    <col min="9782" max="9782" width="13.42578125" style="14" customWidth="1"/>
    <col min="9783" max="9783" width="9.85546875" style="14" customWidth="1"/>
    <col min="9784" max="9784" width="9.28515625" style="14" customWidth="1"/>
    <col min="9785" max="9785" width="6.85546875" style="14" customWidth="1"/>
    <col min="9786" max="9786" width="10.85546875" style="14" customWidth="1"/>
    <col min="9787" max="9787" width="9.28515625" style="14" customWidth="1"/>
    <col min="9788" max="9788" width="11.28515625" style="14" customWidth="1"/>
    <col min="9789" max="9789" width="9.7109375" style="14" customWidth="1"/>
    <col min="9790" max="9790" width="7.42578125" style="14" customWidth="1"/>
    <col min="9791" max="9791" width="13.140625" style="14" customWidth="1"/>
    <col min="9792" max="9792" width="7" style="14" customWidth="1"/>
    <col min="9793" max="9793" width="8.7109375" style="14" customWidth="1"/>
    <col min="9794" max="9794" width="11.7109375" style="14" customWidth="1"/>
    <col min="9795" max="9795" width="12" style="14" customWidth="1"/>
    <col min="9796" max="9796" width="9.7109375" style="14" customWidth="1"/>
    <col min="9797" max="9797" width="6.85546875" style="14"/>
    <col min="9798" max="9798" width="9.28515625" style="14" customWidth="1"/>
    <col min="9799" max="9799" width="21.7109375" style="14" customWidth="1"/>
    <col min="9800" max="9800" width="19" style="14" customWidth="1"/>
    <col min="9801" max="9801" width="9.140625" style="14" customWidth="1"/>
    <col min="9802" max="9802" width="14.7109375" style="14" customWidth="1"/>
    <col min="9803" max="9803" width="12.140625" style="14" customWidth="1"/>
    <col min="9804" max="9804" width="14.28515625" style="14" customWidth="1"/>
    <col min="9805" max="9805" width="7.42578125" style="14" customWidth="1"/>
    <col min="9806" max="9806" width="8" style="14" customWidth="1"/>
    <col min="9807" max="9807" width="12.140625" style="14" customWidth="1"/>
    <col min="9808" max="9808" width="12.85546875" style="14" customWidth="1"/>
    <col min="9809" max="9809" width="14.28515625" style="14" customWidth="1"/>
    <col min="9810" max="9810" width="11.140625" style="14" customWidth="1"/>
    <col min="9811" max="9811" width="12.28515625" style="14" customWidth="1"/>
    <col min="9812" max="9812" width="13.42578125" style="14" customWidth="1"/>
    <col min="9813" max="9813" width="9.85546875" style="14" customWidth="1"/>
    <col min="9814" max="9814" width="13" style="14" customWidth="1"/>
    <col min="9815" max="9815" width="6.85546875" style="14" customWidth="1"/>
    <col min="9816" max="9816" width="10.85546875" style="14" customWidth="1"/>
    <col min="9817" max="9817" width="9.28515625" style="14" customWidth="1"/>
    <col min="9818" max="9818" width="11.28515625" style="14" customWidth="1"/>
    <col min="9819" max="9819" width="9.7109375" style="14" customWidth="1"/>
    <col min="9820" max="9820" width="7.42578125" style="14" customWidth="1"/>
    <col min="9821" max="9821" width="13.140625" style="14" customWidth="1"/>
    <col min="9822" max="9822" width="7" style="14" customWidth="1"/>
    <col min="9823" max="9823" width="8.7109375" style="14" customWidth="1"/>
    <col min="9824" max="9824" width="11.7109375" style="14" customWidth="1"/>
    <col min="9825" max="9825" width="12" style="14" customWidth="1"/>
    <col min="9826" max="9826" width="12.7109375" style="14" customWidth="1"/>
    <col min="9827" max="9827" width="14" style="14" customWidth="1"/>
    <col min="9828" max="9828" width="11.85546875" style="14" customWidth="1"/>
    <col min="9829" max="9829" width="7.5703125" style="14" customWidth="1"/>
    <col min="9830" max="9830" width="10.140625" style="14" customWidth="1"/>
    <col min="9831" max="9831" width="9.28515625" style="14" customWidth="1"/>
    <col min="9832" max="9834" width="9.140625" style="14" customWidth="1"/>
    <col min="9835" max="9835" width="13.140625" style="14" bestFit="1" customWidth="1"/>
    <col min="9836" max="10022" width="9.140625" style="14" customWidth="1"/>
    <col min="10023" max="10023" width="9.28515625" style="14" customWidth="1"/>
    <col min="10024" max="10024" width="21.7109375" style="14" customWidth="1"/>
    <col min="10025" max="10025" width="19" style="14" customWidth="1"/>
    <col min="10026" max="10026" width="9.140625" style="14" customWidth="1"/>
    <col min="10027" max="10027" width="14.7109375" style="14" customWidth="1"/>
    <col min="10028" max="10028" width="12.140625" style="14" customWidth="1"/>
    <col min="10029" max="10029" width="14.28515625" style="14" customWidth="1"/>
    <col min="10030" max="10030" width="7.42578125" style="14" customWidth="1"/>
    <col min="10031" max="10031" width="8" style="14" customWidth="1"/>
    <col min="10032" max="10032" width="12.140625" style="14" customWidth="1"/>
    <col min="10033" max="10033" width="12.85546875" style="14" customWidth="1"/>
    <col min="10034" max="10034" width="14.28515625" style="14" customWidth="1"/>
    <col min="10035" max="10035" width="9.7109375" style="14" customWidth="1"/>
    <col min="10036" max="10036" width="8.140625" style="14" customWidth="1"/>
    <col min="10037" max="10037" width="12.28515625" style="14" customWidth="1"/>
    <col min="10038" max="10038" width="13.42578125" style="14" customWidth="1"/>
    <col min="10039" max="10039" width="9.85546875" style="14" customWidth="1"/>
    <col min="10040" max="10040" width="9.28515625" style="14" customWidth="1"/>
    <col min="10041" max="10041" width="6.85546875" style="14" customWidth="1"/>
    <col min="10042" max="10042" width="10.85546875" style="14" customWidth="1"/>
    <col min="10043" max="10043" width="9.28515625" style="14" customWidth="1"/>
    <col min="10044" max="10044" width="11.28515625" style="14" customWidth="1"/>
    <col min="10045" max="10045" width="9.7109375" style="14" customWidth="1"/>
    <col min="10046" max="10046" width="7.42578125" style="14" customWidth="1"/>
    <col min="10047" max="10047" width="13.140625" style="14" customWidth="1"/>
    <col min="10048" max="10048" width="7" style="14" customWidth="1"/>
    <col min="10049" max="10049" width="8.7109375" style="14" customWidth="1"/>
    <col min="10050" max="10050" width="11.7109375" style="14" customWidth="1"/>
    <col min="10051" max="10051" width="12" style="14" customWidth="1"/>
    <col min="10052" max="10052" width="9.7109375" style="14" customWidth="1"/>
    <col min="10053" max="10053" width="6.85546875" style="14"/>
    <col min="10054" max="10054" width="9.28515625" style="14" customWidth="1"/>
    <col min="10055" max="10055" width="21.7109375" style="14" customWidth="1"/>
    <col min="10056" max="10056" width="19" style="14" customWidth="1"/>
    <col min="10057" max="10057" width="9.140625" style="14" customWidth="1"/>
    <col min="10058" max="10058" width="14.7109375" style="14" customWidth="1"/>
    <col min="10059" max="10059" width="12.140625" style="14" customWidth="1"/>
    <col min="10060" max="10060" width="14.28515625" style="14" customWidth="1"/>
    <col min="10061" max="10061" width="7.42578125" style="14" customWidth="1"/>
    <col min="10062" max="10062" width="8" style="14" customWidth="1"/>
    <col min="10063" max="10063" width="12.140625" style="14" customWidth="1"/>
    <col min="10064" max="10064" width="12.85546875" style="14" customWidth="1"/>
    <col min="10065" max="10065" width="14.28515625" style="14" customWidth="1"/>
    <col min="10066" max="10066" width="11.140625" style="14" customWidth="1"/>
    <col min="10067" max="10067" width="12.28515625" style="14" customWidth="1"/>
    <col min="10068" max="10068" width="13.42578125" style="14" customWidth="1"/>
    <col min="10069" max="10069" width="9.85546875" style="14" customWidth="1"/>
    <col min="10070" max="10070" width="13" style="14" customWidth="1"/>
    <col min="10071" max="10071" width="6.85546875" style="14" customWidth="1"/>
    <col min="10072" max="10072" width="10.85546875" style="14" customWidth="1"/>
    <col min="10073" max="10073" width="9.28515625" style="14" customWidth="1"/>
    <col min="10074" max="10074" width="11.28515625" style="14" customWidth="1"/>
    <col min="10075" max="10075" width="9.7109375" style="14" customWidth="1"/>
    <col min="10076" max="10076" width="7.42578125" style="14" customWidth="1"/>
    <col min="10077" max="10077" width="13.140625" style="14" customWidth="1"/>
    <col min="10078" max="10078" width="7" style="14" customWidth="1"/>
    <col min="10079" max="10079" width="8.7109375" style="14" customWidth="1"/>
    <col min="10080" max="10080" width="11.7109375" style="14" customWidth="1"/>
    <col min="10081" max="10081" width="12" style="14" customWidth="1"/>
    <col min="10082" max="10082" width="12.7109375" style="14" customWidth="1"/>
    <col min="10083" max="10083" width="14" style="14" customWidth="1"/>
    <col min="10084" max="10084" width="11.85546875" style="14" customWidth="1"/>
    <col min="10085" max="10085" width="7.5703125" style="14" customWidth="1"/>
    <col min="10086" max="10086" width="10.140625" style="14" customWidth="1"/>
    <col min="10087" max="10087" width="9.28515625" style="14" customWidth="1"/>
    <col min="10088" max="10090" width="9.140625" style="14" customWidth="1"/>
    <col min="10091" max="10091" width="13.140625" style="14" bestFit="1" customWidth="1"/>
    <col min="10092" max="10278" width="9.140625" style="14" customWidth="1"/>
    <col min="10279" max="10279" width="9.28515625" style="14" customWidth="1"/>
    <col min="10280" max="10280" width="21.7109375" style="14" customWidth="1"/>
    <col min="10281" max="10281" width="19" style="14" customWidth="1"/>
    <col min="10282" max="10282" width="9.140625" style="14" customWidth="1"/>
    <col min="10283" max="10283" width="14.7109375" style="14" customWidth="1"/>
    <col min="10284" max="10284" width="12.140625" style="14" customWidth="1"/>
    <col min="10285" max="10285" width="14.28515625" style="14" customWidth="1"/>
    <col min="10286" max="10286" width="7.42578125" style="14" customWidth="1"/>
    <col min="10287" max="10287" width="8" style="14" customWidth="1"/>
    <col min="10288" max="10288" width="12.140625" style="14" customWidth="1"/>
    <col min="10289" max="10289" width="12.85546875" style="14" customWidth="1"/>
    <col min="10290" max="10290" width="14.28515625" style="14" customWidth="1"/>
    <col min="10291" max="10291" width="9.7109375" style="14" customWidth="1"/>
    <col min="10292" max="10292" width="8.140625" style="14" customWidth="1"/>
    <col min="10293" max="10293" width="12.28515625" style="14" customWidth="1"/>
    <col min="10294" max="10294" width="13.42578125" style="14" customWidth="1"/>
    <col min="10295" max="10295" width="9.85546875" style="14" customWidth="1"/>
    <col min="10296" max="10296" width="9.28515625" style="14" customWidth="1"/>
    <col min="10297" max="10297" width="6.85546875" style="14" customWidth="1"/>
    <col min="10298" max="10298" width="10.85546875" style="14" customWidth="1"/>
    <col min="10299" max="10299" width="9.28515625" style="14" customWidth="1"/>
    <col min="10300" max="10300" width="11.28515625" style="14" customWidth="1"/>
    <col min="10301" max="10301" width="9.7109375" style="14" customWidth="1"/>
    <col min="10302" max="10302" width="7.42578125" style="14" customWidth="1"/>
    <col min="10303" max="10303" width="13.140625" style="14" customWidth="1"/>
    <col min="10304" max="10304" width="7" style="14" customWidth="1"/>
    <col min="10305" max="10305" width="8.7109375" style="14" customWidth="1"/>
    <col min="10306" max="10306" width="11.7109375" style="14" customWidth="1"/>
    <col min="10307" max="10307" width="12" style="14" customWidth="1"/>
    <col min="10308" max="10308" width="9.7109375" style="14" customWidth="1"/>
    <col min="10309" max="10309" width="6.85546875" style="14"/>
    <col min="10310" max="10310" width="9.28515625" style="14" customWidth="1"/>
    <col min="10311" max="10311" width="21.7109375" style="14" customWidth="1"/>
    <col min="10312" max="10312" width="19" style="14" customWidth="1"/>
    <col min="10313" max="10313" width="9.140625" style="14" customWidth="1"/>
    <col min="10314" max="10314" width="14.7109375" style="14" customWidth="1"/>
    <col min="10315" max="10315" width="12.140625" style="14" customWidth="1"/>
    <col min="10316" max="10316" width="14.28515625" style="14" customWidth="1"/>
    <col min="10317" max="10317" width="7.42578125" style="14" customWidth="1"/>
    <col min="10318" max="10318" width="8" style="14" customWidth="1"/>
    <col min="10319" max="10319" width="12.140625" style="14" customWidth="1"/>
    <col min="10320" max="10320" width="12.85546875" style="14" customWidth="1"/>
    <col min="10321" max="10321" width="14.28515625" style="14" customWidth="1"/>
    <col min="10322" max="10322" width="11.140625" style="14" customWidth="1"/>
    <col min="10323" max="10323" width="12.28515625" style="14" customWidth="1"/>
    <col min="10324" max="10324" width="13.42578125" style="14" customWidth="1"/>
    <col min="10325" max="10325" width="9.85546875" style="14" customWidth="1"/>
    <col min="10326" max="10326" width="13" style="14" customWidth="1"/>
    <col min="10327" max="10327" width="6.85546875" style="14" customWidth="1"/>
    <col min="10328" max="10328" width="10.85546875" style="14" customWidth="1"/>
    <col min="10329" max="10329" width="9.28515625" style="14" customWidth="1"/>
    <col min="10330" max="10330" width="11.28515625" style="14" customWidth="1"/>
    <col min="10331" max="10331" width="9.7109375" style="14" customWidth="1"/>
    <col min="10332" max="10332" width="7.42578125" style="14" customWidth="1"/>
    <col min="10333" max="10333" width="13.140625" style="14" customWidth="1"/>
    <col min="10334" max="10334" width="7" style="14" customWidth="1"/>
    <col min="10335" max="10335" width="8.7109375" style="14" customWidth="1"/>
    <col min="10336" max="10336" width="11.7109375" style="14" customWidth="1"/>
    <col min="10337" max="10337" width="12" style="14" customWidth="1"/>
    <col min="10338" max="10338" width="12.7109375" style="14" customWidth="1"/>
    <col min="10339" max="10339" width="14" style="14" customWidth="1"/>
    <col min="10340" max="10340" width="11.85546875" style="14" customWidth="1"/>
    <col min="10341" max="10341" width="7.5703125" style="14" customWidth="1"/>
    <col min="10342" max="10342" width="10.140625" style="14" customWidth="1"/>
    <col min="10343" max="10343" width="9.28515625" style="14" customWidth="1"/>
    <col min="10344" max="10346" width="9.140625" style="14" customWidth="1"/>
    <col min="10347" max="10347" width="13.140625" style="14" bestFit="1" customWidth="1"/>
    <col min="10348" max="10534" width="9.140625" style="14" customWidth="1"/>
    <col min="10535" max="10535" width="9.28515625" style="14" customWidth="1"/>
    <col min="10536" max="10536" width="21.7109375" style="14" customWidth="1"/>
    <col min="10537" max="10537" width="19" style="14" customWidth="1"/>
    <col min="10538" max="10538" width="9.140625" style="14" customWidth="1"/>
    <col min="10539" max="10539" width="14.7109375" style="14" customWidth="1"/>
    <col min="10540" max="10540" width="12.140625" style="14" customWidth="1"/>
    <col min="10541" max="10541" width="14.28515625" style="14" customWidth="1"/>
    <col min="10542" max="10542" width="7.42578125" style="14" customWidth="1"/>
    <col min="10543" max="10543" width="8" style="14" customWidth="1"/>
    <col min="10544" max="10544" width="12.140625" style="14" customWidth="1"/>
    <col min="10545" max="10545" width="12.85546875" style="14" customWidth="1"/>
    <col min="10546" max="10546" width="14.28515625" style="14" customWidth="1"/>
    <col min="10547" max="10547" width="9.7109375" style="14" customWidth="1"/>
    <col min="10548" max="10548" width="8.140625" style="14" customWidth="1"/>
    <col min="10549" max="10549" width="12.28515625" style="14" customWidth="1"/>
    <col min="10550" max="10550" width="13.42578125" style="14" customWidth="1"/>
    <col min="10551" max="10551" width="9.85546875" style="14" customWidth="1"/>
    <col min="10552" max="10552" width="9.28515625" style="14" customWidth="1"/>
    <col min="10553" max="10553" width="6.85546875" style="14" customWidth="1"/>
    <col min="10554" max="10554" width="10.85546875" style="14" customWidth="1"/>
    <col min="10555" max="10555" width="9.28515625" style="14" customWidth="1"/>
    <col min="10556" max="10556" width="11.28515625" style="14" customWidth="1"/>
    <col min="10557" max="10557" width="9.7109375" style="14" customWidth="1"/>
    <col min="10558" max="10558" width="7.42578125" style="14" customWidth="1"/>
    <col min="10559" max="10559" width="13.140625" style="14" customWidth="1"/>
    <col min="10560" max="10560" width="7" style="14" customWidth="1"/>
    <col min="10561" max="10561" width="8.7109375" style="14" customWidth="1"/>
    <col min="10562" max="10562" width="11.7109375" style="14" customWidth="1"/>
    <col min="10563" max="10563" width="12" style="14" customWidth="1"/>
    <col min="10564" max="10564" width="9.7109375" style="14" customWidth="1"/>
    <col min="10565" max="10565" width="6.85546875" style="14"/>
    <col min="10566" max="10566" width="9.28515625" style="14" customWidth="1"/>
    <col min="10567" max="10567" width="21.7109375" style="14" customWidth="1"/>
    <col min="10568" max="10568" width="19" style="14" customWidth="1"/>
    <col min="10569" max="10569" width="9.140625" style="14" customWidth="1"/>
    <col min="10570" max="10570" width="14.7109375" style="14" customWidth="1"/>
    <col min="10571" max="10571" width="12.140625" style="14" customWidth="1"/>
    <col min="10572" max="10572" width="14.28515625" style="14" customWidth="1"/>
    <col min="10573" max="10573" width="7.42578125" style="14" customWidth="1"/>
    <col min="10574" max="10574" width="8" style="14" customWidth="1"/>
    <col min="10575" max="10575" width="12.140625" style="14" customWidth="1"/>
    <col min="10576" max="10576" width="12.85546875" style="14" customWidth="1"/>
    <col min="10577" max="10577" width="14.28515625" style="14" customWidth="1"/>
    <col min="10578" max="10578" width="11.140625" style="14" customWidth="1"/>
    <col min="10579" max="10579" width="12.28515625" style="14" customWidth="1"/>
    <col min="10580" max="10580" width="13.42578125" style="14" customWidth="1"/>
    <col min="10581" max="10581" width="9.85546875" style="14" customWidth="1"/>
    <col min="10582" max="10582" width="13" style="14" customWidth="1"/>
    <col min="10583" max="10583" width="6.85546875" style="14" customWidth="1"/>
    <col min="10584" max="10584" width="10.85546875" style="14" customWidth="1"/>
    <col min="10585" max="10585" width="9.28515625" style="14" customWidth="1"/>
    <col min="10586" max="10586" width="11.28515625" style="14" customWidth="1"/>
    <col min="10587" max="10587" width="9.7109375" style="14" customWidth="1"/>
    <col min="10588" max="10588" width="7.42578125" style="14" customWidth="1"/>
    <col min="10589" max="10589" width="13.140625" style="14" customWidth="1"/>
    <col min="10590" max="10590" width="7" style="14" customWidth="1"/>
    <col min="10591" max="10591" width="8.7109375" style="14" customWidth="1"/>
    <col min="10592" max="10592" width="11.7109375" style="14" customWidth="1"/>
    <col min="10593" max="10593" width="12" style="14" customWidth="1"/>
    <col min="10594" max="10594" width="12.7109375" style="14" customWidth="1"/>
    <col min="10595" max="10595" width="14" style="14" customWidth="1"/>
    <col min="10596" max="10596" width="11.85546875" style="14" customWidth="1"/>
    <col min="10597" max="10597" width="7.5703125" style="14" customWidth="1"/>
    <col min="10598" max="10598" width="10.140625" style="14" customWidth="1"/>
    <col min="10599" max="10599" width="9.28515625" style="14" customWidth="1"/>
    <col min="10600" max="10602" width="9.140625" style="14" customWidth="1"/>
    <col min="10603" max="10603" width="13.140625" style="14" bestFit="1" customWidth="1"/>
    <col min="10604" max="10790" width="9.140625" style="14" customWidth="1"/>
    <col min="10791" max="10791" width="9.28515625" style="14" customWidth="1"/>
    <col min="10792" max="10792" width="21.7109375" style="14" customWidth="1"/>
    <col min="10793" max="10793" width="19" style="14" customWidth="1"/>
    <col min="10794" max="10794" width="9.140625" style="14" customWidth="1"/>
    <col min="10795" max="10795" width="14.7109375" style="14" customWidth="1"/>
    <col min="10796" max="10796" width="12.140625" style="14" customWidth="1"/>
    <col min="10797" max="10797" width="14.28515625" style="14" customWidth="1"/>
    <col min="10798" max="10798" width="7.42578125" style="14" customWidth="1"/>
    <col min="10799" max="10799" width="8" style="14" customWidth="1"/>
    <col min="10800" max="10800" width="12.140625" style="14" customWidth="1"/>
    <col min="10801" max="10801" width="12.85546875" style="14" customWidth="1"/>
    <col min="10802" max="10802" width="14.28515625" style="14" customWidth="1"/>
    <col min="10803" max="10803" width="9.7109375" style="14" customWidth="1"/>
    <col min="10804" max="10804" width="8.140625" style="14" customWidth="1"/>
    <col min="10805" max="10805" width="12.28515625" style="14" customWidth="1"/>
    <col min="10806" max="10806" width="13.42578125" style="14" customWidth="1"/>
    <col min="10807" max="10807" width="9.85546875" style="14" customWidth="1"/>
    <col min="10808" max="10808" width="9.28515625" style="14" customWidth="1"/>
    <col min="10809" max="10809" width="6.85546875" style="14" customWidth="1"/>
    <col min="10810" max="10810" width="10.85546875" style="14" customWidth="1"/>
    <col min="10811" max="10811" width="9.28515625" style="14" customWidth="1"/>
    <col min="10812" max="10812" width="11.28515625" style="14" customWidth="1"/>
    <col min="10813" max="10813" width="9.7109375" style="14" customWidth="1"/>
    <col min="10814" max="10814" width="7.42578125" style="14" customWidth="1"/>
    <col min="10815" max="10815" width="13.140625" style="14" customWidth="1"/>
    <col min="10816" max="10816" width="7" style="14" customWidth="1"/>
    <col min="10817" max="10817" width="8.7109375" style="14" customWidth="1"/>
    <col min="10818" max="10818" width="11.7109375" style="14" customWidth="1"/>
    <col min="10819" max="10819" width="12" style="14" customWidth="1"/>
    <col min="10820" max="10820" width="9.7109375" style="14" customWidth="1"/>
    <col min="10821" max="10821" width="6.85546875" style="14"/>
    <col min="10822" max="10822" width="9.28515625" style="14" customWidth="1"/>
    <col min="10823" max="10823" width="21.7109375" style="14" customWidth="1"/>
    <col min="10824" max="10824" width="19" style="14" customWidth="1"/>
    <col min="10825" max="10825" width="9.140625" style="14" customWidth="1"/>
    <col min="10826" max="10826" width="14.7109375" style="14" customWidth="1"/>
    <col min="10827" max="10827" width="12.140625" style="14" customWidth="1"/>
    <col min="10828" max="10828" width="14.28515625" style="14" customWidth="1"/>
    <col min="10829" max="10829" width="7.42578125" style="14" customWidth="1"/>
    <col min="10830" max="10830" width="8" style="14" customWidth="1"/>
    <col min="10831" max="10831" width="12.140625" style="14" customWidth="1"/>
    <col min="10832" max="10832" width="12.85546875" style="14" customWidth="1"/>
    <col min="10833" max="10833" width="14.28515625" style="14" customWidth="1"/>
    <col min="10834" max="10834" width="11.140625" style="14" customWidth="1"/>
    <col min="10835" max="10835" width="12.28515625" style="14" customWidth="1"/>
    <col min="10836" max="10836" width="13.42578125" style="14" customWidth="1"/>
    <col min="10837" max="10837" width="9.85546875" style="14" customWidth="1"/>
    <col min="10838" max="10838" width="13" style="14" customWidth="1"/>
    <col min="10839" max="10839" width="6.85546875" style="14" customWidth="1"/>
    <col min="10840" max="10840" width="10.85546875" style="14" customWidth="1"/>
    <col min="10841" max="10841" width="9.28515625" style="14" customWidth="1"/>
    <col min="10842" max="10842" width="11.28515625" style="14" customWidth="1"/>
    <col min="10843" max="10843" width="9.7109375" style="14" customWidth="1"/>
    <col min="10844" max="10844" width="7.42578125" style="14" customWidth="1"/>
    <col min="10845" max="10845" width="13.140625" style="14" customWidth="1"/>
    <col min="10846" max="10846" width="7" style="14" customWidth="1"/>
    <col min="10847" max="10847" width="8.7109375" style="14" customWidth="1"/>
    <col min="10848" max="10848" width="11.7109375" style="14" customWidth="1"/>
    <col min="10849" max="10849" width="12" style="14" customWidth="1"/>
    <col min="10850" max="10850" width="12.7109375" style="14" customWidth="1"/>
    <col min="10851" max="10851" width="14" style="14" customWidth="1"/>
    <col min="10852" max="10852" width="11.85546875" style="14" customWidth="1"/>
    <col min="10853" max="10853" width="7.5703125" style="14" customWidth="1"/>
    <col min="10854" max="10854" width="10.140625" style="14" customWidth="1"/>
    <col min="10855" max="10855" width="9.28515625" style="14" customWidth="1"/>
    <col min="10856" max="10858" width="9.140625" style="14" customWidth="1"/>
    <col min="10859" max="10859" width="13.140625" style="14" bestFit="1" customWidth="1"/>
    <col min="10860" max="11046" width="9.140625" style="14" customWidth="1"/>
    <col min="11047" max="11047" width="9.28515625" style="14" customWidth="1"/>
    <col min="11048" max="11048" width="21.7109375" style="14" customWidth="1"/>
    <col min="11049" max="11049" width="19" style="14" customWidth="1"/>
    <col min="11050" max="11050" width="9.140625" style="14" customWidth="1"/>
    <col min="11051" max="11051" width="14.7109375" style="14" customWidth="1"/>
    <col min="11052" max="11052" width="12.140625" style="14" customWidth="1"/>
    <col min="11053" max="11053" width="14.28515625" style="14" customWidth="1"/>
    <col min="11054" max="11054" width="7.42578125" style="14" customWidth="1"/>
    <col min="11055" max="11055" width="8" style="14" customWidth="1"/>
    <col min="11056" max="11056" width="12.140625" style="14" customWidth="1"/>
    <col min="11057" max="11057" width="12.85546875" style="14" customWidth="1"/>
    <col min="11058" max="11058" width="14.28515625" style="14" customWidth="1"/>
    <col min="11059" max="11059" width="9.7109375" style="14" customWidth="1"/>
    <col min="11060" max="11060" width="8.140625" style="14" customWidth="1"/>
    <col min="11061" max="11061" width="12.28515625" style="14" customWidth="1"/>
    <col min="11062" max="11062" width="13.42578125" style="14" customWidth="1"/>
    <col min="11063" max="11063" width="9.85546875" style="14" customWidth="1"/>
    <col min="11064" max="11064" width="9.28515625" style="14" customWidth="1"/>
    <col min="11065" max="11065" width="6.85546875" style="14" customWidth="1"/>
    <col min="11066" max="11066" width="10.85546875" style="14" customWidth="1"/>
    <col min="11067" max="11067" width="9.28515625" style="14" customWidth="1"/>
    <col min="11068" max="11068" width="11.28515625" style="14" customWidth="1"/>
    <col min="11069" max="11069" width="9.7109375" style="14" customWidth="1"/>
    <col min="11070" max="11070" width="7.42578125" style="14" customWidth="1"/>
    <col min="11071" max="11071" width="13.140625" style="14" customWidth="1"/>
    <col min="11072" max="11072" width="7" style="14" customWidth="1"/>
    <col min="11073" max="11073" width="8.7109375" style="14" customWidth="1"/>
    <col min="11074" max="11074" width="11.7109375" style="14" customWidth="1"/>
    <col min="11075" max="11075" width="12" style="14" customWidth="1"/>
    <col min="11076" max="11076" width="9.7109375" style="14" customWidth="1"/>
    <col min="11077" max="11077" width="6.85546875" style="14"/>
    <col min="11078" max="11078" width="9.28515625" style="14" customWidth="1"/>
    <col min="11079" max="11079" width="21.7109375" style="14" customWidth="1"/>
    <col min="11080" max="11080" width="19" style="14" customWidth="1"/>
    <col min="11081" max="11081" width="9.140625" style="14" customWidth="1"/>
    <col min="11082" max="11082" width="14.7109375" style="14" customWidth="1"/>
    <col min="11083" max="11083" width="12.140625" style="14" customWidth="1"/>
    <col min="11084" max="11084" width="14.28515625" style="14" customWidth="1"/>
    <col min="11085" max="11085" width="7.42578125" style="14" customWidth="1"/>
    <col min="11086" max="11086" width="8" style="14" customWidth="1"/>
    <col min="11087" max="11087" width="12.140625" style="14" customWidth="1"/>
    <col min="11088" max="11088" width="12.85546875" style="14" customWidth="1"/>
    <col min="11089" max="11089" width="14.28515625" style="14" customWidth="1"/>
    <col min="11090" max="11090" width="11.140625" style="14" customWidth="1"/>
    <col min="11091" max="11091" width="12.28515625" style="14" customWidth="1"/>
    <col min="11092" max="11092" width="13.42578125" style="14" customWidth="1"/>
    <col min="11093" max="11093" width="9.85546875" style="14" customWidth="1"/>
    <col min="11094" max="11094" width="13" style="14" customWidth="1"/>
    <col min="11095" max="11095" width="6.85546875" style="14" customWidth="1"/>
    <col min="11096" max="11096" width="10.85546875" style="14" customWidth="1"/>
    <col min="11097" max="11097" width="9.28515625" style="14" customWidth="1"/>
    <col min="11098" max="11098" width="11.28515625" style="14" customWidth="1"/>
    <col min="11099" max="11099" width="9.7109375" style="14" customWidth="1"/>
    <col min="11100" max="11100" width="7.42578125" style="14" customWidth="1"/>
    <col min="11101" max="11101" width="13.140625" style="14" customWidth="1"/>
    <col min="11102" max="11102" width="7" style="14" customWidth="1"/>
    <col min="11103" max="11103" width="8.7109375" style="14" customWidth="1"/>
    <col min="11104" max="11104" width="11.7109375" style="14" customWidth="1"/>
    <col min="11105" max="11105" width="12" style="14" customWidth="1"/>
    <col min="11106" max="11106" width="12.7109375" style="14" customWidth="1"/>
    <col min="11107" max="11107" width="14" style="14" customWidth="1"/>
    <col min="11108" max="11108" width="11.85546875" style="14" customWidth="1"/>
    <col min="11109" max="11109" width="7.5703125" style="14" customWidth="1"/>
    <col min="11110" max="11110" width="10.140625" style="14" customWidth="1"/>
    <col min="11111" max="11111" width="9.28515625" style="14" customWidth="1"/>
    <col min="11112" max="11114" width="9.140625" style="14" customWidth="1"/>
    <col min="11115" max="11115" width="13.140625" style="14" bestFit="1" customWidth="1"/>
    <col min="11116" max="11302" width="9.140625" style="14" customWidth="1"/>
    <col min="11303" max="11303" width="9.28515625" style="14" customWidth="1"/>
    <col min="11304" max="11304" width="21.7109375" style="14" customWidth="1"/>
    <col min="11305" max="11305" width="19" style="14" customWidth="1"/>
    <col min="11306" max="11306" width="9.140625" style="14" customWidth="1"/>
    <col min="11307" max="11307" width="14.7109375" style="14" customWidth="1"/>
    <col min="11308" max="11308" width="12.140625" style="14" customWidth="1"/>
    <col min="11309" max="11309" width="14.28515625" style="14" customWidth="1"/>
    <col min="11310" max="11310" width="7.42578125" style="14" customWidth="1"/>
    <col min="11311" max="11311" width="8" style="14" customWidth="1"/>
    <col min="11312" max="11312" width="12.140625" style="14" customWidth="1"/>
    <col min="11313" max="11313" width="12.85546875" style="14" customWidth="1"/>
    <col min="11314" max="11314" width="14.28515625" style="14" customWidth="1"/>
    <col min="11315" max="11315" width="9.7109375" style="14" customWidth="1"/>
    <col min="11316" max="11316" width="8.140625" style="14" customWidth="1"/>
    <col min="11317" max="11317" width="12.28515625" style="14" customWidth="1"/>
    <col min="11318" max="11318" width="13.42578125" style="14" customWidth="1"/>
    <col min="11319" max="11319" width="9.85546875" style="14" customWidth="1"/>
    <col min="11320" max="11320" width="9.28515625" style="14" customWidth="1"/>
    <col min="11321" max="11321" width="6.85546875" style="14" customWidth="1"/>
    <col min="11322" max="11322" width="10.85546875" style="14" customWidth="1"/>
    <col min="11323" max="11323" width="9.28515625" style="14" customWidth="1"/>
    <col min="11324" max="11324" width="11.28515625" style="14" customWidth="1"/>
    <col min="11325" max="11325" width="9.7109375" style="14" customWidth="1"/>
    <col min="11326" max="11326" width="7.42578125" style="14" customWidth="1"/>
    <col min="11327" max="11327" width="13.140625" style="14" customWidth="1"/>
    <col min="11328" max="11328" width="7" style="14" customWidth="1"/>
    <col min="11329" max="11329" width="8.7109375" style="14" customWidth="1"/>
    <col min="11330" max="11330" width="11.7109375" style="14" customWidth="1"/>
    <col min="11331" max="11331" width="12" style="14" customWidth="1"/>
    <col min="11332" max="11332" width="9.7109375" style="14" customWidth="1"/>
    <col min="11333" max="11333" width="6.85546875" style="14"/>
    <col min="11334" max="11334" width="9.28515625" style="14" customWidth="1"/>
    <col min="11335" max="11335" width="21.7109375" style="14" customWidth="1"/>
    <col min="11336" max="11336" width="19" style="14" customWidth="1"/>
    <col min="11337" max="11337" width="9.140625" style="14" customWidth="1"/>
    <col min="11338" max="11338" width="14.7109375" style="14" customWidth="1"/>
    <col min="11339" max="11339" width="12.140625" style="14" customWidth="1"/>
    <col min="11340" max="11340" width="14.28515625" style="14" customWidth="1"/>
    <col min="11341" max="11341" width="7.42578125" style="14" customWidth="1"/>
    <col min="11342" max="11342" width="8" style="14" customWidth="1"/>
    <col min="11343" max="11343" width="12.140625" style="14" customWidth="1"/>
    <col min="11344" max="11344" width="12.85546875" style="14" customWidth="1"/>
    <col min="11345" max="11345" width="14.28515625" style="14" customWidth="1"/>
    <col min="11346" max="11346" width="11.140625" style="14" customWidth="1"/>
    <col min="11347" max="11347" width="12.28515625" style="14" customWidth="1"/>
    <col min="11348" max="11348" width="13.42578125" style="14" customWidth="1"/>
    <col min="11349" max="11349" width="9.85546875" style="14" customWidth="1"/>
    <col min="11350" max="11350" width="13" style="14" customWidth="1"/>
    <col min="11351" max="11351" width="6.85546875" style="14" customWidth="1"/>
    <col min="11352" max="11352" width="10.85546875" style="14" customWidth="1"/>
    <col min="11353" max="11353" width="9.28515625" style="14" customWidth="1"/>
    <col min="11354" max="11354" width="11.28515625" style="14" customWidth="1"/>
    <col min="11355" max="11355" width="9.7109375" style="14" customWidth="1"/>
    <col min="11356" max="11356" width="7.42578125" style="14" customWidth="1"/>
    <col min="11357" max="11357" width="13.140625" style="14" customWidth="1"/>
    <col min="11358" max="11358" width="7" style="14" customWidth="1"/>
    <col min="11359" max="11359" width="8.7109375" style="14" customWidth="1"/>
    <col min="11360" max="11360" width="11.7109375" style="14" customWidth="1"/>
    <col min="11361" max="11361" width="12" style="14" customWidth="1"/>
    <col min="11362" max="11362" width="12.7109375" style="14" customWidth="1"/>
    <col min="11363" max="11363" width="14" style="14" customWidth="1"/>
    <col min="11364" max="11364" width="11.85546875" style="14" customWidth="1"/>
    <col min="11365" max="11365" width="7.5703125" style="14" customWidth="1"/>
    <col min="11366" max="11366" width="10.140625" style="14" customWidth="1"/>
    <col min="11367" max="11367" width="9.28515625" style="14" customWidth="1"/>
    <col min="11368" max="11370" width="9.140625" style="14" customWidth="1"/>
    <col min="11371" max="11371" width="13.140625" style="14" bestFit="1" customWidth="1"/>
    <col min="11372" max="11558" width="9.140625" style="14" customWidth="1"/>
    <col min="11559" max="11559" width="9.28515625" style="14" customWidth="1"/>
    <col min="11560" max="11560" width="21.7109375" style="14" customWidth="1"/>
    <col min="11561" max="11561" width="19" style="14" customWidth="1"/>
    <col min="11562" max="11562" width="9.140625" style="14" customWidth="1"/>
    <col min="11563" max="11563" width="14.7109375" style="14" customWidth="1"/>
    <col min="11564" max="11564" width="12.140625" style="14" customWidth="1"/>
    <col min="11565" max="11565" width="14.28515625" style="14" customWidth="1"/>
    <col min="11566" max="11566" width="7.42578125" style="14" customWidth="1"/>
    <col min="11567" max="11567" width="8" style="14" customWidth="1"/>
    <col min="11568" max="11568" width="12.140625" style="14" customWidth="1"/>
    <col min="11569" max="11569" width="12.85546875" style="14" customWidth="1"/>
    <col min="11570" max="11570" width="14.28515625" style="14" customWidth="1"/>
    <col min="11571" max="11571" width="9.7109375" style="14" customWidth="1"/>
    <col min="11572" max="11572" width="8.140625" style="14" customWidth="1"/>
    <col min="11573" max="11573" width="12.28515625" style="14" customWidth="1"/>
    <col min="11574" max="11574" width="13.42578125" style="14" customWidth="1"/>
    <col min="11575" max="11575" width="9.85546875" style="14" customWidth="1"/>
    <col min="11576" max="11576" width="9.28515625" style="14" customWidth="1"/>
    <col min="11577" max="11577" width="6.85546875" style="14" customWidth="1"/>
    <col min="11578" max="11578" width="10.85546875" style="14" customWidth="1"/>
    <col min="11579" max="11579" width="9.28515625" style="14" customWidth="1"/>
    <col min="11580" max="11580" width="11.28515625" style="14" customWidth="1"/>
    <col min="11581" max="11581" width="9.7109375" style="14" customWidth="1"/>
    <col min="11582" max="11582" width="7.42578125" style="14" customWidth="1"/>
    <col min="11583" max="11583" width="13.140625" style="14" customWidth="1"/>
    <col min="11584" max="11584" width="7" style="14" customWidth="1"/>
    <col min="11585" max="11585" width="8.7109375" style="14" customWidth="1"/>
    <col min="11586" max="11586" width="11.7109375" style="14" customWidth="1"/>
    <col min="11587" max="11587" width="12" style="14" customWidth="1"/>
    <col min="11588" max="11588" width="9.7109375" style="14" customWidth="1"/>
    <col min="11589" max="11589" width="6.85546875" style="14"/>
    <col min="11590" max="11590" width="9.28515625" style="14" customWidth="1"/>
    <col min="11591" max="11591" width="21.7109375" style="14" customWidth="1"/>
    <col min="11592" max="11592" width="19" style="14" customWidth="1"/>
    <col min="11593" max="11593" width="9.140625" style="14" customWidth="1"/>
    <col min="11594" max="11594" width="14.7109375" style="14" customWidth="1"/>
    <col min="11595" max="11595" width="12.140625" style="14" customWidth="1"/>
    <col min="11596" max="11596" width="14.28515625" style="14" customWidth="1"/>
    <col min="11597" max="11597" width="7.42578125" style="14" customWidth="1"/>
    <col min="11598" max="11598" width="8" style="14" customWidth="1"/>
    <col min="11599" max="11599" width="12.140625" style="14" customWidth="1"/>
    <col min="11600" max="11600" width="12.85546875" style="14" customWidth="1"/>
    <col min="11601" max="11601" width="14.28515625" style="14" customWidth="1"/>
    <col min="11602" max="11602" width="11.140625" style="14" customWidth="1"/>
    <col min="11603" max="11603" width="12.28515625" style="14" customWidth="1"/>
    <col min="11604" max="11604" width="13.42578125" style="14" customWidth="1"/>
    <col min="11605" max="11605" width="9.85546875" style="14" customWidth="1"/>
    <col min="11606" max="11606" width="13" style="14" customWidth="1"/>
    <col min="11607" max="11607" width="6.85546875" style="14" customWidth="1"/>
    <col min="11608" max="11608" width="10.85546875" style="14" customWidth="1"/>
    <col min="11609" max="11609" width="9.28515625" style="14" customWidth="1"/>
    <col min="11610" max="11610" width="11.28515625" style="14" customWidth="1"/>
    <col min="11611" max="11611" width="9.7109375" style="14" customWidth="1"/>
    <col min="11612" max="11612" width="7.42578125" style="14" customWidth="1"/>
    <col min="11613" max="11613" width="13.140625" style="14" customWidth="1"/>
    <col min="11614" max="11614" width="7" style="14" customWidth="1"/>
    <col min="11615" max="11615" width="8.7109375" style="14" customWidth="1"/>
    <col min="11616" max="11616" width="11.7109375" style="14" customWidth="1"/>
    <col min="11617" max="11617" width="12" style="14" customWidth="1"/>
    <col min="11618" max="11618" width="12.7109375" style="14" customWidth="1"/>
    <col min="11619" max="11619" width="14" style="14" customWidth="1"/>
    <col min="11620" max="11620" width="11.85546875" style="14" customWidth="1"/>
    <col min="11621" max="11621" width="7.5703125" style="14" customWidth="1"/>
    <col min="11622" max="11622" width="10.140625" style="14" customWidth="1"/>
    <col min="11623" max="11623" width="9.28515625" style="14" customWidth="1"/>
    <col min="11624" max="11626" width="9.140625" style="14" customWidth="1"/>
    <col min="11627" max="11627" width="13.140625" style="14" bestFit="1" customWidth="1"/>
    <col min="11628" max="11814" width="9.140625" style="14" customWidth="1"/>
    <col min="11815" max="11815" width="9.28515625" style="14" customWidth="1"/>
    <col min="11816" max="11816" width="21.7109375" style="14" customWidth="1"/>
    <col min="11817" max="11817" width="19" style="14" customWidth="1"/>
    <col min="11818" max="11818" width="9.140625" style="14" customWidth="1"/>
    <col min="11819" max="11819" width="14.7109375" style="14" customWidth="1"/>
    <col min="11820" max="11820" width="12.140625" style="14" customWidth="1"/>
    <col min="11821" max="11821" width="14.28515625" style="14" customWidth="1"/>
    <col min="11822" max="11822" width="7.42578125" style="14" customWidth="1"/>
    <col min="11823" max="11823" width="8" style="14" customWidth="1"/>
    <col min="11824" max="11824" width="12.140625" style="14" customWidth="1"/>
    <col min="11825" max="11825" width="12.85546875" style="14" customWidth="1"/>
    <col min="11826" max="11826" width="14.28515625" style="14" customWidth="1"/>
    <col min="11827" max="11827" width="9.7109375" style="14" customWidth="1"/>
    <col min="11828" max="11828" width="8.140625" style="14" customWidth="1"/>
    <col min="11829" max="11829" width="12.28515625" style="14" customWidth="1"/>
    <col min="11830" max="11830" width="13.42578125" style="14" customWidth="1"/>
    <col min="11831" max="11831" width="9.85546875" style="14" customWidth="1"/>
    <col min="11832" max="11832" width="9.28515625" style="14" customWidth="1"/>
    <col min="11833" max="11833" width="6.85546875" style="14" customWidth="1"/>
    <col min="11834" max="11834" width="10.85546875" style="14" customWidth="1"/>
    <col min="11835" max="11835" width="9.28515625" style="14" customWidth="1"/>
    <col min="11836" max="11836" width="11.28515625" style="14" customWidth="1"/>
    <col min="11837" max="11837" width="9.7109375" style="14" customWidth="1"/>
    <col min="11838" max="11838" width="7.42578125" style="14" customWidth="1"/>
    <col min="11839" max="11839" width="13.140625" style="14" customWidth="1"/>
    <col min="11840" max="11840" width="7" style="14" customWidth="1"/>
    <col min="11841" max="11841" width="8.7109375" style="14" customWidth="1"/>
    <col min="11842" max="11842" width="11.7109375" style="14" customWidth="1"/>
    <col min="11843" max="11843" width="12" style="14" customWidth="1"/>
    <col min="11844" max="11844" width="9.7109375" style="14" customWidth="1"/>
    <col min="11845" max="11845" width="6.85546875" style="14"/>
    <col min="11846" max="11846" width="9.28515625" style="14" customWidth="1"/>
    <col min="11847" max="11847" width="21.7109375" style="14" customWidth="1"/>
    <col min="11848" max="11848" width="19" style="14" customWidth="1"/>
    <col min="11849" max="11849" width="9.140625" style="14" customWidth="1"/>
    <col min="11850" max="11850" width="14.7109375" style="14" customWidth="1"/>
    <col min="11851" max="11851" width="12.140625" style="14" customWidth="1"/>
    <col min="11852" max="11852" width="14.28515625" style="14" customWidth="1"/>
    <col min="11853" max="11853" width="7.42578125" style="14" customWidth="1"/>
    <col min="11854" max="11854" width="8" style="14" customWidth="1"/>
    <col min="11855" max="11855" width="12.140625" style="14" customWidth="1"/>
    <col min="11856" max="11856" width="12.85546875" style="14" customWidth="1"/>
    <col min="11857" max="11857" width="14.28515625" style="14" customWidth="1"/>
    <col min="11858" max="11858" width="11.140625" style="14" customWidth="1"/>
    <col min="11859" max="11859" width="12.28515625" style="14" customWidth="1"/>
    <col min="11860" max="11860" width="13.42578125" style="14" customWidth="1"/>
    <col min="11861" max="11861" width="9.85546875" style="14" customWidth="1"/>
    <col min="11862" max="11862" width="13" style="14" customWidth="1"/>
    <col min="11863" max="11863" width="6.85546875" style="14" customWidth="1"/>
    <col min="11864" max="11864" width="10.85546875" style="14" customWidth="1"/>
    <col min="11865" max="11865" width="9.28515625" style="14" customWidth="1"/>
    <col min="11866" max="11866" width="11.28515625" style="14" customWidth="1"/>
    <col min="11867" max="11867" width="9.7109375" style="14" customWidth="1"/>
    <col min="11868" max="11868" width="7.42578125" style="14" customWidth="1"/>
    <col min="11869" max="11869" width="13.140625" style="14" customWidth="1"/>
    <col min="11870" max="11870" width="7" style="14" customWidth="1"/>
    <col min="11871" max="11871" width="8.7109375" style="14" customWidth="1"/>
    <col min="11872" max="11872" width="11.7109375" style="14" customWidth="1"/>
    <col min="11873" max="11873" width="12" style="14" customWidth="1"/>
    <col min="11874" max="11874" width="12.7109375" style="14" customWidth="1"/>
    <col min="11875" max="11875" width="14" style="14" customWidth="1"/>
    <col min="11876" max="11876" width="11.85546875" style="14" customWidth="1"/>
    <col min="11877" max="11877" width="7.5703125" style="14" customWidth="1"/>
    <col min="11878" max="11878" width="10.140625" style="14" customWidth="1"/>
    <col min="11879" max="11879" width="9.28515625" style="14" customWidth="1"/>
    <col min="11880" max="11882" width="9.140625" style="14" customWidth="1"/>
    <col min="11883" max="11883" width="13.140625" style="14" bestFit="1" customWidth="1"/>
    <col min="11884" max="12070" width="9.140625" style="14" customWidth="1"/>
    <col min="12071" max="12071" width="9.28515625" style="14" customWidth="1"/>
    <col min="12072" max="12072" width="21.7109375" style="14" customWidth="1"/>
    <col min="12073" max="12073" width="19" style="14" customWidth="1"/>
    <col min="12074" max="12074" width="9.140625" style="14" customWidth="1"/>
    <col min="12075" max="12075" width="14.7109375" style="14" customWidth="1"/>
    <col min="12076" max="12076" width="12.140625" style="14" customWidth="1"/>
    <col min="12077" max="12077" width="14.28515625" style="14" customWidth="1"/>
    <col min="12078" max="12078" width="7.42578125" style="14" customWidth="1"/>
    <col min="12079" max="12079" width="8" style="14" customWidth="1"/>
    <col min="12080" max="12080" width="12.140625" style="14" customWidth="1"/>
    <col min="12081" max="12081" width="12.85546875" style="14" customWidth="1"/>
    <col min="12082" max="12082" width="14.28515625" style="14" customWidth="1"/>
    <col min="12083" max="12083" width="9.7109375" style="14" customWidth="1"/>
    <col min="12084" max="12084" width="8.140625" style="14" customWidth="1"/>
    <col min="12085" max="12085" width="12.28515625" style="14" customWidth="1"/>
    <col min="12086" max="12086" width="13.42578125" style="14" customWidth="1"/>
    <col min="12087" max="12087" width="9.85546875" style="14" customWidth="1"/>
    <col min="12088" max="12088" width="9.28515625" style="14" customWidth="1"/>
    <col min="12089" max="12089" width="6.85546875" style="14" customWidth="1"/>
    <col min="12090" max="12090" width="10.85546875" style="14" customWidth="1"/>
    <col min="12091" max="12091" width="9.28515625" style="14" customWidth="1"/>
    <col min="12092" max="12092" width="11.28515625" style="14" customWidth="1"/>
    <col min="12093" max="12093" width="9.7109375" style="14" customWidth="1"/>
    <col min="12094" max="12094" width="7.42578125" style="14" customWidth="1"/>
    <col min="12095" max="12095" width="13.140625" style="14" customWidth="1"/>
    <col min="12096" max="12096" width="7" style="14" customWidth="1"/>
    <col min="12097" max="12097" width="8.7109375" style="14" customWidth="1"/>
    <col min="12098" max="12098" width="11.7109375" style="14" customWidth="1"/>
    <col min="12099" max="12099" width="12" style="14" customWidth="1"/>
    <col min="12100" max="12100" width="9.7109375" style="14" customWidth="1"/>
    <col min="12101" max="12101" width="6.85546875" style="14"/>
    <col min="12102" max="12102" width="9.28515625" style="14" customWidth="1"/>
    <col min="12103" max="12103" width="21.7109375" style="14" customWidth="1"/>
    <col min="12104" max="12104" width="19" style="14" customWidth="1"/>
    <col min="12105" max="12105" width="9.140625" style="14" customWidth="1"/>
    <col min="12106" max="12106" width="14.7109375" style="14" customWidth="1"/>
    <col min="12107" max="12107" width="12.140625" style="14" customWidth="1"/>
    <col min="12108" max="12108" width="14.28515625" style="14" customWidth="1"/>
    <col min="12109" max="12109" width="7.42578125" style="14" customWidth="1"/>
    <col min="12110" max="12110" width="8" style="14" customWidth="1"/>
    <col min="12111" max="12111" width="12.140625" style="14" customWidth="1"/>
    <col min="12112" max="12112" width="12.85546875" style="14" customWidth="1"/>
    <col min="12113" max="12113" width="14.28515625" style="14" customWidth="1"/>
    <col min="12114" max="12114" width="11.140625" style="14" customWidth="1"/>
    <col min="12115" max="12115" width="12.28515625" style="14" customWidth="1"/>
    <col min="12116" max="12116" width="13.42578125" style="14" customWidth="1"/>
    <col min="12117" max="12117" width="9.85546875" style="14" customWidth="1"/>
    <col min="12118" max="12118" width="13" style="14" customWidth="1"/>
    <col min="12119" max="12119" width="6.85546875" style="14" customWidth="1"/>
    <col min="12120" max="12120" width="10.85546875" style="14" customWidth="1"/>
    <col min="12121" max="12121" width="9.28515625" style="14" customWidth="1"/>
    <col min="12122" max="12122" width="11.28515625" style="14" customWidth="1"/>
    <col min="12123" max="12123" width="9.7109375" style="14" customWidth="1"/>
    <col min="12124" max="12124" width="7.42578125" style="14" customWidth="1"/>
    <col min="12125" max="12125" width="13.140625" style="14" customWidth="1"/>
    <col min="12126" max="12126" width="7" style="14" customWidth="1"/>
    <col min="12127" max="12127" width="8.7109375" style="14" customWidth="1"/>
    <col min="12128" max="12128" width="11.7109375" style="14" customWidth="1"/>
    <col min="12129" max="12129" width="12" style="14" customWidth="1"/>
    <col min="12130" max="12130" width="12.7109375" style="14" customWidth="1"/>
    <col min="12131" max="12131" width="14" style="14" customWidth="1"/>
    <col min="12132" max="12132" width="11.85546875" style="14" customWidth="1"/>
    <col min="12133" max="12133" width="7.5703125" style="14" customWidth="1"/>
    <col min="12134" max="12134" width="10.140625" style="14" customWidth="1"/>
    <col min="12135" max="12135" width="9.28515625" style="14" customWidth="1"/>
    <col min="12136" max="12138" width="9.140625" style="14" customWidth="1"/>
    <col min="12139" max="12139" width="13.140625" style="14" bestFit="1" customWidth="1"/>
    <col min="12140" max="12326" width="9.140625" style="14" customWidth="1"/>
    <col min="12327" max="12327" width="9.28515625" style="14" customWidth="1"/>
    <col min="12328" max="12328" width="21.7109375" style="14" customWidth="1"/>
    <col min="12329" max="12329" width="19" style="14" customWidth="1"/>
    <col min="12330" max="12330" width="9.140625" style="14" customWidth="1"/>
    <col min="12331" max="12331" width="14.7109375" style="14" customWidth="1"/>
    <col min="12332" max="12332" width="12.140625" style="14" customWidth="1"/>
    <col min="12333" max="12333" width="14.28515625" style="14" customWidth="1"/>
    <col min="12334" max="12334" width="7.42578125" style="14" customWidth="1"/>
    <col min="12335" max="12335" width="8" style="14" customWidth="1"/>
    <col min="12336" max="12336" width="12.140625" style="14" customWidth="1"/>
    <col min="12337" max="12337" width="12.85546875" style="14" customWidth="1"/>
    <col min="12338" max="12338" width="14.28515625" style="14" customWidth="1"/>
    <col min="12339" max="12339" width="9.7109375" style="14" customWidth="1"/>
    <col min="12340" max="12340" width="8.140625" style="14" customWidth="1"/>
    <col min="12341" max="12341" width="12.28515625" style="14" customWidth="1"/>
    <col min="12342" max="12342" width="13.42578125" style="14" customWidth="1"/>
    <col min="12343" max="12343" width="9.85546875" style="14" customWidth="1"/>
    <col min="12344" max="12344" width="9.28515625" style="14" customWidth="1"/>
    <col min="12345" max="12345" width="6.85546875" style="14" customWidth="1"/>
    <col min="12346" max="12346" width="10.85546875" style="14" customWidth="1"/>
    <col min="12347" max="12347" width="9.28515625" style="14" customWidth="1"/>
    <col min="12348" max="12348" width="11.28515625" style="14" customWidth="1"/>
    <col min="12349" max="12349" width="9.7109375" style="14" customWidth="1"/>
    <col min="12350" max="12350" width="7.42578125" style="14" customWidth="1"/>
    <col min="12351" max="12351" width="13.140625" style="14" customWidth="1"/>
    <col min="12352" max="12352" width="7" style="14" customWidth="1"/>
    <col min="12353" max="12353" width="8.7109375" style="14" customWidth="1"/>
    <col min="12354" max="12354" width="11.7109375" style="14" customWidth="1"/>
    <col min="12355" max="12355" width="12" style="14" customWidth="1"/>
    <col min="12356" max="12356" width="9.7109375" style="14" customWidth="1"/>
    <col min="12357" max="12357" width="6.85546875" style="14"/>
    <col min="12358" max="12358" width="9.28515625" style="14" customWidth="1"/>
    <col min="12359" max="12359" width="21.7109375" style="14" customWidth="1"/>
    <col min="12360" max="12360" width="19" style="14" customWidth="1"/>
    <col min="12361" max="12361" width="9.140625" style="14" customWidth="1"/>
    <col min="12362" max="12362" width="14.7109375" style="14" customWidth="1"/>
    <col min="12363" max="12363" width="12.140625" style="14" customWidth="1"/>
    <col min="12364" max="12364" width="14.28515625" style="14" customWidth="1"/>
    <col min="12365" max="12365" width="7.42578125" style="14" customWidth="1"/>
    <col min="12366" max="12366" width="8" style="14" customWidth="1"/>
    <col min="12367" max="12367" width="12.140625" style="14" customWidth="1"/>
    <col min="12368" max="12368" width="12.85546875" style="14" customWidth="1"/>
    <col min="12369" max="12369" width="14.28515625" style="14" customWidth="1"/>
    <col min="12370" max="12370" width="11.140625" style="14" customWidth="1"/>
    <col min="12371" max="12371" width="12.28515625" style="14" customWidth="1"/>
    <col min="12372" max="12372" width="13.42578125" style="14" customWidth="1"/>
    <col min="12373" max="12373" width="9.85546875" style="14" customWidth="1"/>
    <col min="12374" max="12374" width="13" style="14" customWidth="1"/>
    <col min="12375" max="12375" width="6.85546875" style="14" customWidth="1"/>
    <col min="12376" max="12376" width="10.85546875" style="14" customWidth="1"/>
    <col min="12377" max="12377" width="9.28515625" style="14" customWidth="1"/>
    <col min="12378" max="12378" width="11.28515625" style="14" customWidth="1"/>
    <col min="12379" max="12379" width="9.7109375" style="14" customWidth="1"/>
    <col min="12380" max="12380" width="7.42578125" style="14" customWidth="1"/>
    <col min="12381" max="12381" width="13.140625" style="14" customWidth="1"/>
    <col min="12382" max="12382" width="7" style="14" customWidth="1"/>
    <col min="12383" max="12383" width="8.7109375" style="14" customWidth="1"/>
    <col min="12384" max="12384" width="11.7109375" style="14" customWidth="1"/>
    <col min="12385" max="12385" width="12" style="14" customWidth="1"/>
    <col min="12386" max="12386" width="12.7109375" style="14" customWidth="1"/>
    <col min="12387" max="12387" width="14" style="14" customWidth="1"/>
    <col min="12388" max="12388" width="11.85546875" style="14" customWidth="1"/>
    <col min="12389" max="12389" width="7.5703125" style="14" customWidth="1"/>
    <col min="12390" max="12390" width="10.140625" style="14" customWidth="1"/>
    <col min="12391" max="12391" width="9.28515625" style="14" customWidth="1"/>
    <col min="12392" max="12394" width="9.140625" style="14" customWidth="1"/>
    <col min="12395" max="12395" width="13.140625" style="14" bestFit="1" customWidth="1"/>
    <col min="12396" max="12582" width="9.140625" style="14" customWidth="1"/>
    <col min="12583" max="12583" width="9.28515625" style="14" customWidth="1"/>
    <col min="12584" max="12584" width="21.7109375" style="14" customWidth="1"/>
    <col min="12585" max="12585" width="19" style="14" customWidth="1"/>
    <col min="12586" max="12586" width="9.140625" style="14" customWidth="1"/>
    <col min="12587" max="12587" width="14.7109375" style="14" customWidth="1"/>
    <col min="12588" max="12588" width="12.140625" style="14" customWidth="1"/>
    <col min="12589" max="12589" width="14.28515625" style="14" customWidth="1"/>
    <col min="12590" max="12590" width="7.42578125" style="14" customWidth="1"/>
    <col min="12591" max="12591" width="8" style="14" customWidth="1"/>
    <col min="12592" max="12592" width="12.140625" style="14" customWidth="1"/>
    <col min="12593" max="12593" width="12.85546875" style="14" customWidth="1"/>
    <col min="12594" max="12594" width="14.28515625" style="14" customWidth="1"/>
    <col min="12595" max="12595" width="9.7109375" style="14" customWidth="1"/>
    <col min="12596" max="12596" width="8.140625" style="14" customWidth="1"/>
    <col min="12597" max="12597" width="12.28515625" style="14" customWidth="1"/>
    <col min="12598" max="12598" width="13.42578125" style="14" customWidth="1"/>
    <col min="12599" max="12599" width="9.85546875" style="14" customWidth="1"/>
    <col min="12600" max="12600" width="9.28515625" style="14" customWidth="1"/>
    <col min="12601" max="12601" width="6.85546875" style="14" customWidth="1"/>
    <col min="12602" max="12602" width="10.85546875" style="14" customWidth="1"/>
    <col min="12603" max="12603" width="9.28515625" style="14" customWidth="1"/>
    <col min="12604" max="12604" width="11.28515625" style="14" customWidth="1"/>
    <col min="12605" max="12605" width="9.7109375" style="14" customWidth="1"/>
    <col min="12606" max="12606" width="7.42578125" style="14" customWidth="1"/>
    <col min="12607" max="12607" width="13.140625" style="14" customWidth="1"/>
    <col min="12608" max="12608" width="7" style="14" customWidth="1"/>
    <col min="12609" max="12609" width="8.7109375" style="14" customWidth="1"/>
    <col min="12610" max="12610" width="11.7109375" style="14" customWidth="1"/>
    <col min="12611" max="12611" width="12" style="14" customWidth="1"/>
    <col min="12612" max="12612" width="9.7109375" style="14" customWidth="1"/>
    <col min="12613" max="12613" width="6.85546875" style="14"/>
    <col min="12614" max="12614" width="9.28515625" style="14" customWidth="1"/>
    <col min="12615" max="12615" width="21.7109375" style="14" customWidth="1"/>
    <col min="12616" max="12616" width="19" style="14" customWidth="1"/>
    <col min="12617" max="12617" width="9.140625" style="14" customWidth="1"/>
    <col min="12618" max="12618" width="14.7109375" style="14" customWidth="1"/>
    <col min="12619" max="12619" width="12.140625" style="14" customWidth="1"/>
    <col min="12620" max="12620" width="14.28515625" style="14" customWidth="1"/>
    <col min="12621" max="12621" width="7.42578125" style="14" customWidth="1"/>
    <col min="12622" max="12622" width="8" style="14" customWidth="1"/>
    <col min="12623" max="12623" width="12.140625" style="14" customWidth="1"/>
    <col min="12624" max="12624" width="12.85546875" style="14" customWidth="1"/>
    <col min="12625" max="12625" width="14.28515625" style="14" customWidth="1"/>
    <col min="12626" max="12626" width="11.140625" style="14" customWidth="1"/>
    <col min="12627" max="12627" width="12.28515625" style="14" customWidth="1"/>
    <col min="12628" max="12628" width="13.42578125" style="14" customWidth="1"/>
    <col min="12629" max="12629" width="9.85546875" style="14" customWidth="1"/>
    <col min="12630" max="12630" width="13" style="14" customWidth="1"/>
    <col min="12631" max="12631" width="6.85546875" style="14" customWidth="1"/>
    <col min="12632" max="12632" width="10.85546875" style="14" customWidth="1"/>
    <col min="12633" max="12633" width="9.28515625" style="14" customWidth="1"/>
    <col min="12634" max="12634" width="11.28515625" style="14" customWidth="1"/>
    <col min="12635" max="12635" width="9.7109375" style="14" customWidth="1"/>
    <col min="12636" max="12636" width="7.42578125" style="14" customWidth="1"/>
    <col min="12637" max="12637" width="13.140625" style="14" customWidth="1"/>
    <col min="12638" max="12638" width="7" style="14" customWidth="1"/>
    <col min="12639" max="12639" width="8.7109375" style="14" customWidth="1"/>
    <col min="12640" max="12640" width="11.7109375" style="14" customWidth="1"/>
    <col min="12641" max="12641" width="12" style="14" customWidth="1"/>
    <col min="12642" max="12642" width="12.7109375" style="14" customWidth="1"/>
    <col min="12643" max="12643" width="14" style="14" customWidth="1"/>
    <col min="12644" max="12644" width="11.85546875" style="14" customWidth="1"/>
    <col min="12645" max="12645" width="7.5703125" style="14" customWidth="1"/>
    <col min="12646" max="12646" width="10.140625" style="14" customWidth="1"/>
    <col min="12647" max="12647" width="9.28515625" style="14" customWidth="1"/>
    <col min="12648" max="12650" width="9.140625" style="14" customWidth="1"/>
    <col min="12651" max="12651" width="13.140625" style="14" bestFit="1" customWidth="1"/>
    <col min="12652" max="12838" width="9.140625" style="14" customWidth="1"/>
    <col min="12839" max="12839" width="9.28515625" style="14" customWidth="1"/>
    <col min="12840" max="12840" width="21.7109375" style="14" customWidth="1"/>
    <col min="12841" max="12841" width="19" style="14" customWidth="1"/>
    <col min="12842" max="12842" width="9.140625" style="14" customWidth="1"/>
    <col min="12843" max="12843" width="14.7109375" style="14" customWidth="1"/>
    <col min="12844" max="12844" width="12.140625" style="14" customWidth="1"/>
    <col min="12845" max="12845" width="14.28515625" style="14" customWidth="1"/>
    <col min="12846" max="12846" width="7.42578125" style="14" customWidth="1"/>
    <col min="12847" max="12847" width="8" style="14" customWidth="1"/>
    <col min="12848" max="12848" width="12.140625" style="14" customWidth="1"/>
    <col min="12849" max="12849" width="12.85546875" style="14" customWidth="1"/>
    <col min="12850" max="12850" width="14.28515625" style="14" customWidth="1"/>
    <col min="12851" max="12851" width="9.7109375" style="14" customWidth="1"/>
    <col min="12852" max="12852" width="8.140625" style="14" customWidth="1"/>
    <col min="12853" max="12853" width="12.28515625" style="14" customWidth="1"/>
    <col min="12854" max="12854" width="13.42578125" style="14" customWidth="1"/>
    <col min="12855" max="12855" width="9.85546875" style="14" customWidth="1"/>
    <col min="12856" max="12856" width="9.28515625" style="14" customWidth="1"/>
    <col min="12857" max="12857" width="6.85546875" style="14" customWidth="1"/>
    <col min="12858" max="12858" width="10.85546875" style="14" customWidth="1"/>
    <col min="12859" max="12859" width="9.28515625" style="14" customWidth="1"/>
    <col min="12860" max="12860" width="11.28515625" style="14" customWidth="1"/>
    <col min="12861" max="12861" width="9.7109375" style="14" customWidth="1"/>
    <col min="12862" max="12862" width="7.42578125" style="14" customWidth="1"/>
    <col min="12863" max="12863" width="13.140625" style="14" customWidth="1"/>
    <col min="12864" max="12864" width="7" style="14" customWidth="1"/>
    <col min="12865" max="12865" width="8.7109375" style="14" customWidth="1"/>
    <col min="12866" max="12866" width="11.7109375" style="14" customWidth="1"/>
    <col min="12867" max="12867" width="12" style="14" customWidth="1"/>
    <col min="12868" max="12868" width="9.7109375" style="14" customWidth="1"/>
    <col min="12869" max="12869" width="6.85546875" style="14"/>
    <col min="12870" max="12870" width="9.28515625" style="14" customWidth="1"/>
    <col min="12871" max="12871" width="21.7109375" style="14" customWidth="1"/>
    <col min="12872" max="12872" width="19" style="14" customWidth="1"/>
    <col min="12873" max="12873" width="9.140625" style="14" customWidth="1"/>
    <col min="12874" max="12874" width="14.7109375" style="14" customWidth="1"/>
    <col min="12875" max="12875" width="12.140625" style="14" customWidth="1"/>
    <col min="12876" max="12876" width="14.28515625" style="14" customWidth="1"/>
    <col min="12877" max="12877" width="7.42578125" style="14" customWidth="1"/>
    <col min="12878" max="12878" width="8" style="14" customWidth="1"/>
    <col min="12879" max="12879" width="12.140625" style="14" customWidth="1"/>
    <col min="12880" max="12880" width="12.85546875" style="14" customWidth="1"/>
    <col min="12881" max="12881" width="14.28515625" style="14" customWidth="1"/>
    <col min="12882" max="12882" width="11.140625" style="14" customWidth="1"/>
    <col min="12883" max="12883" width="12.28515625" style="14" customWidth="1"/>
    <col min="12884" max="12884" width="13.42578125" style="14" customWidth="1"/>
    <col min="12885" max="12885" width="9.85546875" style="14" customWidth="1"/>
    <col min="12886" max="12886" width="13" style="14" customWidth="1"/>
    <col min="12887" max="12887" width="6.85546875" style="14" customWidth="1"/>
    <col min="12888" max="12888" width="10.85546875" style="14" customWidth="1"/>
    <col min="12889" max="12889" width="9.28515625" style="14" customWidth="1"/>
    <col min="12890" max="12890" width="11.28515625" style="14" customWidth="1"/>
    <col min="12891" max="12891" width="9.7109375" style="14" customWidth="1"/>
    <col min="12892" max="12892" width="7.42578125" style="14" customWidth="1"/>
    <col min="12893" max="12893" width="13.140625" style="14" customWidth="1"/>
    <col min="12894" max="12894" width="7" style="14" customWidth="1"/>
    <col min="12895" max="12895" width="8.7109375" style="14" customWidth="1"/>
    <col min="12896" max="12896" width="11.7109375" style="14" customWidth="1"/>
    <col min="12897" max="12897" width="12" style="14" customWidth="1"/>
    <col min="12898" max="12898" width="12.7109375" style="14" customWidth="1"/>
    <col min="12899" max="12899" width="14" style="14" customWidth="1"/>
    <col min="12900" max="12900" width="11.85546875" style="14" customWidth="1"/>
    <col min="12901" max="12901" width="7.5703125" style="14" customWidth="1"/>
    <col min="12902" max="12902" width="10.140625" style="14" customWidth="1"/>
    <col min="12903" max="12903" width="9.28515625" style="14" customWidth="1"/>
    <col min="12904" max="12906" width="9.140625" style="14" customWidth="1"/>
    <col min="12907" max="12907" width="13.140625" style="14" bestFit="1" customWidth="1"/>
    <col min="12908" max="13094" width="9.140625" style="14" customWidth="1"/>
    <col min="13095" max="13095" width="9.28515625" style="14" customWidth="1"/>
    <col min="13096" max="13096" width="21.7109375" style="14" customWidth="1"/>
    <col min="13097" max="13097" width="19" style="14" customWidth="1"/>
    <col min="13098" max="13098" width="9.140625" style="14" customWidth="1"/>
    <col min="13099" max="13099" width="14.7109375" style="14" customWidth="1"/>
    <col min="13100" max="13100" width="12.140625" style="14" customWidth="1"/>
    <col min="13101" max="13101" width="14.28515625" style="14" customWidth="1"/>
    <col min="13102" max="13102" width="7.42578125" style="14" customWidth="1"/>
    <col min="13103" max="13103" width="8" style="14" customWidth="1"/>
    <col min="13104" max="13104" width="12.140625" style="14" customWidth="1"/>
    <col min="13105" max="13105" width="12.85546875" style="14" customWidth="1"/>
    <col min="13106" max="13106" width="14.28515625" style="14" customWidth="1"/>
    <col min="13107" max="13107" width="9.7109375" style="14" customWidth="1"/>
    <col min="13108" max="13108" width="8.140625" style="14" customWidth="1"/>
    <col min="13109" max="13109" width="12.28515625" style="14" customWidth="1"/>
    <col min="13110" max="13110" width="13.42578125" style="14" customWidth="1"/>
    <col min="13111" max="13111" width="9.85546875" style="14" customWidth="1"/>
    <col min="13112" max="13112" width="9.28515625" style="14" customWidth="1"/>
    <col min="13113" max="13113" width="6.85546875" style="14" customWidth="1"/>
    <col min="13114" max="13114" width="10.85546875" style="14" customWidth="1"/>
    <col min="13115" max="13115" width="9.28515625" style="14" customWidth="1"/>
    <col min="13116" max="13116" width="11.28515625" style="14" customWidth="1"/>
    <col min="13117" max="13117" width="9.7109375" style="14" customWidth="1"/>
    <col min="13118" max="13118" width="7.42578125" style="14" customWidth="1"/>
    <col min="13119" max="13119" width="13.140625" style="14" customWidth="1"/>
    <col min="13120" max="13120" width="7" style="14" customWidth="1"/>
    <col min="13121" max="13121" width="8.7109375" style="14" customWidth="1"/>
    <col min="13122" max="13122" width="11.7109375" style="14" customWidth="1"/>
    <col min="13123" max="13123" width="12" style="14" customWidth="1"/>
    <col min="13124" max="13124" width="9.7109375" style="14" customWidth="1"/>
    <col min="13125" max="13125" width="6.85546875" style="14"/>
    <col min="13126" max="13126" width="9.28515625" style="14" customWidth="1"/>
    <col min="13127" max="13127" width="21.7109375" style="14" customWidth="1"/>
    <col min="13128" max="13128" width="19" style="14" customWidth="1"/>
    <col min="13129" max="13129" width="9.140625" style="14" customWidth="1"/>
    <col min="13130" max="13130" width="14.7109375" style="14" customWidth="1"/>
    <col min="13131" max="13131" width="12.140625" style="14" customWidth="1"/>
    <col min="13132" max="13132" width="14.28515625" style="14" customWidth="1"/>
    <col min="13133" max="13133" width="7.42578125" style="14" customWidth="1"/>
    <col min="13134" max="13134" width="8" style="14" customWidth="1"/>
    <col min="13135" max="13135" width="12.140625" style="14" customWidth="1"/>
    <col min="13136" max="13136" width="12.85546875" style="14" customWidth="1"/>
    <col min="13137" max="13137" width="14.28515625" style="14" customWidth="1"/>
    <col min="13138" max="13138" width="11.140625" style="14" customWidth="1"/>
    <col min="13139" max="13139" width="12.28515625" style="14" customWidth="1"/>
    <col min="13140" max="13140" width="13.42578125" style="14" customWidth="1"/>
    <col min="13141" max="13141" width="9.85546875" style="14" customWidth="1"/>
    <col min="13142" max="13142" width="13" style="14" customWidth="1"/>
    <col min="13143" max="13143" width="6.85546875" style="14" customWidth="1"/>
    <col min="13144" max="13144" width="10.85546875" style="14" customWidth="1"/>
    <col min="13145" max="13145" width="9.28515625" style="14" customWidth="1"/>
    <col min="13146" max="13146" width="11.28515625" style="14" customWidth="1"/>
    <col min="13147" max="13147" width="9.7109375" style="14" customWidth="1"/>
    <col min="13148" max="13148" width="7.42578125" style="14" customWidth="1"/>
    <col min="13149" max="13149" width="13.140625" style="14" customWidth="1"/>
    <col min="13150" max="13150" width="7" style="14" customWidth="1"/>
    <col min="13151" max="13151" width="8.7109375" style="14" customWidth="1"/>
    <col min="13152" max="13152" width="11.7109375" style="14" customWidth="1"/>
    <col min="13153" max="13153" width="12" style="14" customWidth="1"/>
    <col min="13154" max="13154" width="12.7109375" style="14" customWidth="1"/>
    <col min="13155" max="13155" width="14" style="14" customWidth="1"/>
    <col min="13156" max="13156" width="11.85546875" style="14" customWidth="1"/>
    <col min="13157" max="13157" width="7.5703125" style="14" customWidth="1"/>
    <col min="13158" max="13158" width="10.140625" style="14" customWidth="1"/>
    <col min="13159" max="13159" width="9.28515625" style="14" customWidth="1"/>
    <col min="13160" max="13162" width="9.140625" style="14" customWidth="1"/>
    <col min="13163" max="13163" width="13.140625" style="14" bestFit="1" customWidth="1"/>
    <col min="13164" max="13350" width="9.140625" style="14" customWidth="1"/>
    <col min="13351" max="13351" width="9.28515625" style="14" customWidth="1"/>
    <col min="13352" max="13352" width="21.7109375" style="14" customWidth="1"/>
    <col min="13353" max="13353" width="19" style="14" customWidth="1"/>
    <col min="13354" max="13354" width="9.140625" style="14" customWidth="1"/>
    <col min="13355" max="13355" width="14.7109375" style="14" customWidth="1"/>
    <col min="13356" max="13356" width="12.140625" style="14" customWidth="1"/>
    <col min="13357" max="13357" width="14.28515625" style="14" customWidth="1"/>
    <col min="13358" max="13358" width="7.42578125" style="14" customWidth="1"/>
    <col min="13359" max="13359" width="8" style="14" customWidth="1"/>
    <col min="13360" max="13360" width="12.140625" style="14" customWidth="1"/>
    <col min="13361" max="13361" width="12.85546875" style="14" customWidth="1"/>
    <col min="13362" max="13362" width="14.28515625" style="14" customWidth="1"/>
    <col min="13363" max="13363" width="9.7109375" style="14" customWidth="1"/>
    <col min="13364" max="13364" width="8.140625" style="14" customWidth="1"/>
    <col min="13365" max="13365" width="12.28515625" style="14" customWidth="1"/>
    <col min="13366" max="13366" width="13.42578125" style="14" customWidth="1"/>
    <col min="13367" max="13367" width="9.85546875" style="14" customWidth="1"/>
    <col min="13368" max="13368" width="9.28515625" style="14" customWidth="1"/>
    <col min="13369" max="13369" width="6.85546875" style="14" customWidth="1"/>
    <col min="13370" max="13370" width="10.85546875" style="14" customWidth="1"/>
    <col min="13371" max="13371" width="9.28515625" style="14" customWidth="1"/>
    <col min="13372" max="13372" width="11.28515625" style="14" customWidth="1"/>
    <col min="13373" max="13373" width="9.7109375" style="14" customWidth="1"/>
    <col min="13374" max="13374" width="7.42578125" style="14" customWidth="1"/>
    <col min="13375" max="13375" width="13.140625" style="14" customWidth="1"/>
    <col min="13376" max="13376" width="7" style="14" customWidth="1"/>
    <col min="13377" max="13377" width="8.7109375" style="14" customWidth="1"/>
    <col min="13378" max="13378" width="11.7109375" style="14" customWidth="1"/>
    <col min="13379" max="13379" width="12" style="14" customWidth="1"/>
    <col min="13380" max="13380" width="9.7109375" style="14" customWidth="1"/>
    <col min="13381" max="13381" width="6.85546875" style="14"/>
    <col min="13382" max="13382" width="9.28515625" style="14" customWidth="1"/>
    <col min="13383" max="13383" width="21.7109375" style="14" customWidth="1"/>
    <col min="13384" max="13384" width="19" style="14" customWidth="1"/>
    <col min="13385" max="13385" width="9.140625" style="14" customWidth="1"/>
    <col min="13386" max="13386" width="14.7109375" style="14" customWidth="1"/>
    <col min="13387" max="13387" width="12.140625" style="14" customWidth="1"/>
    <col min="13388" max="13388" width="14.28515625" style="14" customWidth="1"/>
    <col min="13389" max="13389" width="7.42578125" style="14" customWidth="1"/>
    <col min="13390" max="13390" width="8" style="14" customWidth="1"/>
    <col min="13391" max="13391" width="12.140625" style="14" customWidth="1"/>
    <col min="13392" max="13392" width="12.85546875" style="14" customWidth="1"/>
    <col min="13393" max="13393" width="14.28515625" style="14" customWidth="1"/>
    <col min="13394" max="13394" width="11.140625" style="14" customWidth="1"/>
    <col min="13395" max="13395" width="12.28515625" style="14" customWidth="1"/>
    <col min="13396" max="13396" width="13.42578125" style="14" customWidth="1"/>
    <col min="13397" max="13397" width="9.85546875" style="14" customWidth="1"/>
    <col min="13398" max="13398" width="13" style="14" customWidth="1"/>
    <col min="13399" max="13399" width="6.85546875" style="14" customWidth="1"/>
    <col min="13400" max="13400" width="10.85546875" style="14" customWidth="1"/>
    <col min="13401" max="13401" width="9.28515625" style="14" customWidth="1"/>
    <col min="13402" max="13402" width="11.28515625" style="14" customWidth="1"/>
    <col min="13403" max="13403" width="9.7109375" style="14" customWidth="1"/>
    <col min="13404" max="13404" width="7.42578125" style="14" customWidth="1"/>
    <col min="13405" max="13405" width="13.140625" style="14" customWidth="1"/>
    <col min="13406" max="13406" width="7" style="14" customWidth="1"/>
    <col min="13407" max="13407" width="8.7109375" style="14" customWidth="1"/>
    <col min="13408" max="13408" width="11.7109375" style="14" customWidth="1"/>
    <col min="13409" max="13409" width="12" style="14" customWidth="1"/>
    <col min="13410" max="13410" width="12.7109375" style="14" customWidth="1"/>
    <col min="13411" max="13411" width="14" style="14" customWidth="1"/>
    <col min="13412" max="13412" width="11.85546875" style="14" customWidth="1"/>
    <col min="13413" max="13413" width="7.5703125" style="14" customWidth="1"/>
    <col min="13414" max="13414" width="10.140625" style="14" customWidth="1"/>
    <col min="13415" max="13415" width="9.28515625" style="14" customWidth="1"/>
    <col min="13416" max="13418" width="9.140625" style="14" customWidth="1"/>
    <col min="13419" max="13419" width="13.140625" style="14" bestFit="1" customWidth="1"/>
    <col min="13420" max="13606" width="9.140625" style="14" customWidth="1"/>
    <col min="13607" max="13607" width="9.28515625" style="14" customWidth="1"/>
    <col min="13608" max="13608" width="21.7109375" style="14" customWidth="1"/>
    <col min="13609" max="13609" width="19" style="14" customWidth="1"/>
    <col min="13610" max="13610" width="9.140625" style="14" customWidth="1"/>
    <col min="13611" max="13611" width="14.7109375" style="14" customWidth="1"/>
    <col min="13612" max="13612" width="12.140625" style="14" customWidth="1"/>
    <col min="13613" max="13613" width="14.28515625" style="14" customWidth="1"/>
    <col min="13614" max="13614" width="7.42578125" style="14" customWidth="1"/>
    <col min="13615" max="13615" width="8" style="14" customWidth="1"/>
    <col min="13616" max="13616" width="12.140625" style="14" customWidth="1"/>
    <col min="13617" max="13617" width="12.85546875" style="14" customWidth="1"/>
    <col min="13618" max="13618" width="14.28515625" style="14" customWidth="1"/>
    <col min="13619" max="13619" width="9.7109375" style="14" customWidth="1"/>
    <col min="13620" max="13620" width="8.140625" style="14" customWidth="1"/>
    <col min="13621" max="13621" width="12.28515625" style="14" customWidth="1"/>
    <col min="13622" max="13622" width="13.42578125" style="14" customWidth="1"/>
    <col min="13623" max="13623" width="9.85546875" style="14" customWidth="1"/>
    <col min="13624" max="13624" width="9.28515625" style="14" customWidth="1"/>
    <col min="13625" max="13625" width="6.85546875" style="14" customWidth="1"/>
    <col min="13626" max="13626" width="10.85546875" style="14" customWidth="1"/>
    <col min="13627" max="13627" width="9.28515625" style="14" customWidth="1"/>
    <col min="13628" max="13628" width="11.28515625" style="14" customWidth="1"/>
    <col min="13629" max="13629" width="9.7109375" style="14" customWidth="1"/>
    <col min="13630" max="13630" width="7.42578125" style="14" customWidth="1"/>
    <col min="13631" max="13631" width="13.140625" style="14" customWidth="1"/>
    <col min="13632" max="13632" width="7" style="14" customWidth="1"/>
    <col min="13633" max="13633" width="8.7109375" style="14" customWidth="1"/>
    <col min="13634" max="13634" width="11.7109375" style="14" customWidth="1"/>
    <col min="13635" max="13635" width="12" style="14" customWidth="1"/>
    <col min="13636" max="13636" width="9.7109375" style="14" customWidth="1"/>
    <col min="13637" max="13637" width="6.85546875" style="14"/>
    <col min="13638" max="13638" width="9.28515625" style="14" customWidth="1"/>
    <col min="13639" max="13639" width="21.7109375" style="14" customWidth="1"/>
    <col min="13640" max="13640" width="19" style="14" customWidth="1"/>
    <col min="13641" max="13641" width="9.140625" style="14" customWidth="1"/>
    <col min="13642" max="13642" width="14.7109375" style="14" customWidth="1"/>
    <col min="13643" max="13643" width="12.140625" style="14" customWidth="1"/>
    <col min="13644" max="13644" width="14.28515625" style="14" customWidth="1"/>
    <col min="13645" max="13645" width="7.42578125" style="14" customWidth="1"/>
    <col min="13646" max="13646" width="8" style="14" customWidth="1"/>
    <col min="13647" max="13647" width="12.140625" style="14" customWidth="1"/>
    <col min="13648" max="13648" width="12.85546875" style="14" customWidth="1"/>
    <col min="13649" max="13649" width="14.28515625" style="14" customWidth="1"/>
    <col min="13650" max="13650" width="11.140625" style="14" customWidth="1"/>
    <col min="13651" max="13651" width="12.28515625" style="14" customWidth="1"/>
    <col min="13652" max="13652" width="13.42578125" style="14" customWidth="1"/>
    <col min="13653" max="13653" width="9.85546875" style="14" customWidth="1"/>
    <col min="13654" max="13654" width="13" style="14" customWidth="1"/>
    <col min="13655" max="13655" width="6.85546875" style="14" customWidth="1"/>
    <col min="13656" max="13656" width="10.85546875" style="14" customWidth="1"/>
    <col min="13657" max="13657" width="9.28515625" style="14" customWidth="1"/>
    <col min="13658" max="13658" width="11.28515625" style="14" customWidth="1"/>
    <col min="13659" max="13659" width="9.7109375" style="14" customWidth="1"/>
    <col min="13660" max="13660" width="7.42578125" style="14" customWidth="1"/>
    <col min="13661" max="13661" width="13.140625" style="14" customWidth="1"/>
    <col min="13662" max="13662" width="7" style="14" customWidth="1"/>
    <col min="13663" max="13663" width="8.7109375" style="14" customWidth="1"/>
    <col min="13664" max="13664" width="11.7109375" style="14" customWidth="1"/>
    <col min="13665" max="13665" width="12" style="14" customWidth="1"/>
    <col min="13666" max="13666" width="12.7109375" style="14" customWidth="1"/>
    <col min="13667" max="13667" width="14" style="14" customWidth="1"/>
    <col min="13668" max="13668" width="11.85546875" style="14" customWidth="1"/>
    <col min="13669" max="13669" width="7.5703125" style="14" customWidth="1"/>
    <col min="13670" max="13670" width="10.140625" style="14" customWidth="1"/>
    <col min="13671" max="13671" width="9.28515625" style="14" customWidth="1"/>
    <col min="13672" max="13674" width="9.140625" style="14" customWidth="1"/>
    <col min="13675" max="13675" width="13.140625" style="14" bestFit="1" customWidth="1"/>
    <col min="13676" max="13862" width="9.140625" style="14" customWidth="1"/>
    <col min="13863" max="13863" width="9.28515625" style="14" customWidth="1"/>
    <col min="13864" max="13864" width="21.7109375" style="14" customWidth="1"/>
    <col min="13865" max="13865" width="19" style="14" customWidth="1"/>
    <col min="13866" max="13866" width="9.140625" style="14" customWidth="1"/>
    <col min="13867" max="13867" width="14.7109375" style="14" customWidth="1"/>
    <col min="13868" max="13868" width="12.140625" style="14" customWidth="1"/>
    <col min="13869" max="13869" width="14.28515625" style="14" customWidth="1"/>
    <col min="13870" max="13870" width="7.42578125" style="14" customWidth="1"/>
    <col min="13871" max="13871" width="8" style="14" customWidth="1"/>
    <col min="13872" max="13872" width="12.140625" style="14" customWidth="1"/>
    <col min="13873" max="13873" width="12.85546875" style="14" customWidth="1"/>
    <col min="13874" max="13874" width="14.28515625" style="14" customWidth="1"/>
    <col min="13875" max="13875" width="9.7109375" style="14" customWidth="1"/>
    <col min="13876" max="13876" width="8.140625" style="14" customWidth="1"/>
    <col min="13877" max="13877" width="12.28515625" style="14" customWidth="1"/>
    <col min="13878" max="13878" width="13.42578125" style="14" customWidth="1"/>
    <col min="13879" max="13879" width="9.85546875" style="14" customWidth="1"/>
    <col min="13880" max="13880" width="9.28515625" style="14" customWidth="1"/>
    <col min="13881" max="13881" width="6.85546875" style="14" customWidth="1"/>
    <col min="13882" max="13882" width="10.85546875" style="14" customWidth="1"/>
    <col min="13883" max="13883" width="9.28515625" style="14" customWidth="1"/>
    <col min="13884" max="13884" width="11.28515625" style="14" customWidth="1"/>
    <col min="13885" max="13885" width="9.7109375" style="14" customWidth="1"/>
    <col min="13886" max="13886" width="7.42578125" style="14" customWidth="1"/>
    <col min="13887" max="13887" width="13.140625" style="14" customWidth="1"/>
    <col min="13888" max="13888" width="7" style="14" customWidth="1"/>
    <col min="13889" max="13889" width="8.7109375" style="14" customWidth="1"/>
    <col min="13890" max="13890" width="11.7109375" style="14" customWidth="1"/>
    <col min="13891" max="13891" width="12" style="14" customWidth="1"/>
    <col min="13892" max="13892" width="9.7109375" style="14" customWidth="1"/>
    <col min="13893" max="13893" width="6.85546875" style="14"/>
    <col min="13894" max="13894" width="9.28515625" style="14" customWidth="1"/>
    <col min="13895" max="13895" width="21.7109375" style="14" customWidth="1"/>
    <col min="13896" max="13896" width="19" style="14" customWidth="1"/>
    <col min="13897" max="13897" width="9.140625" style="14" customWidth="1"/>
    <col min="13898" max="13898" width="14.7109375" style="14" customWidth="1"/>
    <col min="13899" max="13899" width="12.140625" style="14" customWidth="1"/>
    <col min="13900" max="13900" width="14.28515625" style="14" customWidth="1"/>
    <col min="13901" max="13901" width="7.42578125" style="14" customWidth="1"/>
    <col min="13902" max="13902" width="8" style="14" customWidth="1"/>
    <col min="13903" max="13903" width="12.140625" style="14" customWidth="1"/>
    <col min="13904" max="13904" width="12.85546875" style="14" customWidth="1"/>
    <col min="13905" max="13905" width="14.28515625" style="14" customWidth="1"/>
    <col min="13906" max="13906" width="11.140625" style="14" customWidth="1"/>
    <col min="13907" max="13907" width="12.28515625" style="14" customWidth="1"/>
    <col min="13908" max="13908" width="13.42578125" style="14" customWidth="1"/>
    <col min="13909" max="13909" width="9.85546875" style="14" customWidth="1"/>
    <col min="13910" max="13910" width="13" style="14" customWidth="1"/>
    <col min="13911" max="13911" width="6.85546875" style="14" customWidth="1"/>
    <col min="13912" max="13912" width="10.85546875" style="14" customWidth="1"/>
    <col min="13913" max="13913" width="9.28515625" style="14" customWidth="1"/>
    <col min="13914" max="13914" width="11.28515625" style="14" customWidth="1"/>
    <col min="13915" max="13915" width="9.7109375" style="14" customWidth="1"/>
    <col min="13916" max="13916" width="7.42578125" style="14" customWidth="1"/>
    <col min="13917" max="13917" width="13.140625" style="14" customWidth="1"/>
    <col min="13918" max="13918" width="7" style="14" customWidth="1"/>
    <col min="13919" max="13919" width="8.7109375" style="14" customWidth="1"/>
    <col min="13920" max="13920" width="11.7109375" style="14" customWidth="1"/>
    <col min="13921" max="13921" width="12" style="14" customWidth="1"/>
    <col min="13922" max="13922" width="12.7109375" style="14" customWidth="1"/>
    <col min="13923" max="13923" width="14" style="14" customWidth="1"/>
    <col min="13924" max="13924" width="11.85546875" style="14" customWidth="1"/>
    <col min="13925" max="13925" width="7.5703125" style="14" customWidth="1"/>
    <col min="13926" max="13926" width="10.140625" style="14" customWidth="1"/>
    <col min="13927" max="13927" width="9.28515625" style="14" customWidth="1"/>
    <col min="13928" max="13930" width="9.140625" style="14" customWidth="1"/>
    <col min="13931" max="13931" width="13.140625" style="14" bestFit="1" customWidth="1"/>
    <col min="13932" max="14118" width="9.140625" style="14" customWidth="1"/>
    <col min="14119" max="14119" width="9.28515625" style="14" customWidth="1"/>
    <col min="14120" max="14120" width="21.7109375" style="14" customWidth="1"/>
    <col min="14121" max="14121" width="19" style="14" customWidth="1"/>
    <col min="14122" max="14122" width="9.140625" style="14" customWidth="1"/>
    <col min="14123" max="14123" width="14.7109375" style="14" customWidth="1"/>
    <col min="14124" max="14124" width="12.140625" style="14" customWidth="1"/>
    <col min="14125" max="14125" width="14.28515625" style="14" customWidth="1"/>
    <col min="14126" max="14126" width="7.42578125" style="14" customWidth="1"/>
    <col min="14127" max="14127" width="8" style="14" customWidth="1"/>
    <col min="14128" max="14128" width="12.140625" style="14" customWidth="1"/>
    <col min="14129" max="14129" width="12.85546875" style="14" customWidth="1"/>
    <col min="14130" max="14130" width="14.28515625" style="14" customWidth="1"/>
    <col min="14131" max="14131" width="9.7109375" style="14" customWidth="1"/>
    <col min="14132" max="14132" width="8.140625" style="14" customWidth="1"/>
    <col min="14133" max="14133" width="12.28515625" style="14" customWidth="1"/>
    <col min="14134" max="14134" width="13.42578125" style="14" customWidth="1"/>
    <col min="14135" max="14135" width="9.85546875" style="14" customWidth="1"/>
    <col min="14136" max="14136" width="9.28515625" style="14" customWidth="1"/>
    <col min="14137" max="14137" width="6.85546875" style="14" customWidth="1"/>
    <col min="14138" max="14138" width="10.85546875" style="14" customWidth="1"/>
    <col min="14139" max="14139" width="9.28515625" style="14" customWidth="1"/>
    <col min="14140" max="14140" width="11.28515625" style="14" customWidth="1"/>
    <col min="14141" max="14141" width="9.7109375" style="14" customWidth="1"/>
    <col min="14142" max="14142" width="7.42578125" style="14" customWidth="1"/>
    <col min="14143" max="14143" width="13.140625" style="14" customWidth="1"/>
    <col min="14144" max="14144" width="7" style="14" customWidth="1"/>
    <col min="14145" max="14145" width="8.7109375" style="14" customWidth="1"/>
    <col min="14146" max="14146" width="11.7109375" style="14" customWidth="1"/>
    <col min="14147" max="14147" width="12" style="14" customWidth="1"/>
    <col min="14148" max="14148" width="9.7109375" style="14" customWidth="1"/>
    <col min="14149" max="14149" width="6.85546875" style="14"/>
    <col min="14150" max="14150" width="9.28515625" style="14" customWidth="1"/>
    <col min="14151" max="14151" width="21.7109375" style="14" customWidth="1"/>
    <col min="14152" max="14152" width="19" style="14" customWidth="1"/>
    <col min="14153" max="14153" width="9.140625" style="14" customWidth="1"/>
    <col min="14154" max="14154" width="14.7109375" style="14" customWidth="1"/>
    <col min="14155" max="14155" width="12.140625" style="14" customWidth="1"/>
    <col min="14156" max="14156" width="14.28515625" style="14" customWidth="1"/>
    <col min="14157" max="14157" width="7.42578125" style="14" customWidth="1"/>
    <col min="14158" max="14158" width="8" style="14" customWidth="1"/>
    <col min="14159" max="14159" width="12.140625" style="14" customWidth="1"/>
    <col min="14160" max="14160" width="12.85546875" style="14" customWidth="1"/>
    <col min="14161" max="14161" width="14.28515625" style="14" customWidth="1"/>
    <col min="14162" max="14162" width="11.140625" style="14" customWidth="1"/>
    <col min="14163" max="14163" width="12.28515625" style="14" customWidth="1"/>
    <col min="14164" max="14164" width="13.42578125" style="14" customWidth="1"/>
    <col min="14165" max="14165" width="9.85546875" style="14" customWidth="1"/>
    <col min="14166" max="14166" width="13" style="14" customWidth="1"/>
    <col min="14167" max="14167" width="6.85546875" style="14" customWidth="1"/>
    <col min="14168" max="14168" width="10.85546875" style="14" customWidth="1"/>
    <col min="14169" max="14169" width="9.28515625" style="14" customWidth="1"/>
    <col min="14170" max="14170" width="11.28515625" style="14" customWidth="1"/>
    <col min="14171" max="14171" width="9.7109375" style="14" customWidth="1"/>
    <col min="14172" max="14172" width="7.42578125" style="14" customWidth="1"/>
    <col min="14173" max="14173" width="13.140625" style="14" customWidth="1"/>
    <col min="14174" max="14174" width="7" style="14" customWidth="1"/>
    <col min="14175" max="14175" width="8.7109375" style="14" customWidth="1"/>
    <col min="14176" max="14176" width="11.7109375" style="14" customWidth="1"/>
    <col min="14177" max="14177" width="12" style="14" customWidth="1"/>
    <col min="14178" max="14178" width="12.7109375" style="14" customWidth="1"/>
    <col min="14179" max="14179" width="14" style="14" customWidth="1"/>
    <col min="14180" max="14180" width="11.85546875" style="14" customWidth="1"/>
    <col min="14181" max="14181" width="7.5703125" style="14" customWidth="1"/>
    <col min="14182" max="14182" width="10.140625" style="14" customWidth="1"/>
    <col min="14183" max="14183" width="9.28515625" style="14" customWidth="1"/>
    <col min="14184" max="14186" width="9.140625" style="14" customWidth="1"/>
    <col min="14187" max="14187" width="13.140625" style="14" bestFit="1" customWidth="1"/>
    <col min="14188" max="14374" width="9.140625" style="14" customWidth="1"/>
    <col min="14375" max="14375" width="9.28515625" style="14" customWidth="1"/>
    <col min="14376" max="14376" width="21.7109375" style="14" customWidth="1"/>
    <col min="14377" max="14377" width="19" style="14" customWidth="1"/>
    <col min="14378" max="14378" width="9.140625" style="14" customWidth="1"/>
    <col min="14379" max="14379" width="14.7109375" style="14" customWidth="1"/>
    <col min="14380" max="14380" width="12.140625" style="14" customWidth="1"/>
    <col min="14381" max="14381" width="14.28515625" style="14" customWidth="1"/>
    <col min="14382" max="14382" width="7.42578125" style="14" customWidth="1"/>
    <col min="14383" max="14383" width="8" style="14" customWidth="1"/>
    <col min="14384" max="14384" width="12.140625" style="14" customWidth="1"/>
    <col min="14385" max="14385" width="12.85546875" style="14" customWidth="1"/>
    <col min="14386" max="14386" width="14.28515625" style="14" customWidth="1"/>
    <col min="14387" max="14387" width="9.7109375" style="14" customWidth="1"/>
    <col min="14388" max="14388" width="8.140625" style="14" customWidth="1"/>
    <col min="14389" max="14389" width="12.28515625" style="14" customWidth="1"/>
    <col min="14390" max="14390" width="13.42578125" style="14" customWidth="1"/>
    <col min="14391" max="14391" width="9.85546875" style="14" customWidth="1"/>
    <col min="14392" max="14392" width="9.28515625" style="14" customWidth="1"/>
    <col min="14393" max="14393" width="6.85546875" style="14" customWidth="1"/>
    <col min="14394" max="14394" width="10.85546875" style="14" customWidth="1"/>
    <col min="14395" max="14395" width="9.28515625" style="14" customWidth="1"/>
    <col min="14396" max="14396" width="11.28515625" style="14" customWidth="1"/>
    <col min="14397" max="14397" width="9.7109375" style="14" customWidth="1"/>
    <col min="14398" max="14398" width="7.42578125" style="14" customWidth="1"/>
    <col min="14399" max="14399" width="13.140625" style="14" customWidth="1"/>
    <col min="14400" max="14400" width="7" style="14" customWidth="1"/>
    <col min="14401" max="14401" width="8.7109375" style="14" customWidth="1"/>
    <col min="14402" max="14402" width="11.7109375" style="14" customWidth="1"/>
    <col min="14403" max="14403" width="12" style="14" customWidth="1"/>
    <col min="14404" max="14404" width="9.7109375" style="14" customWidth="1"/>
    <col min="14405" max="14405" width="6.85546875" style="14"/>
    <col min="14406" max="14406" width="9.28515625" style="14" customWidth="1"/>
    <col min="14407" max="14407" width="21.7109375" style="14" customWidth="1"/>
    <col min="14408" max="14408" width="19" style="14" customWidth="1"/>
    <col min="14409" max="14409" width="9.140625" style="14" customWidth="1"/>
    <col min="14410" max="14410" width="14.7109375" style="14" customWidth="1"/>
    <col min="14411" max="14411" width="12.140625" style="14" customWidth="1"/>
    <col min="14412" max="14412" width="14.28515625" style="14" customWidth="1"/>
    <col min="14413" max="14413" width="7.42578125" style="14" customWidth="1"/>
    <col min="14414" max="14414" width="8" style="14" customWidth="1"/>
    <col min="14415" max="14415" width="12.140625" style="14" customWidth="1"/>
    <col min="14416" max="14416" width="12.85546875" style="14" customWidth="1"/>
    <col min="14417" max="14417" width="14.28515625" style="14" customWidth="1"/>
    <col min="14418" max="14418" width="11.140625" style="14" customWidth="1"/>
    <col min="14419" max="14419" width="12.28515625" style="14" customWidth="1"/>
    <col min="14420" max="14420" width="13.42578125" style="14" customWidth="1"/>
    <col min="14421" max="14421" width="9.85546875" style="14" customWidth="1"/>
    <col min="14422" max="14422" width="13" style="14" customWidth="1"/>
    <col min="14423" max="14423" width="6.85546875" style="14" customWidth="1"/>
    <col min="14424" max="14424" width="10.85546875" style="14" customWidth="1"/>
    <col min="14425" max="14425" width="9.28515625" style="14" customWidth="1"/>
    <col min="14426" max="14426" width="11.28515625" style="14" customWidth="1"/>
    <col min="14427" max="14427" width="9.7109375" style="14" customWidth="1"/>
    <col min="14428" max="14428" width="7.42578125" style="14" customWidth="1"/>
    <col min="14429" max="14429" width="13.140625" style="14" customWidth="1"/>
    <col min="14430" max="14430" width="7" style="14" customWidth="1"/>
    <col min="14431" max="14431" width="8.7109375" style="14" customWidth="1"/>
    <col min="14432" max="14432" width="11.7109375" style="14" customWidth="1"/>
    <col min="14433" max="14433" width="12" style="14" customWidth="1"/>
    <col min="14434" max="14434" width="12.7109375" style="14" customWidth="1"/>
    <col min="14435" max="14435" width="14" style="14" customWidth="1"/>
    <col min="14436" max="14436" width="11.85546875" style="14" customWidth="1"/>
    <col min="14437" max="14437" width="7.5703125" style="14" customWidth="1"/>
    <col min="14438" max="14438" width="10.140625" style="14" customWidth="1"/>
    <col min="14439" max="14439" width="9.28515625" style="14" customWidth="1"/>
    <col min="14440" max="14442" width="9.140625" style="14" customWidth="1"/>
    <col min="14443" max="14443" width="13.140625" style="14" bestFit="1" customWidth="1"/>
    <col min="14444" max="14630" width="9.140625" style="14" customWidth="1"/>
    <col min="14631" max="14631" width="9.28515625" style="14" customWidth="1"/>
    <col min="14632" max="14632" width="21.7109375" style="14" customWidth="1"/>
    <col min="14633" max="14633" width="19" style="14" customWidth="1"/>
    <col min="14634" max="14634" width="9.140625" style="14" customWidth="1"/>
    <col min="14635" max="14635" width="14.7109375" style="14" customWidth="1"/>
    <col min="14636" max="14636" width="12.140625" style="14" customWidth="1"/>
    <col min="14637" max="14637" width="14.28515625" style="14" customWidth="1"/>
    <col min="14638" max="14638" width="7.42578125" style="14" customWidth="1"/>
    <col min="14639" max="14639" width="8" style="14" customWidth="1"/>
    <col min="14640" max="14640" width="12.140625" style="14" customWidth="1"/>
    <col min="14641" max="14641" width="12.85546875" style="14" customWidth="1"/>
    <col min="14642" max="14642" width="14.28515625" style="14" customWidth="1"/>
    <col min="14643" max="14643" width="9.7109375" style="14" customWidth="1"/>
    <col min="14644" max="14644" width="8.140625" style="14" customWidth="1"/>
    <col min="14645" max="14645" width="12.28515625" style="14" customWidth="1"/>
    <col min="14646" max="14646" width="13.42578125" style="14" customWidth="1"/>
    <col min="14647" max="14647" width="9.85546875" style="14" customWidth="1"/>
    <col min="14648" max="14648" width="9.28515625" style="14" customWidth="1"/>
    <col min="14649" max="14649" width="6.85546875" style="14" customWidth="1"/>
    <col min="14650" max="14650" width="10.85546875" style="14" customWidth="1"/>
    <col min="14651" max="14651" width="9.28515625" style="14" customWidth="1"/>
    <col min="14652" max="14652" width="11.28515625" style="14" customWidth="1"/>
    <col min="14653" max="14653" width="9.7109375" style="14" customWidth="1"/>
    <col min="14654" max="14654" width="7.42578125" style="14" customWidth="1"/>
    <col min="14655" max="14655" width="13.140625" style="14" customWidth="1"/>
    <col min="14656" max="14656" width="7" style="14" customWidth="1"/>
    <col min="14657" max="14657" width="8.7109375" style="14" customWidth="1"/>
    <col min="14658" max="14658" width="11.7109375" style="14" customWidth="1"/>
    <col min="14659" max="14659" width="12" style="14" customWidth="1"/>
    <col min="14660" max="14660" width="9.7109375" style="14" customWidth="1"/>
    <col min="14661" max="14661" width="6.85546875" style="14"/>
    <col min="14662" max="14662" width="9.28515625" style="14" customWidth="1"/>
    <col min="14663" max="14663" width="21.7109375" style="14" customWidth="1"/>
    <col min="14664" max="14664" width="19" style="14" customWidth="1"/>
    <col min="14665" max="14665" width="9.140625" style="14" customWidth="1"/>
    <col min="14666" max="14666" width="14.7109375" style="14" customWidth="1"/>
    <col min="14667" max="14667" width="12.140625" style="14" customWidth="1"/>
    <col min="14668" max="14668" width="14.28515625" style="14" customWidth="1"/>
    <col min="14669" max="14669" width="7.42578125" style="14" customWidth="1"/>
    <col min="14670" max="14670" width="8" style="14" customWidth="1"/>
    <col min="14671" max="14671" width="12.140625" style="14" customWidth="1"/>
    <col min="14672" max="14672" width="12.85546875" style="14" customWidth="1"/>
    <col min="14673" max="14673" width="14.28515625" style="14" customWidth="1"/>
    <col min="14674" max="14674" width="11.140625" style="14" customWidth="1"/>
    <col min="14675" max="14675" width="12.28515625" style="14" customWidth="1"/>
    <col min="14676" max="14676" width="13.42578125" style="14" customWidth="1"/>
    <col min="14677" max="14677" width="9.85546875" style="14" customWidth="1"/>
    <col min="14678" max="14678" width="13" style="14" customWidth="1"/>
    <col min="14679" max="14679" width="6.85546875" style="14" customWidth="1"/>
    <col min="14680" max="14680" width="10.85546875" style="14" customWidth="1"/>
    <col min="14681" max="14681" width="9.28515625" style="14" customWidth="1"/>
    <col min="14682" max="14682" width="11.28515625" style="14" customWidth="1"/>
    <col min="14683" max="14683" width="9.7109375" style="14" customWidth="1"/>
    <col min="14684" max="14684" width="7.42578125" style="14" customWidth="1"/>
    <col min="14685" max="14685" width="13.140625" style="14" customWidth="1"/>
    <col min="14686" max="14686" width="7" style="14" customWidth="1"/>
    <col min="14687" max="14687" width="8.7109375" style="14" customWidth="1"/>
    <col min="14688" max="14688" width="11.7109375" style="14" customWidth="1"/>
    <col min="14689" max="14689" width="12" style="14" customWidth="1"/>
    <col min="14690" max="14690" width="12.7109375" style="14" customWidth="1"/>
    <col min="14691" max="14691" width="14" style="14" customWidth="1"/>
    <col min="14692" max="14692" width="11.85546875" style="14" customWidth="1"/>
    <col min="14693" max="14693" width="7.5703125" style="14" customWidth="1"/>
    <col min="14694" max="14694" width="10.140625" style="14" customWidth="1"/>
    <col min="14695" max="14695" width="9.28515625" style="14" customWidth="1"/>
    <col min="14696" max="14698" width="9.140625" style="14" customWidth="1"/>
    <col min="14699" max="14699" width="13.140625" style="14" bestFit="1" customWidth="1"/>
    <col min="14700" max="14886" width="9.140625" style="14" customWidth="1"/>
    <col min="14887" max="14887" width="9.28515625" style="14" customWidth="1"/>
    <col min="14888" max="14888" width="21.7109375" style="14" customWidth="1"/>
    <col min="14889" max="14889" width="19" style="14" customWidth="1"/>
    <col min="14890" max="14890" width="9.140625" style="14" customWidth="1"/>
    <col min="14891" max="14891" width="14.7109375" style="14" customWidth="1"/>
    <col min="14892" max="14892" width="12.140625" style="14" customWidth="1"/>
    <col min="14893" max="14893" width="14.28515625" style="14" customWidth="1"/>
    <col min="14894" max="14894" width="7.42578125" style="14" customWidth="1"/>
    <col min="14895" max="14895" width="8" style="14" customWidth="1"/>
    <col min="14896" max="14896" width="12.140625" style="14" customWidth="1"/>
    <col min="14897" max="14897" width="12.85546875" style="14" customWidth="1"/>
    <col min="14898" max="14898" width="14.28515625" style="14" customWidth="1"/>
    <col min="14899" max="14899" width="9.7109375" style="14" customWidth="1"/>
    <col min="14900" max="14900" width="8.140625" style="14" customWidth="1"/>
    <col min="14901" max="14901" width="12.28515625" style="14" customWidth="1"/>
    <col min="14902" max="14902" width="13.42578125" style="14" customWidth="1"/>
    <col min="14903" max="14903" width="9.85546875" style="14" customWidth="1"/>
    <col min="14904" max="14904" width="9.28515625" style="14" customWidth="1"/>
    <col min="14905" max="14905" width="6.85546875" style="14" customWidth="1"/>
    <col min="14906" max="14906" width="10.85546875" style="14" customWidth="1"/>
    <col min="14907" max="14907" width="9.28515625" style="14" customWidth="1"/>
    <col min="14908" max="14908" width="11.28515625" style="14" customWidth="1"/>
    <col min="14909" max="14909" width="9.7109375" style="14" customWidth="1"/>
    <col min="14910" max="14910" width="7.42578125" style="14" customWidth="1"/>
    <col min="14911" max="14911" width="13.140625" style="14" customWidth="1"/>
    <col min="14912" max="14912" width="7" style="14" customWidth="1"/>
    <col min="14913" max="14913" width="8.7109375" style="14" customWidth="1"/>
    <col min="14914" max="14914" width="11.7109375" style="14" customWidth="1"/>
    <col min="14915" max="14915" width="12" style="14" customWidth="1"/>
    <col min="14916" max="14916" width="9.7109375" style="14" customWidth="1"/>
    <col min="14917" max="14917" width="6.85546875" style="14"/>
    <col min="14918" max="14918" width="9.28515625" style="14" customWidth="1"/>
    <col min="14919" max="14919" width="21.7109375" style="14" customWidth="1"/>
    <col min="14920" max="14920" width="19" style="14" customWidth="1"/>
    <col min="14921" max="14921" width="9.140625" style="14" customWidth="1"/>
    <col min="14922" max="14922" width="14.7109375" style="14" customWidth="1"/>
    <col min="14923" max="14923" width="12.140625" style="14" customWidth="1"/>
    <col min="14924" max="14924" width="14.28515625" style="14" customWidth="1"/>
    <col min="14925" max="14925" width="7.42578125" style="14" customWidth="1"/>
    <col min="14926" max="14926" width="8" style="14" customWidth="1"/>
    <col min="14927" max="14927" width="12.140625" style="14" customWidth="1"/>
    <col min="14928" max="14928" width="12.85546875" style="14" customWidth="1"/>
    <col min="14929" max="14929" width="14.28515625" style="14" customWidth="1"/>
    <col min="14930" max="14930" width="11.140625" style="14" customWidth="1"/>
    <col min="14931" max="14931" width="12.28515625" style="14" customWidth="1"/>
    <col min="14932" max="14932" width="13.42578125" style="14" customWidth="1"/>
    <col min="14933" max="14933" width="9.85546875" style="14" customWidth="1"/>
    <col min="14934" max="14934" width="13" style="14" customWidth="1"/>
    <col min="14935" max="14935" width="6.85546875" style="14" customWidth="1"/>
    <col min="14936" max="14936" width="10.85546875" style="14" customWidth="1"/>
    <col min="14937" max="14937" width="9.28515625" style="14" customWidth="1"/>
    <col min="14938" max="14938" width="11.28515625" style="14" customWidth="1"/>
    <col min="14939" max="14939" width="9.7109375" style="14" customWidth="1"/>
    <col min="14940" max="14940" width="7.42578125" style="14" customWidth="1"/>
    <col min="14941" max="14941" width="13.140625" style="14" customWidth="1"/>
    <col min="14942" max="14942" width="7" style="14" customWidth="1"/>
    <col min="14943" max="14943" width="8.7109375" style="14" customWidth="1"/>
    <col min="14944" max="14944" width="11.7109375" style="14" customWidth="1"/>
    <col min="14945" max="14945" width="12" style="14" customWidth="1"/>
    <col min="14946" max="14946" width="12.7109375" style="14" customWidth="1"/>
    <col min="14947" max="14947" width="14" style="14" customWidth="1"/>
    <col min="14948" max="14948" width="11.85546875" style="14" customWidth="1"/>
    <col min="14949" max="14949" width="7.5703125" style="14" customWidth="1"/>
    <col min="14950" max="14950" width="10.140625" style="14" customWidth="1"/>
    <col min="14951" max="14951" width="9.28515625" style="14" customWidth="1"/>
    <col min="14952" max="14954" width="9.140625" style="14" customWidth="1"/>
    <col min="14955" max="14955" width="13.140625" style="14" bestFit="1" customWidth="1"/>
    <col min="14956" max="15142" width="9.140625" style="14" customWidth="1"/>
    <col min="15143" max="15143" width="9.28515625" style="14" customWidth="1"/>
    <col min="15144" max="15144" width="21.7109375" style="14" customWidth="1"/>
    <col min="15145" max="15145" width="19" style="14" customWidth="1"/>
    <col min="15146" max="15146" width="9.140625" style="14" customWidth="1"/>
    <col min="15147" max="15147" width="14.7109375" style="14" customWidth="1"/>
    <col min="15148" max="15148" width="12.140625" style="14" customWidth="1"/>
    <col min="15149" max="15149" width="14.28515625" style="14" customWidth="1"/>
    <col min="15150" max="15150" width="7.42578125" style="14" customWidth="1"/>
    <col min="15151" max="15151" width="8" style="14" customWidth="1"/>
    <col min="15152" max="15152" width="12.140625" style="14" customWidth="1"/>
    <col min="15153" max="15153" width="12.85546875" style="14" customWidth="1"/>
    <col min="15154" max="15154" width="14.28515625" style="14" customWidth="1"/>
    <col min="15155" max="15155" width="9.7109375" style="14" customWidth="1"/>
    <col min="15156" max="15156" width="8.140625" style="14" customWidth="1"/>
    <col min="15157" max="15157" width="12.28515625" style="14" customWidth="1"/>
    <col min="15158" max="15158" width="13.42578125" style="14" customWidth="1"/>
    <col min="15159" max="15159" width="9.85546875" style="14" customWidth="1"/>
    <col min="15160" max="15160" width="9.28515625" style="14" customWidth="1"/>
    <col min="15161" max="15161" width="6.85546875" style="14" customWidth="1"/>
    <col min="15162" max="15162" width="10.85546875" style="14" customWidth="1"/>
    <col min="15163" max="15163" width="9.28515625" style="14" customWidth="1"/>
    <col min="15164" max="15164" width="11.28515625" style="14" customWidth="1"/>
    <col min="15165" max="15165" width="9.7109375" style="14" customWidth="1"/>
    <col min="15166" max="15166" width="7.42578125" style="14" customWidth="1"/>
    <col min="15167" max="15167" width="13.140625" style="14" customWidth="1"/>
    <col min="15168" max="15168" width="7" style="14" customWidth="1"/>
    <col min="15169" max="15169" width="8.7109375" style="14" customWidth="1"/>
    <col min="15170" max="15170" width="11.7109375" style="14" customWidth="1"/>
    <col min="15171" max="15171" width="12" style="14" customWidth="1"/>
    <col min="15172" max="15172" width="9.7109375" style="14" customWidth="1"/>
    <col min="15173" max="15173" width="6.85546875" style="14"/>
    <col min="15174" max="15174" width="9.28515625" style="14" customWidth="1"/>
    <col min="15175" max="15175" width="21.7109375" style="14" customWidth="1"/>
    <col min="15176" max="15176" width="19" style="14" customWidth="1"/>
    <col min="15177" max="15177" width="9.140625" style="14" customWidth="1"/>
    <col min="15178" max="15178" width="14.7109375" style="14" customWidth="1"/>
    <col min="15179" max="15179" width="12.140625" style="14" customWidth="1"/>
    <col min="15180" max="15180" width="14.28515625" style="14" customWidth="1"/>
    <col min="15181" max="15181" width="7.42578125" style="14" customWidth="1"/>
    <col min="15182" max="15182" width="8" style="14" customWidth="1"/>
    <col min="15183" max="15183" width="12.140625" style="14" customWidth="1"/>
    <col min="15184" max="15184" width="12.85546875" style="14" customWidth="1"/>
    <col min="15185" max="15185" width="14.28515625" style="14" customWidth="1"/>
    <col min="15186" max="15186" width="11.140625" style="14" customWidth="1"/>
    <col min="15187" max="15187" width="12.28515625" style="14" customWidth="1"/>
    <col min="15188" max="15188" width="13.42578125" style="14" customWidth="1"/>
    <col min="15189" max="15189" width="9.85546875" style="14" customWidth="1"/>
    <col min="15190" max="15190" width="13" style="14" customWidth="1"/>
    <col min="15191" max="15191" width="6.85546875" style="14" customWidth="1"/>
    <col min="15192" max="15192" width="10.85546875" style="14" customWidth="1"/>
    <col min="15193" max="15193" width="9.28515625" style="14" customWidth="1"/>
    <col min="15194" max="15194" width="11.28515625" style="14" customWidth="1"/>
    <col min="15195" max="15195" width="9.7109375" style="14" customWidth="1"/>
    <col min="15196" max="15196" width="7.42578125" style="14" customWidth="1"/>
    <col min="15197" max="15197" width="13.140625" style="14" customWidth="1"/>
    <col min="15198" max="15198" width="7" style="14" customWidth="1"/>
    <col min="15199" max="15199" width="8.7109375" style="14" customWidth="1"/>
    <col min="15200" max="15200" width="11.7109375" style="14" customWidth="1"/>
    <col min="15201" max="15201" width="12" style="14" customWidth="1"/>
    <col min="15202" max="15202" width="12.7109375" style="14" customWidth="1"/>
    <col min="15203" max="15203" width="14" style="14" customWidth="1"/>
    <col min="15204" max="15204" width="11.85546875" style="14" customWidth="1"/>
    <col min="15205" max="15205" width="7.5703125" style="14" customWidth="1"/>
    <col min="15206" max="15206" width="10.140625" style="14" customWidth="1"/>
    <col min="15207" max="15207" width="9.28515625" style="14" customWidth="1"/>
    <col min="15208" max="15210" width="9.140625" style="14" customWidth="1"/>
    <col min="15211" max="15211" width="13.140625" style="14" bestFit="1" customWidth="1"/>
    <col min="15212" max="15398" width="9.140625" style="14" customWidth="1"/>
    <col min="15399" max="15399" width="9.28515625" style="14" customWidth="1"/>
    <col min="15400" max="15400" width="21.7109375" style="14" customWidth="1"/>
    <col min="15401" max="15401" width="19" style="14" customWidth="1"/>
    <col min="15402" max="15402" width="9.140625" style="14" customWidth="1"/>
    <col min="15403" max="15403" width="14.7109375" style="14" customWidth="1"/>
    <col min="15404" max="15404" width="12.140625" style="14" customWidth="1"/>
    <col min="15405" max="15405" width="14.28515625" style="14" customWidth="1"/>
    <col min="15406" max="15406" width="7.42578125" style="14" customWidth="1"/>
    <col min="15407" max="15407" width="8" style="14" customWidth="1"/>
    <col min="15408" max="15408" width="12.140625" style="14" customWidth="1"/>
    <col min="15409" max="15409" width="12.85546875" style="14" customWidth="1"/>
    <col min="15410" max="15410" width="14.28515625" style="14" customWidth="1"/>
    <col min="15411" max="15411" width="9.7109375" style="14" customWidth="1"/>
    <col min="15412" max="15412" width="8.140625" style="14" customWidth="1"/>
    <col min="15413" max="15413" width="12.28515625" style="14" customWidth="1"/>
    <col min="15414" max="15414" width="13.42578125" style="14" customWidth="1"/>
    <col min="15415" max="15415" width="9.85546875" style="14" customWidth="1"/>
    <col min="15416" max="15416" width="9.28515625" style="14" customWidth="1"/>
    <col min="15417" max="15417" width="6.85546875" style="14" customWidth="1"/>
    <col min="15418" max="15418" width="10.85546875" style="14" customWidth="1"/>
    <col min="15419" max="15419" width="9.28515625" style="14" customWidth="1"/>
    <col min="15420" max="15420" width="11.28515625" style="14" customWidth="1"/>
    <col min="15421" max="15421" width="9.7109375" style="14" customWidth="1"/>
    <col min="15422" max="15422" width="7.42578125" style="14" customWidth="1"/>
    <col min="15423" max="15423" width="13.140625" style="14" customWidth="1"/>
    <col min="15424" max="15424" width="7" style="14" customWidth="1"/>
    <col min="15425" max="15425" width="8.7109375" style="14" customWidth="1"/>
    <col min="15426" max="15426" width="11.7109375" style="14" customWidth="1"/>
    <col min="15427" max="15427" width="12" style="14" customWidth="1"/>
    <col min="15428" max="15428" width="9.7109375" style="14" customWidth="1"/>
    <col min="15429" max="15429" width="6.85546875" style="14"/>
    <col min="15430" max="15430" width="9.28515625" style="14" customWidth="1"/>
    <col min="15431" max="15431" width="21.7109375" style="14" customWidth="1"/>
    <col min="15432" max="15432" width="19" style="14" customWidth="1"/>
    <col min="15433" max="15433" width="9.140625" style="14" customWidth="1"/>
    <col min="15434" max="15434" width="14.7109375" style="14" customWidth="1"/>
    <col min="15435" max="15435" width="12.140625" style="14" customWidth="1"/>
    <col min="15436" max="15436" width="14.28515625" style="14" customWidth="1"/>
    <col min="15437" max="15437" width="7.42578125" style="14" customWidth="1"/>
    <col min="15438" max="15438" width="8" style="14" customWidth="1"/>
    <col min="15439" max="15439" width="12.140625" style="14" customWidth="1"/>
    <col min="15440" max="15440" width="12.85546875" style="14" customWidth="1"/>
    <col min="15441" max="15441" width="14.28515625" style="14" customWidth="1"/>
    <col min="15442" max="15442" width="11.140625" style="14" customWidth="1"/>
    <col min="15443" max="15443" width="12.28515625" style="14" customWidth="1"/>
    <col min="15444" max="15444" width="13.42578125" style="14" customWidth="1"/>
    <col min="15445" max="15445" width="9.85546875" style="14" customWidth="1"/>
    <col min="15446" max="15446" width="13" style="14" customWidth="1"/>
    <col min="15447" max="15447" width="6.85546875" style="14" customWidth="1"/>
    <col min="15448" max="15448" width="10.85546875" style="14" customWidth="1"/>
    <col min="15449" max="15449" width="9.28515625" style="14" customWidth="1"/>
    <col min="15450" max="15450" width="11.28515625" style="14" customWidth="1"/>
    <col min="15451" max="15451" width="9.7109375" style="14" customWidth="1"/>
    <col min="15452" max="15452" width="7.42578125" style="14" customWidth="1"/>
    <col min="15453" max="15453" width="13.140625" style="14" customWidth="1"/>
    <col min="15454" max="15454" width="7" style="14" customWidth="1"/>
    <col min="15455" max="15455" width="8.7109375" style="14" customWidth="1"/>
    <col min="15456" max="15456" width="11.7109375" style="14" customWidth="1"/>
    <col min="15457" max="15457" width="12" style="14" customWidth="1"/>
    <col min="15458" max="15458" width="12.7109375" style="14" customWidth="1"/>
    <col min="15459" max="15459" width="14" style="14" customWidth="1"/>
    <col min="15460" max="15460" width="11.85546875" style="14" customWidth="1"/>
    <col min="15461" max="15461" width="7.5703125" style="14" customWidth="1"/>
    <col min="15462" max="15462" width="10.140625" style="14" customWidth="1"/>
    <col min="15463" max="15463" width="9.28515625" style="14" customWidth="1"/>
    <col min="15464" max="15466" width="9.140625" style="14" customWidth="1"/>
    <col min="15467" max="15467" width="13.140625" style="14" bestFit="1" customWidth="1"/>
    <col min="15468" max="15654" width="9.140625" style="14" customWidth="1"/>
    <col min="15655" max="15655" width="9.28515625" style="14" customWidth="1"/>
    <col min="15656" max="15656" width="21.7109375" style="14" customWidth="1"/>
    <col min="15657" max="15657" width="19" style="14" customWidth="1"/>
    <col min="15658" max="15658" width="9.140625" style="14" customWidth="1"/>
    <col min="15659" max="15659" width="14.7109375" style="14" customWidth="1"/>
    <col min="15660" max="15660" width="12.140625" style="14" customWidth="1"/>
    <col min="15661" max="15661" width="14.28515625" style="14" customWidth="1"/>
    <col min="15662" max="15662" width="7.42578125" style="14" customWidth="1"/>
    <col min="15663" max="15663" width="8" style="14" customWidth="1"/>
    <col min="15664" max="15664" width="12.140625" style="14" customWidth="1"/>
    <col min="15665" max="15665" width="12.85546875" style="14" customWidth="1"/>
    <col min="15666" max="15666" width="14.28515625" style="14" customWidth="1"/>
    <col min="15667" max="15667" width="9.7109375" style="14" customWidth="1"/>
    <col min="15668" max="15668" width="8.140625" style="14" customWidth="1"/>
    <col min="15669" max="15669" width="12.28515625" style="14" customWidth="1"/>
    <col min="15670" max="15670" width="13.42578125" style="14" customWidth="1"/>
    <col min="15671" max="15671" width="9.85546875" style="14" customWidth="1"/>
    <col min="15672" max="15672" width="9.28515625" style="14" customWidth="1"/>
    <col min="15673" max="15673" width="6.85546875" style="14" customWidth="1"/>
    <col min="15674" max="15674" width="10.85546875" style="14" customWidth="1"/>
    <col min="15675" max="15675" width="9.28515625" style="14" customWidth="1"/>
    <col min="15676" max="15676" width="11.28515625" style="14" customWidth="1"/>
    <col min="15677" max="15677" width="9.7109375" style="14" customWidth="1"/>
    <col min="15678" max="15678" width="7.42578125" style="14" customWidth="1"/>
    <col min="15679" max="15679" width="13.140625" style="14" customWidth="1"/>
    <col min="15680" max="15680" width="7" style="14" customWidth="1"/>
    <col min="15681" max="15681" width="8.7109375" style="14" customWidth="1"/>
    <col min="15682" max="15682" width="11.7109375" style="14" customWidth="1"/>
    <col min="15683" max="15683" width="12" style="14" customWidth="1"/>
    <col min="15684" max="15684" width="9.7109375" style="14" customWidth="1"/>
    <col min="15685" max="15685" width="6.85546875" style="14"/>
    <col min="15686" max="15686" width="9.28515625" style="14" customWidth="1"/>
    <col min="15687" max="15687" width="21.7109375" style="14" customWidth="1"/>
    <col min="15688" max="15688" width="19" style="14" customWidth="1"/>
    <col min="15689" max="15689" width="9.140625" style="14" customWidth="1"/>
    <col min="15690" max="15690" width="14.7109375" style="14" customWidth="1"/>
    <col min="15691" max="15691" width="12.140625" style="14" customWidth="1"/>
    <col min="15692" max="15692" width="14.28515625" style="14" customWidth="1"/>
    <col min="15693" max="15693" width="7.42578125" style="14" customWidth="1"/>
    <col min="15694" max="15694" width="8" style="14" customWidth="1"/>
    <col min="15695" max="15695" width="12.140625" style="14" customWidth="1"/>
    <col min="15696" max="15696" width="12.85546875" style="14" customWidth="1"/>
    <col min="15697" max="15697" width="14.28515625" style="14" customWidth="1"/>
    <col min="15698" max="15698" width="11.140625" style="14" customWidth="1"/>
    <col min="15699" max="15699" width="12.28515625" style="14" customWidth="1"/>
    <col min="15700" max="15700" width="13.42578125" style="14" customWidth="1"/>
    <col min="15701" max="15701" width="9.85546875" style="14" customWidth="1"/>
    <col min="15702" max="15702" width="13" style="14" customWidth="1"/>
    <col min="15703" max="15703" width="6.85546875" style="14" customWidth="1"/>
    <col min="15704" max="15704" width="10.85546875" style="14" customWidth="1"/>
    <col min="15705" max="15705" width="9.28515625" style="14" customWidth="1"/>
    <col min="15706" max="15706" width="11.28515625" style="14" customWidth="1"/>
    <col min="15707" max="15707" width="9.7109375" style="14" customWidth="1"/>
    <col min="15708" max="15708" width="7.42578125" style="14" customWidth="1"/>
    <col min="15709" max="15709" width="13.140625" style="14" customWidth="1"/>
    <col min="15710" max="15710" width="7" style="14" customWidth="1"/>
    <col min="15711" max="15711" width="8.7109375" style="14" customWidth="1"/>
    <col min="15712" max="15712" width="11.7109375" style="14" customWidth="1"/>
    <col min="15713" max="15713" width="12" style="14" customWidth="1"/>
    <col min="15714" max="15714" width="12.7109375" style="14" customWidth="1"/>
    <col min="15715" max="15715" width="14" style="14" customWidth="1"/>
    <col min="15716" max="15716" width="11.85546875" style="14" customWidth="1"/>
    <col min="15717" max="15717" width="7.5703125" style="14" customWidth="1"/>
    <col min="15718" max="15718" width="10.140625" style="14" customWidth="1"/>
    <col min="15719" max="15719" width="9.28515625" style="14" customWidth="1"/>
    <col min="15720" max="15722" width="9.140625" style="14" customWidth="1"/>
    <col min="15723" max="15723" width="13.140625" style="14" bestFit="1" customWidth="1"/>
    <col min="15724" max="15910" width="9.140625" style="14" customWidth="1"/>
    <col min="15911" max="15911" width="9.28515625" style="14" customWidth="1"/>
    <col min="15912" max="15912" width="21.7109375" style="14" customWidth="1"/>
    <col min="15913" max="15913" width="19" style="14" customWidth="1"/>
    <col min="15914" max="15914" width="9.140625" style="14" customWidth="1"/>
    <col min="15915" max="15915" width="14.7109375" style="14" customWidth="1"/>
    <col min="15916" max="15916" width="12.140625" style="14" customWidth="1"/>
    <col min="15917" max="15917" width="14.28515625" style="14" customWidth="1"/>
    <col min="15918" max="15918" width="7.42578125" style="14" customWidth="1"/>
    <col min="15919" max="15919" width="8" style="14" customWidth="1"/>
    <col min="15920" max="15920" width="12.140625" style="14" customWidth="1"/>
    <col min="15921" max="15921" width="12.85546875" style="14" customWidth="1"/>
    <col min="15922" max="15922" width="14.28515625" style="14" customWidth="1"/>
    <col min="15923" max="15923" width="9.7109375" style="14" customWidth="1"/>
    <col min="15924" max="15924" width="8.140625" style="14" customWidth="1"/>
    <col min="15925" max="15925" width="12.28515625" style="14" customWidth="1"/>
    <col min="15926" max="15926" width="13.42578125" style="14" customWidth="1"/>
    <col min="15927" max="15927" width="9.85546875" style="14" customWidth="1"/>
    <col min="15928" max="15928" width="9.28515625" style="14" customWidth="1"/>
    <col min="15929" max="15929" width="6.85546875" style="14" customWidth="1"/>
    <col min="15930" max="15930" width="10.85546875" style="14" customWidth="1"/>
    <col min="15931" max="15931" width="9.28515625" style="14" customWidth="1"/>
    <col min="15932" max="15932" width="11.28515625" style="14" customWidth="1"/>
    <col min="15933" max="15933" width="9.7109375" style="14" customWidth="1"/>
    <col min="15934" max="15934" width="7.42578125" style="14" customWidth="1"/>
    <col min="15935" max="15935" width="13.140625" style="14" customWidth="1"/>
    <col min="15936" max="15936" width="7" style="14" customWidth="1"/>
    <col min="15937" max="15937" width="8.7109375" style="14" customWidth="1"/>
    <col min="15938" max="15938" width="11.7109375" style="14" customWidth="1"/>
    <col min="15939" max="15939" width="12" style="14" customWidth="1"/>
    <col min="15940" max="15940" width="9.7109375" style="14" customWidth="1"/>
    <col min="15941" max="15941" width="6.85546875" style="14"/>
    <col min="15942" max="15942" width="9.28515625" style="14" customWidth="1"/>
    <col min="15943" max="15943" width="21.7109375" style="14" customWidth="1"/>
    <col min="15944" max="15944" width="19" style="14" customWidth="1"/>
    <col min="15945" max="15945" width="9.140625" style="14" customWidth="1"/>
    <col min="15946" max="15946" width="14.7109375" style="14" customWidth="1"/>
    <col min="15947" max="15947" width="12.140625" style="14" customWidth="1"/>
    <col min="15948" max="15948" width="14.28515625" style="14" customWidth="1"/>
    <col min="15949" max="15949" width="7.42578125" style="14" customWidth="1"/>
    <col min="15950" max="15950" width="8" style="14" customWidth="1"/>
    <col min="15951" max="15951" width="12.140625" style="14" customWidth="1"/>
    <col min="15952" max="15952" width="12.85546875" style="14" customWidth="1"/>
    <col min="15953" max="15953" width="14.28515625" style="14" customWidth="1"/>
    <col min="15954" max="15954" width="11.140625" style="14" customWidth="1"/>
    <col min="15955" max="15955" width="12.28515625" style="14" customWidth="1"/>
    <col min="15956" max="15956" width="13.42578125" style="14" customWidth="1"/>
    <col min="15957" max="15957" width="9.85546875" style="14" customWidth="1"/>
    <col min="15958" max="15958" width="13" style="14" customWidth="1"/>
    <col min="15959" max="15959" width="6.85546875" style="14" customWidth="1"/>
    <col min="15960" max="15960" width="10.85546875" style="14" customWidth="1"/>
    <col min="15961" max="15961" width="9.28515625" style="14" customWidth="1"/>
    <col min="15962" max="15962" width="11.28515625" style="14" customWidth="1"/>
    <col min="15963" max="15963" width="9.7109375" style="14" customWidth="1"/>
    <col min="15964" max="15964" width="7.42578125" style="14" customWidth="1"/>
    <col min="15965" max="15965" width="13.140625" style="14" customWidth="1"/>
    <col min="15966" max="15966" width="7" style="14" customWidth="1"/>
    <col min="15967" max="15967" width="8.7109375" style="14" customWidth="1"/>
    <col min="15968" max="15968" width="11.7109375" style="14" customWidth="1"/>
    <col min="15969" max="15969" width="12" style="14" customWidth="1"/>
    <col min="15970" max="15970" width="12.7109375" style="14" customWidth="1"/>
    <col min="15971" max="15971" width="14" style="14" customWidth="1"/>
    <col min="15972" max="15972" width="11.85546875" style="14" customWidth="1"/>
    <col min="15973" max="15973" width="7.5703125" style="14" customWidth="1"/>
    <col min="15974" max="15974" width="10.140625" style="14" customWidth="1"/>
    <col min="15975" max="15975" width="9.28515625" style="14" customWidth="1"/>
    <col min="15976" max="15978" width="9.140625" style="14" customWidth="1"/>
    <col min="15979" max="15979" width="13.140625" style="14" bestFit="1" customWidth="1"/>
    <col min="15980" max="16166" width="9.140625" style="14" customWidth="1"/>
    <col min="16167" max="16167" width="9.28515625" style="14" customWidth="1"/>
    <col min="16168" max="16168" width="21.7109375" style="14" customWidth="1"/>
    <col min="16169" max="16169" width="19" style="14" customWidth="1"/>
    <col min="16170" max="16170" width="9.140625" style="14" customWidth="1"/>
    <col min="16171" max="16171" width="14.7109375" style="14" customWidth="1"/>
    <col min="16172" max="16172" width="12.140625" style="14" customWidth="1"/>
    <col min="16173" max="16173" width="14.28515625" style="14" customWidth="1"/>
    <col min="16174" max="16174" width="7.42578125" style="14" customWidth="1"/>
    <col min="16175" max="16175" width="8" style="14" customWidth="1"/>
    <col min="16176" max="16176" width="12.140625" style="14" customWidth="1"/>
    <col min="16177" max="16177" width="12.85546875" style="14" customWidth="1"/>
    <col min="16178" max="16178" width="14.28515625" style="14" customWidth="1"/>
    <col min="16179" max="16179" width="9.7109375" style="14" customWidth="1"/>
    <col min="16180" max="16180" width="8.140625" style="14" customWidth="1"/>
    <col min="16181" max="16181" width="12.28515625" style="14" customWidth="1"/>
    <col min="16182" max="16182" width="13.42578125" style="14" customWidth="1"/>
    <col min="16183" max="16183" width="9.85546875" style="14" customWidth="1"/>
    <col min="16184" max="16184" width="9.28515625" style="14" customWidth="1"/>
    <col min="16185" max="16185" width="6.85546875" style="14" customWidth="1"/>
    <col min="16186" max="16186" width="10.85546875" style="14" customWidth="1"/>
    <col min="16187" max="16187" width="9.28515625" style="14" customWidth="1"/>
    <col min="16188" max="16188" width="11.28515625" style="14" customWidth="1"/>
    <col min="16189" max="16189" width="9.7109375" style="14" customWidth="1"/>
    <col min="16190" max="16190" width="7.42578125" style="14" customWidth="1"/>
    <col min="16191" max="16191" width="13.140625" style="14" customWidth="1"/>
    <col min="16192" max="16192" width="7" style="14" customWidth="1"/>
    <col min="16193" max="16193" width="8.7109375" style="14" customWidth="1"/>
    <col min="16194" max="16194" width="11.7109375" style="14" customWidth="1"/>
    <col min="16195" max="16195" width="12" style="14" customWidth="1"/>
    <col min="16196" max="16196" width="9.7109375" style="14" customWidth="1"/>
    <col min="16197" max="16384" width="6.85546875" style="14"/>
  </cols>
  <sheetData>
    <row r="1" spans="1:35" s="1" customFormat="1" ht="41.25" customHeight="1" x14ac:dyDescent="0.2">
      <c r="A1" s="140" t="s">
        <v>309</v>
      </c>
      <c r="B1" s="141"/>
      <c r="C1" s="141"/>
      <c r="D1" s="141"/>
      <c r="E1" s="142" t="s">
        <v>141</v>
      </c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35"/>
      <c r="AD1" s="143"/>
      <c r="AE1" s="143"/>
      <c r="AF1" s="143"/>
      <c r="AG1" s="143"/>
      <c r="AH1" s="143"/>
      <c r="AI1" s="144"/>
    </row>
    <row r="2" spans="1:35" s="1" customFormat="1" ht="28.5" customHeight="1" x14ac:dyDescent="0.2">
      <c r="A2" s="252" t="s">
        <v>293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53"/>
      <c r="AB2" s="253"/>
      <c r="AC2" s="253"/>
      <c r="AD2" s="253"/>
      <c r="AE2" s="253"/>
      <c r="AF2" s="253"/>
      <c r="AG2" s="253"/>
      <c r="AH2" s="253"/>
      <c r="AI2" s="254"/>
    </row>
    <row r="3" spans="1:35" s="1" customFormat="1" ht="38.25" customHeight="1" x14ac:dyDescent="0.2">
      <c r="A3" s="255" t="s">
        <v>294</v>
      </c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256"/>
      <c r="W3" s="256"/>
      <c r="X3" s="256"/>
      <c r="Y3" s="256"/>
      <c r="Z3" s="256"/>
      <c r="AA3" s="256"/>
      <c r="AB3" s="256"/>
      <c r="AC3" s="256"/>
      <c r="AD3" s="256"/>
      <c r="AE3" s="256"/>
      <c r="AF3" s="256"/>
      <c r="AG3" s="256"/>
      <c r="AH3" s="256"/>
      <c r="AI3" s="257"/>
    </row>
    <row r="4" spans="1:35" s="1" customFormat="1" ht="15.75" customHeight="1" x14ac:dyDescent="0.2">
      <c r="A4" s="150" t="s">
        <v>143</v>
      </c>
      <c r="B4" s="150"/>
      <c r="C4" s="150"/>
      <c r="D4" s="150"/>
      <c r="E4" s="258" t="s">
        <v>144</v>
      </c>
      <c r="F4" s="259"/>
      <c r="G4" s="259"/>
      <c r="H4" s="259"/>
      <c r="I4" s="260"/>
      <c r="J4" s="126" t="s">
        <v>145</v>
      </c>
      <c r="K4" s="127"/>
      <c r="L4" s="127"/>
      <c r="M4" s="127"/>
      <c r="N4" s="183"/>
      <c r="O4" s="126" t="s">
        <v>146</v>
      </c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2" t="s">
        <v>147</v>
      </c>
      <c r="AA4" s="122" t="s">
        <v>148</v>
      </c>
      <c r="AB4" s="122" t="s">
        <v>149</v>
      </c>
      <c r="AC4" s="122" t="s">
        <v>150</v>
      </c>
      <c r="AD4" s="126" t="s">
        <v>151</v>
      </c>
      <c r="AE4" s="127"/>
      <c r="AF4" s="128"/>
      <c r="AG4" s="121" t="s">
        <v>152</v>
      </c>
      <c r="AH4" s="121"/>
      <c r="AI4" s="121"/>
    </row>
    <row r="5" spans="1:35" s="1" customFormat="1" ht="15.75" customHeight="1" x14ac:dyDescent="0.2">
      <c r="A5" s="150"/>
      <c r="B5" s="150"/>
      <c r="C5" s="150"/>
      <c r="D5" s="150"/>
      <c r="E5" s="261"/>
      <c r="F5" s="262"/>
      <c r="G5" s="262"/>
      <c r="H5" s="262"/>
      <c r="I5" s="263"/>
      <c r="J5" s="129"/>
      <c r="K5" s="130"/>
      <c r="L5" s="130"/>
      <c r="M5" s="130"/>
      <c r="N5" s="186"/>
      <c r="O5" s="129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23"/>
      <c r="AA5" s="123"/>
      <c r="AB5" s="123"/>
      <c r="AC5" s="123"/>
      <c r="AD5" s="129"/>
      <c r="AE5" s="130"/>
      <c r="AF5" s="131"/>
      <c r="AG5" s="121"/>
      <c r="AH5" s="121"/>
      <c r="AI5" s="121"/>
    </row>
    <row r="6" spans="1:35" s="1" customFormat="1" ht="35.25" customHeight="1" x14ac:dyDescent="0.2">
      <c r="A6" s="150"/>
      <c r="B6" s="150"/>
      <c r="C6" s="150"/>
      <c r="D6" s="150"/>
      <c r="E6" s="264"/>
      <c r="F6" s="265"/>
      <c r="G6" s="265"/>
      <c r="H6" s="265"/>
      <c r="I6" s="266"/>
      <c r="J6" s="132"/>
      <c r="K6" s="133"/>
      <c r="L6" s="133"/>
      <c r="M6" s="133"/>
      <c r="N6" s="189"/>
      <c r="O6" s="132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23"/>
      <c r="AA6" s="123"/>
      <c r="AB6" s="123"/>
      <c r="AC6" s="123"/>
      <c r="AD6" s="132"/>
      <c r="AE6" s="133"/>
      <c r="AF6" s="134"/>
      <c r="AG6" s="121"/>
      <c r="AH6" s="121"/>
      <c r="AI6" s="121"/>
    </row>
    <row r="7" spans="1:35" s="1" customFormat="1" ht="12.75" customHeight="1" x14ac:dyDescent="0.2">
      <c r="A7" s="150"/>
      <c r="B7" s="150"/>
      <c r="C7" s="150"/>
      <c r="D7" s="150"/>
      <c r="E7" s="122" t="s">
        <v>153</v>
      </c>
      <c r="F7" s="122" t="s">
        <v>154</v>
      </c>
      <c r="G7" s="122" t="s">
        <v>155</v>
      </c>
      <c r="H7" s="122" t="s">
        <v>156</v>
      </c>
      <c r="I7" s="122" t="s">
        <v>157</v>
      </c>
      <c r="J7" s="122" t="s">
        <v>153</v>
      </c>
      <c r="K7" s="122" t="s">
        <v>155</v>
      </c>
      <c r="L7" s="122" t="s">
        <v>156</v>
      </c>
      <c r="M7" s="122" t="s">
        <v>157</v>
      </c>
      <c r="N7" s="122" t="s">
        <v>158</v>
      </c>
      <c r="O7" s="122" t="s">
        <v>159</v>
      </c>
      <c r="P7" s="122" t="s">
        <v>160</v>
      </c>
      <c r="Q7" s="122" t="s">
        <v>161</v>
      </c>
      <c r="R7" s="122" t="s">
        <v>162</v>
      </c>
      <c r="S7" s="122" t="s">
        <v>163</v>
      </c>
      <c r="T7" s="126" t="s">
        <v>164</v>
      </c>
      <c r="U7" s="127"/>
      <c r="V7" s="127"/>
      <c r="W7" s="128"/>
      <c r="X7" s="122" t="s">
        <v>165</v>
      </c>
      <c r="Y7" s="122" t="s">
        <v>166</v>
      </c>
      <c r="Z7" s="123"/>
      <c r="AA7" s="123"/>
      <c r="AB7" s="123"/>
      <c r="AC7" s="123"/>
      <c r="AD7" s="122" t="s">
        <v>167</v>
      </c>
      <c r="AE7" s="122" t="s">
        <v>168</v>
      </c>
      <c r="AF7" s="122" t="s">
        <v>153</v>
      </c>
      <c r="AG7" s="122" t="s">
        <v>167</v>
      </c>
      <c r="AH7" s="135" t="s">
        <v>168</v>
      </c>
      <c r="AI7" s="125" t="s">
        <v>153</v>
      </c>
    </row>
    <row r="8" spans="1:35" s="1" customFormat="1" ht="12.75" customHeight="1" x14ac:dyDescent="0.2">
      <c r="A8" s="150"/>
      <c r="B8" s="150"/>
      <c r="C8" s="150"/>
      <c r="D8" s="151"/>
      <c r="E8" s="123"/>
      <c r="F8" s="123"/>
      <c r="G8" s="123"/>
      <c r="H8" s="123"/>
      <c r="I8" s="123"/>
      <c r="J8" s="123"/>
      <c r="K8" s="123"/>
      <c r="L8" s="123"/>
      <c r="M8" s="123"/>
      <c r="N8" s="153"/>
      <c r="O8" s="123"/>
      <c r="P8" s="123"/>
      <c r="Q8" s="123"/>
      <c r="R8" s="123"/>
      <c r="S8" s="123"/>
      <c r="T8" s="129"/>
      <c r="U8" s="130"/>
      <c r="V8" s="130"/>
      <c r="W8" s="131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36"/>
      <c r="AI8" s="125"/>
    </row>
    <row r="9" spans="1:35" s="1" customFormat="1" ht="40.5" customHeight="1" x14ac:dyDescent="0.2">
      <c r="A9" s="150"/>
      <c r="B9" s="150"/>
      <c r="C9" s="150"/>
      <c r="D9" s="151"/>
      <c r="E9" s="123"/>
      <c r="F9" s="123"/>
      <c r="G9" s="123"/>
      <c r="H9" s="123"/>
      <c r="I9" s="123"/>
      <c r="J9" s="123"/>
      <c r="K9" s="123"/>
      <c r="L9" s="123"/>
      <c r="M9" s="123"/>
      <c r="N9" s="153"/>
      <c r="O9" s="123"/>
      <c r="P9" s="123"/>
      <c r="Q9" s="123"/>
      <c r="R9" s="123"/>
      <c r="S9" s="123"/>
      <c r="T9" s="132"/>
      <c r="U9" s="133"/>
      <c r="V9" s="133"/>
      <c r="W9" s="134"/>
      <c r="X9" s="123"/>
      <c r="Y9" s="123"/>
      <c r="Z9" s="123"/>
      <c r="AA9" s="123"/>
      <c r="AB9" s="123"/>
      <c r="AC9" s="123"/>
      <c r="AD9" s="123"/>
      <c r="AE9" s="123"/>
      <c r="AF9" s="123"/>
      <c r="AG9" s="123"/>
      <c r="AH9" s="136"/>
      <c r="AI9" s="125"/>
    </row>
    <row r="10" spans="1:35" s="1" customFormat="1" ht="12.75" customHeight="1" x14ac:dyDescent="0.2">
      <c r="A10" s="150"/>
      <c r="B10" s="150"/>
      <c r="C10" s="150"/>
      <c r="D10" s="151"/>
      <c r="E10" s="123"/>
      <c r="F10" s="123"/>
      <c r="G10" s="123"/>
      <c r="H10" s="123"/>
      <c r="I10" s="123"/>
      <c r="J10" s="123"/>
      <c r="K10" s="123"/>
      <c r="L10" s="123"/>
      <c r="M10" s="123"/>
      <c r="N10" s="153"/>
      <c r="O10" s="123"/>
      <c r="P10" s="123"/>
      <c r="Q10" s="123"/>
      <c r="R10" s="123"/>
      <c r="S10" s="123"/>
      <c r="T10" s="122" t="s">
        <v>169</v>
      </c>
      <c r="U10" s="122" t="s">
        <v>170</v>
      </c>
      <c r="V10" s="122" t="s">
        <v>171</v>
      </c>
      <c r="W10" s="122" t="s">
        <v>172</v>
      </c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36"/>
      <c r="AI10" s="125"/>
    </row>
    <row r="11" spans="1:35" s="1" customFormat="1" ht="12.75" customHeight="1" x14ac:dyDescent="0.2">
      <c r="A11" s="150"/>
      <c r="B11" s="150"/>
      <c r="C11" s="150"/>
      <c r="D11" s="151"/>
      <c r="E11" s="123"/>
      <c r="F11" s="123"/>
      <c r="G11" s="123"/>
      <c r="H11" s="123"/>
      <c r="I11" s="123"/>
      <c r="J11" s="123"/>
      <c r="K11" s="123"/>
      <c r="L11" s="123"/>
      <c r="M11" s="123"/>
      <c r="N11" s="15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136"/>
      <c r="AI11" s="125"/>
    </row>
    <row r="12" spans="1:35" s="1" customFormat="1" ht="12.75" customHeight="1" x14ac:dyDescent="0.2">
      <c r="A12" s="150"/>
      <c r="B12" s="150"/>
      <c r="C12" s="150"/>
      <c r="D12" s="151"/>
      <c r="E12" s="123"/>
      <c r="F12" s="123"/>
      <c r="G12" s="123"/>
      <c r="H12" s="123"/>
      <c r="I12" s="123"/>
      <c r="J12" s="123"/>
      <c r="K12" s="123"/>
      <c r="L12" s="123"/>
      <c r="M12" s="123"/>
      <c r="N12" s="15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3"/>
      <c r="AB12" s="123"/>
      <c r="AC12" s="123"/>
      <c r="AD12" s="123"/>
      <c r="AE12" s="123"/>
      <c r="AF12" s="123"/>
      <c r="AG12" s="123"/>
      <c r="AH12" s="136"/>
      <c r="AI12" s="125"/>
    </row>
    <row r="13" spans="1:35" s="1" customFormat="1" ht="12.75" customHeight="1" x14ac:dyDescent="0.2">
      <c r="A13" s="150"/>
      <c r="B13" s="150"/>
      <c r="C13" s="150"/>
      <c r="D13" s="151"/>
      <c r="E13" s="123"/>
      <c r="F13" s="123"/>
      <c r="G13" s="123"/>
      <c r="H13" s="123"/>
      <c r="I13" s="123"/>
      <c r="J13" s="123"/>
      <c r="K13" s="123"/>
      <c r="L13" s="123"/>
      <c r="M13" s="123"/>
      <c r="N13" s="15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3"/>
      <c r="AH13" s="136"/>
      <c r="AI13" s="125"/>
    </row>
    <row r="14" spans="1:35" s="1" customFormat="1" ht="12.75" customHeight="1" x14ac:dyDescent="0.2">
      <c r="A14" s="150"/>
      <c r="B14" s="150"/>
      <c r="C14" s="150"/>
      <c r="D14" s="151"/>
      <c r="E14" s="123"/>
      <c r="F14" s="123"/>
      <c r="G14" s="123"/>
      <c r="H14" s="123"/>
      <c r="I14" s="123"/>
      <c r="J14" s="123"/>
      <c r="K14" s="123"/>
      <c r="L14" s="123"/>
      <c r="M14" s="123"/>
      <c r="N14" s="15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3"/>
      <c r="AH14" s="136"/>
      <c r="AI14" s="125"/>
    </row>
    <row r="15" spans="1:35" s="1" customFormat="1" ht="12.75" customHeight="1" x14ac:dyDescent="0.2">
      <c r="A15" s="150"/>
      <c r="B15" s="150"/>
      <c r="C15" s="150"/>
      <c r="D15" s="151"/>
      <c r="E15" s="123"/>
      <c r="F15" s="123"/>
      <c r="G15" s="123"/>
      <c r="H15" s="123"/>
      <c r="I15" s="123"/>
      <c r="J15" s="123"/>
      <c r="K15" s="123"/>
      <c r="L15" s="123"/>
      <c r="M15" s="123"/>
      <c r="N15" s="153"/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23"/>
      <c r="Z15" s="123"/>
      <c r="AA15" s="123"/>
      <c r="AB15" s="123"/>
      <c r="AC15" s="123"/>
      <c r="AD15" s="123"/>
      <c r="AE15" s="123"/>
      <c r="AF15" s="123"/>
      <c r="AG15" s="123"/>
      <c r="AH15" s="136"/>
      <c r="AI15" s="125"/>
    </row>
    <row r="16" spans="1:35" s="1" customFormat="1" ht="12.75" customHeight="1" x14ac:dyDescent="0.2">
      <c r="A16" s="150"/>
      <c r="B16" s="150"/>
      <c r="C16" s="150"/>
      <c r="D16" s="151"/>
      <c r="E16" s="123"/>
      <c r="F16" s="123"/>
      <c r="G16" s="123"/>
      <c r="H16" s="123"/>
      <c r="I16" s="123"/>
      <c r="J16" s="123"/>
      <c r="K16" s="123"/>
      <c r="L16" s="123"/>
      <c r="M16" s="123"/>
      <c r="N16" s="15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  <c r="AD16" s="123"/>
      <c r="AE16" s="123"/>
      <c r="AF16" s="123"/>
      <c r="AG16" s="123"/>
      <c r="AH16" s="136"/>
      <c r="AI16" s="125"/>
    </row>
    <row r="17" spans="1:35" s="1" customFormat="1" ht="26.25" customHeight="1" x14ac:dyDescent="0.2">
      <c r="A17" s="150"/>
      <c r="B17" s="150"/>
      <c r="C17" s="150"/>
      <c r="D17" s="150"/>
      <c r="E17" s="124"/>
      <c r="F17" s="124"/>
      <c r="G17" s="124"/>
      <c r="H17" s="124"/>
      <c r="I17" s="124"/>
      <c r="J17" s="124"/>
      <c r="K17" s="124"/>
      <c r="L17" s="124"/>
      <c r="M17" s="124"/>
      <c r="N17" s="15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37"/>
      <c r="AI17" s="125"/>
    </row>
    <row r="18" spans="1:35" s="1" customFormat="1" ht="22.5" customHeight="1" x14ac:dyDescent="0.2">
      <c r="A18" s="138" t="s">
        <v>173</v>
      </c>
      <c r="B18" s="139"/>
      <c r="C18" s="139"/>
      <c r="D18" s="139"/>
      <c r="E18" s="13">
        <v>1</v>
      </c>
      <c r="F18" s="13">
        <v>2</v>
      </c>
      <c r="G18" s="13">
        <v>3</v>
      </c>
      <c r="H18" s="13">
        <v>4</v>
      </c>
      <c r="I18" s="13">
        <v>5</v>
      </c>
      <c r="J18" s="13">
        <v>6</v>
      </c>
      <c r="K18" s="13">
        <v>7</v>
      </c>
      <c r="L18" s="13">
        <v>8</v>
      </c>
      <c r="M18" s="13">
        <v>9</v>
      </c>
      <c r="N18" s="13">
        <v>10</v>
      </c>
      <c r="O18" s="13">
        <v>11</v>
      </c>
      <c r="P18" s="13">
        <v>12</v>
      </c>
      <c r="Q18" s="13">
        <v>13</v>
      </c>
      <c r="R18" s="13">
        <v>14</v>
      </c>
      <c r="S18" s="13">
        <v>15</v>
      </c>
      <c r="T18" s="13">
        <v>16</v>
      </c>
      <c r="U18" s="13">
        <v>17</v>
      </c>
      <c r="V18" s="13">
        <v>18</v>
      </c>
      <c r="W18" s="13">
        <v>19</v>
      </c>
      <c r="X18" s="13">
        <v>20</v>
      </c>
      <c r="Y18" s="13">
        <v>21</v>
      </c>
      <c r="Z18" s="13">
        <v>22</v>
      </c>
      <c r="AA18" s="13">
        <v>23</v>
      </c>
      <c r="AB18" s="13">
        <v>24</v>
      </c>
      <c r="AC18" s="13">
        <v>25</v>
      </c>
      <c r="AD18" s="13">
        <v>26</v>
      </c>
      <c r="AE18" s="13">
        <v>27</v>
      </c>
      <c r="AF18" s="13">
        <v>28</v>
      </c>
      <c r="AG18" s="13">
        <v>29</v>
      </c>
      <c r="AH18" s="13">
        <v>30</v>
      </c>
      <c r="AI18" s="13">
        <v>31</v>
      </c>
    </row>
    <row r="19" spans="1:35" s="21" customFormat="1" ht="55.5" customHeight="1" x14ac:dyDescent="0.2">
      <c r="A19" s="20" t="s">
        <v>108</v>
      </c>
      <c r="B19" s="116" t="s">
        <v>174</v>
      </c>
      <c r="C19" s="116"/>
      <c r="D19" s="116"/>
      <c r="E19" s="36">
        <f>SUM(E20:E39)</f>
        <v>181</v>
      </c>
      <c r="F19" s="36">
        <f t="shared" ref="F19:AI19" si="0">SUM(F20:F39)</f>
        <v>68</v>
      </c>
      <c r="G19" s="36">
        <f t="shared" si="0"/>
        <v>110</v>
      </c>
      <c r="H19" s="36">
        <f t="shared" si="0"/>
        <v>3</v>
      </c>
      <c r="I19" s="36">
        <f t="shared" si="0"/>
        <v>0</v>
      </c>
      <c r="J19" s="36">
        <f t="shared" si="0"/>
        <v>204</v>
      </c>
      <c r="K19" s="36">
        <f t="shared" si="0"/>
        <v>134</v>
      </c>
      <c r="L19" s="36">
        <f t="shared" si="0"/>
        <v>54</v>
      </c>
      <c r="M19" s="36">
        <f t="shared" si="0"/>
        <v>5</v>
      </c>
      <c r="N19" s="36">
        <f t="shared" si="0"/>
        <v>11</v>
      </c>
      <c r="O19" s="36">
        <f t="shared" si="0"/>
        <v>149</v>
      </c>
      <c r="P19" s="36">
        <f t="shared" si="0"/>
        <v>82</v>
      </c>
      <c r="Q19" s="36">
        <f t="shared" si="0"/>
        <v>6</v>
      </c>
      <c r="R19" s="36">
        <f t="shared" si="0"/>
        <v>12</v>
      </c>
      <c r="S19" s="36">
        <f t="shared" si="0"/>
        <v>2</v>
      </c>
      <c r="T19" s="36">
        <f t="shared" si="0"/>
        <v>47</v>
      </c>
      <c r="U19" s="36">
        <f t="shared" si="0"/>
        <v>2</v>
      </c>
      <c r="V19" s="36">
        <f t="shared" si="0"/>
        <v>37</v>
      </c>
      <c r="W19" s="36">
        <f t="shared" si="0"/>
        <v>8</v>
      </c>
      <c r="X19" s="36">
        <f t="shared" si="0"/>
        <v>5</v>
      </c>
      <c r="Y19" s="36">
        <f t="shared" si="0"/>
        <v>154</v>
      </c>
      <c r="Z19" s="36">
        <f t="shared" si="0"/>
        <v>2</v>
      </c>
      <c r="AA19" s="36">
        <f t="shared" si="0"/>
        <v>49</v>
      </c>
      <c r="AB19" s="36">
        <f t="shared" si="0"/>
        <v>156</v>
      </c>
      <c r="AC19" s="36">
        <f t="shared" si="0"/>
        <v>66</v>
      </c>
      <c r="AD19" s="36">
        <f t="shared" si="0"/>
        <v>26</v>
      </c>
      <c r="AE19" s="36">
        <f t="shared" si="0"/>
        <v>20</v>
      </c>
      <c r="AF19" s="36">
        <f t="shared" si="0"/>
        <v>46</v>
      </c>
      <c r="AG19" s="36">
        <f t="shared" si="0"/>
        <v>3</v>
      </c>
      <c r="AH19" s="36">
        <f t="shared" si="0"/>
        <v>13</v>
      </c>
      <c r="AI19" s="36">
        <f t="shared" si="0"/>
        <v>16</v>
      </c>
    </row>
    <row r="20" spans="1:35" ht="39.950000000000003" customHeight="1" x14ac:dyDescent="0.2">
      <c r="A20" s="16" t="s">
        <v>137</v>
      </c>
      <c r="B20" s="115" t="s">
        <v>175</v>
      </c>
      <c r="C20" s="115"/>
      <c r="D20" s="115"/>
      <c r="E20" s="23">
        <v>9</v>
      </c>
      <c r="F20" s="23">
        <v>1</v>
      </c>
      <c r="G20" s="23">
        <v>7</v>
      </c>
      <c r="H20" s="23">
        <v>1</v>
      </c>
      <c r="I20" s="23"/>
      <c r="J20" s="23">
        <v>23</v>
      </c>
      <c r="K20" s="23">
        <v>8</v>
      </c>
      <c r="L20" s="23">
        <v>12</v>
      </c>
      <c r="M20" s="28">
        <v>2</v>
      </c>
      <c r="N20" s="28">
        <v>1</v>
      </c>
      <c r="O20" s="23">
        <v>9</v>
      </c>
      <c r="P20" s="23">
        <v>4</v>
      </c>
      <c r="Q20" s="23">
        <v>4</v>
      </c>
      <c r="R20" s="23">
        <v>1</v>
      </c>
      <c r="S20" s="23"/>
      <c r="T20" s="23"/>
      <c r="U20" s="23"/>
      <c r="V20" s="23"/>
      <c r="W20" s="23"/>
      <c r="X20" s="23">
        <v>1</v>
      </c>
      <c r="Y20" s="23">
        <v>10</v>
      </c>
      <c r="Z20" s="23"/>
      <c r="AA20" s="23"/>
      <c r="AB20" s="23">
        <v>6</v>
      </c>
      <c r="AC20" s="23"/>
      <c r="AD20" s="26">
        <v>3</v>
      </c>
      <c r="AE20" s="26">
        <v>1</v>
      </c>
      <c r="AF20" s="31">
        <v>4</v>
      </c>
      <c r="AG20" s="26">
        <v>1</v>
      </c>
      <c r="AH20" s="26"/>
      <c r="AI20" s="31">
        <v>1</v>
      </c>
    </row>
    <row r="21" spans="1:35" ht="39.950000000000003" customHeight="1" x14ac:dyDescent="0.2">
      <c r="A21" s="16" t="s">
        <v>107</v>
      </c>
      <c r="B21" s="115" t="s">
        <v>176</v>
      </c>
      <c r="C21" s="115"/>
      <c r="D21" s="115"/>
      <c r="E21" s="23">
        <v>19</v>
      </c>
      <c r="F21" s="23"/>
      <c r="G21" s="23">
        <v>18</v>
      </c>
      <c r="H21" s="23">
        <v>1</v>
      </c>
      <c r="I21" s="23"/>
      <c r="J21" s="23">
        <v>38</v>
      </c>
      <c r="K21" s="23">
        <v>16</v>
      </c>
      <c r="L21" s="23">
        <v>19</v>
      </c>
      <c r="M21" s="28">
        <v>2</v>
      </c>
      <c r="N21" s="28">
        <v>1</v>
      </c>
      <c r="O21" s="23">
        <v>22</v>
      </c>
      <c r="P21" s="23">
        <v>18</v>
      </c>
      <c r="Q21" s="23"/>
      <c r="R21" s="23">
        <v>3</v>
      </c>
      <c r="S21" s="23"/>
      <c r="T21" s="23">
        <v>1</v>
      </c>
      <c r="U21" s="23">
        <v>1</v>
      </c>
      <c r="V21" s="23"/>
      <c r="W21" s="23"/>
      <c r="X21" s="23"/>
      <c r="Y21" s="23">
        <v>22</v>
      </c>
      <c r="Z21" s="23"/>
      <c r="AA21" s="23">
        <v>1</v>
      </c>
      <c r="AB21" s="23">
        <v>12</v>
      </c>
      <c r="AC21" s="23">
        <v>1</v>
      </c>
      <c r="AD21" s="26">
        <v>6</v>
      </c>
      <c r="AE21" s="26">
        <v>1</v>
      </c>
      <c r="AF21" s="31">
        <v>7</v>
      </c>
      <c r="AG21" s="26">
        <v>1</v>
      </c>
      <c r="AH21" s="26"/>
      <c r="AI21" s="31">
        <v>1</v>
      </c>
    </row>
    <row r="22" spans="1:35" ht="39.950000000000003" customHeight="1" x14ac:dyDescent="0.2">
      <c r="A22" s="17" t="s">
        <v>106</v>
      </c>
      <c r="B22" s="115" t="s">
        <v>177</v>
      </c>
      <c r="C22" s="115"/>
      <c r="D22" s="115"/>
      <c r="E22" s="23"/>
      <c r="F22" s="23"/>
      <c r="G22" s="23"/>
      <c r="H22" s="23"/>
      <c r="I22" s="23"/>
      <c r="J22" s="23">
        <v>21</v>
      </c>
      <c r="K22" s="23">
        <v>17</v>
      </c>
      <c r="L22" s="23">
        <v>3</v>
      </c>
      <c r="M22" s="28">
        <v>1</v>
      </c>
      <c r="N22" s="28"/>
      <c r="O22" s="23">
        <v>5</v>
      </c>
      <c r="P22" s="23">
        <v>2</v>
      </c>
      <c r="Q22" s="23"/>
      <c r="R22" s="23"/>
      <c r="S22" s="23"/>
      <c r="T22" s="23">
        <v>3</v>
      </c>
      <c r="U22" s="23"/>
      <c r="V22" s="23"/>
      <c r="W22" s="23">
        <v>3</v>
      </c>
      <c r="X22" s="23">
        <v>1</v>
      </c>
      <c r="Y22" s="23">
        <v>6</v>
      </c>
      <c r="Z22" s="23"/>
      <c r="AA22" s="23"/>
      <c r="AB22" s="23">
        <v>11</v>
      </c>
      <c r="AC22" s="23"/>
      <c r="AD22" s="26">
        <v>1</v>
      </c>
      <c r="AE22" s="26">
        <v>13</v>
      </c>
      <c r="AF22" s="31">
        <v>14</v>
      </c>
      <c r="AG22" s="26"/>
      <c r="AH22" s="26">
        <v>12</v>
      </c>
      <c r="AI22" s="31">
        <v>12</v>
      </c>
    </row>
    <row r="23" spans="1:35" ht="39.950000000000003" customHeight="1" x14ac:dyDescent="0.2">
      <c r="A23" s="15">
        <v>1.2</v>
      </c>
      <c r="B23" s="115" t="s">
        <v>178</v>
      </c>
      <c r="C23" s="115"/>
      <c r="D23" s="115"/>
      <c r="E23" s="23"/>
      <c r="F23" s="23"/>
      <c r="G23" s="23"/>
      <c r="H23" s="23"/>
      <c r="I23" s="23"/>
      <c r="J23" s="23">
        <v>1</v>
      </c>
      <c r="K23" s="23">
        <v>1</v>
      </c>
      <c r="L23" s="23"/>
      <c r="M23" s="28"/>
      <c r="N23" s="28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>
        <v>1</v>
      </c>
      <c r="AC23" s="23"/>
      <c r="AD23" s="26"/>
      <c r="AE23" s="26"/>
      <c r="AF23" s="31"/>
      <c r="AG23" s="26"/>
      <c r="AH23" s="26"/>
      <c r="AI23" s="31"/>
    </row>
    <row r="24" spans="1:35" ht="39.950000000000003" customHeight="1" x14ac:dyDescent="0.2">
      <c r="A24" s="16" t="s">
        <v>105</v>
      </c>
      <c r="B24" s="115" t="s">
        <v>179</v>
      </c>
      <c r="C24" s="115"/>
      <c r="D24" s="115"/>
      <c r="E24" s="23"/>
      <c r="F24" s="23"/>
      <c r="G24" s="23"/>
      <c r="H24" s="23"/>
      <c r="I24" s="23"/>
      <c r="J24" s="23"/>
      <c r="K24" s="23"/>
      <c r="L24" s="23"/>
      <c r="M24" s="28"/>
      <c r="N24" s="28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6"/>
      <c r="AE24" s="26"/>
      <c r="AF24" s="31"/>
      <c r="AG24" s="26"/>
      <c r="AH24" s="26"/>
      <c r="AI24" s="31"/>
    </row>
    <row r="25" spans="1:35" ht="39.950000000000003" customHeight="1" x14ac:dyDescent="0.2">
      <c r="A25" s="16" t="s">
        <v>104</v>
      </c>
      <c r="B25" s="112" t="s">
        <v>180</v>
      </c>
      <c r="C25" s="113"/>
      <c r="D25" s="114"/>
      <c r="E25" s="23"/>
      <c r="F25" s="23"/>
      <c r="G25" s="23"/>
      <c r="H25" s="23"/>
      <c r="I25" s="23"/>
      <c r="J25" s="23"/>
      <c r="K25" s="23"/>
      <c r="L25" s="23"/>
      <c r="M25" s="28"/>
      <c r="N25" s="28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6"/>
      <c r="AE25" s="26"/>
      <c r="AF25" s="31"/>
      <c r="AG25" s="26"/>
      <c r="AH25" s="26"/>
      <c r="AI25" s="31"/>
    </row>
    <row r="26" spans="1:35" ht="39.950000000000003" customHeight="1" x14ac:dyDescent="0.2">
      <c r="A26" s="16" t="s">
        <v>103</v>
      </c>
      <c r="B26" s="112" t="s">
        <v>181</v>
      </c>
      <c r="C26" s="113"/>
      <c r="D26" s="114"/>
      <c r="E26" s="23"/>
      <c r="F26" s="23"/>
      <c r="G26" s="23"/>
      <c r="H26" s="23"/>
      <c r="I26" s="23"/>
      <c r="J26" s="23"/>
      <c r="K26" s="23"/>
      <c r="L26" s="23"/>
      <c r="M26" s="28"/>
      <c r="N26" s="28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6"/>
      <c r="AE26" s="26"/>
      <c r="AF26" s="31"/>
      <c r="AG26" s="26"/>
      <c r="AH26" s="26"/>
      <c r="AI26" s="31"/>
    </row>
    <row r="27" spans="1:35" ht="39.950000000000003" customHeight="1" x14ac:dyDescent="0.2">
      <c r="A27" s="16" t="s">
        <v>102</v>
      </c>
      <c r="B27" s="115" t="s">
        <v>182</v>
      </c>
      <c r="C27" s="115"/>
      <c r="D27" s="115"/>
      <c r="E27" s="23"/>
      <c r="F27" s="23"/>
      <c r="G27" s="23"/>
      <c r="H27" s="23"/>
      <c r="I27" s="23"/>
      <c r="J27" s="23"/>
      <c r="K27" s="23"/>
      <c r="L27" s="23"/>
      <c r="M27" s="28"/>
      <c r="N27" s="28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6"/>
      <c r="AE27" s="26"/>
      <c r="AF27" s="31"/>
      <c r="AG27" s="26"/>
      <c r="AH27" s="26"/>
      <c r="AI27" s="31"/>
    </row>
    <row r="28" spans="1:35" ht="39.950000000000003" customHeight="1" x14ac:dyDescent="0.2">
      <c r="A28" s="16" t="s">
        <v>101</v>
      </c>
      <c r="B28" s="115" t="s">
        <v>183</v>
      </c>
      <c r="C28" s="115"/>
      <c r="D28" s="115"/>
      <c r="E28" s="23"/>
      <c r="F28" s="23"/>
      <c r="G28" s="23"/>
      <c r="H28" s="23"/>
      <c r="I28" s="23"/>
      <c r="J28" s="23"/>
      <c r="K28" s="23"/>
      <c r="L28" s="23"/>
      <c r="M28" s="28"/>
      <c r="N28" s="28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6"/>
      <c r="AE28" s="26"/>
      <c r="AF28" s="31"/>
      <c r="AG28" s="26"/>
      <c r="AH28" s="26"/>
      <c r="AI28" s="31"/>
    </row>
    <row r="29" spans="1:35" ht="39.950000000000003" customHeight="1" x14ac:dyDescent="0.2">
      <c r="A29" s="16" t="s">
        <v>100</v>
      </c>
      <c r="B29" s="112" t="s">
        <v>184</v>
      </c>
      <c r="C29" s="113"/>
      <c r="D29" s="114"/>
      <c r="E29" s="23"/>
      <c r="F29" s="23"/>
      <c r="G29" s="23"/>
      <c r="H29" s="23"/>
      <c r="I29" s="23"/>
      <c r="J29" s="23"/>
      <c r="K29" s="23"/>
      <c r="L29" s="23"/>
      <c r="M29" s="28"/>
      <c r="N29" s="28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6"/>
      <c r="AE29" s="26"/>
      <c r="AF29" s="31"/>
      <c r="AG29" s="26"/>
      <c r="AH29" s="26"/>
      <c r="AI29" s="31"/>
    </row>
    <row r="30" spans="1:35" ht="39.950000000000003" customHeight="1" x14ac:dyDescent="0.2">
      <c r="A30" s="16" t="s">
        <v>99</v>
      </c>
      <c r="B30" s="112" t="s">
        <v>185</v>
      </c>
      <c r="C30" s="113"/>
      <c r="D30" s="114"/>
      <c r="E30" s="23">
        <v>2</v>
      </c>
      <c r="F30" s="23">
        <v>1</v>
      </c>
      <c r="G30" s="23">
        <v>1</v>
      </c>
      <c r="H30" s="23"/>
      <c r="I30" s="23"/>
      <c r="J30" s="23"/>
      <c r="K30" s="23"/>
      <c r="L30" s="23"/>
      <c r="M30" s="28"/>
      <c r="N30" s="28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>
        <v>2</v>
      </c>
      <c r="AC30" s="23">
        <v>1</v>
      </c>
      <c r="AD30" s="26"/>
      <c r="AE30" s="26"/>
      <c r="AF30" s="31"/>
      <c r="AG30" s="26"/>
      <c r="AH30" s="26"/>
      <c r="AI30" s="31"/>
    </row>
    <row r="31" spans="1:35" ht="39.950000000000003" customHeight="1" x14ac:dyDescent="0.2">
      <c r="A31" s="16" t="s">
        <v>98</v>
      </c>
      <c r="B31" s="112" t="s">
        <v>186</v>
      </c>
      <c r="C31" s="113"/>
      <c r="D31" s="114"/>
      <c r="E31" s="23">
        <v>6</v>
      </c>
      <c r="F31" s="23">
        <v>4</v>
      </c>
      <c r="G31" s="23">
        <v>2</v>
      </c>
      <c r="H31" s="23"/>
      <c r="I31" s="23"/>
      <c r="J31" s="23">
        <v>5</v>
      </c>
      <c r="K31" s="23">
        <v>4</v>
      </c>
      <c r="L31" s="23">
        <v>1</v>
      </c>
      <c r="M31" s="28"/>
      <c r="N31" s="28"/>
      <c r="O31" s="23">
        <v>2</v>
      </c>
      <c r="P31" s="23">
        <v>2</v>
      </c>
      <c r="Q31" s="23"/>
      <c r="R31" s="23"/>
      <c r="S31" s="23"/>
      <c r="T31" s="23"/>
      <c r="U31" s="23"/>
      <c r="V31" s="23"/>
      <c r="W31" s="23"/>
      <c r="X31" s="23"/>
      <c r="Y31" s="23">
        <v>2</v>
      </c>
      <c r="Z31" s="23"/>
      <c r="AA31" s="23">
        <v>1</v>
      </c>
      <c r="AB31" s="23">
        <v>8</v>
      </c>
      <c r="AC31" s="23">
        <v>5</v>
      </c>
      <c r="AD31" s="26">
        <v>3</v>
      </c>
      <c r="AE31" s="26"/>
      <c r="AF31" s="31">
        <v>3</v>
      </c>
      <c r="AG31" s="26"/>
      <c r="AH31" s="26"/>
      <c r="AI31" s="31"/>
    </row>
    <row r="32" spans="1:35" ht="39.950000000000003" customHeight="1" x14ac:dyDescent="0.2">
      <c r="A32" s="16" t="s">
        <v>97</v>
      </c>
      <c r="B32" s="113" t="s">
        <v>187</v>
      </c>
      <c r="C32" s="113"/>
      <c r="D32" s="113"/>
      <c r="E32" s="23"/>
      <c r="F32" s="23"/>
      <c r="G32" s="23"/>
      <c r="H32" s="23"/>
      <c r="I32" s="23"/>
      <c r="J32" s="23"/>
      <c r="K32" s="23"/>
      <c r="L32" s="23"/>
      <c r="M32" s="28"/>
      <c r="N32" s="28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6"/>
      <c r="AE32" s="26"/>
      <c r="AF32" s="31"/>
      <c r="AG32" s="26"/>
      <c r="AH32" s="26"/>
      <c r="AI32" s="31"/>
    </row>
    <row r="33" spans="1:35" ht="39.950000000000003" customHeight="1" x14ac:dyDescent="0.2">
      <c r="A33" s="16" t="s">
        <v>96</v>
      </c>
      <c r="B33" s="112" t="s">
        <v>188</v>
      </c>
      <c r="C33" s="113"/>
      <c r="D33" s="114"/>
      <c r="E33" s="23">
        <v>3</v>
      </c>
      <c r="F33" s="23">
        <v>2</v>
      </c>
      <c r="G33" s="23">
        <v>1</v>
      </c>
      <c r="H33" s="23"/>
      <c r="I33" s="23"/>
      <c r="J33" s="23"/>
      <c r="K33" s="23"/>
      <c r="L33" s="23"/>
      <c r="M33" s="28"/>
      <c r="N33" s="28"/>
      <c r="O33" s="23">
        <v>2</v>
      </c>
      <c r="P33" s="23"/>
      <c r="Q33" s="23"/>
      <c r="R33" s="23">
        <v>2</v>
      </c>
      <c r="S33" s="23"/>
      <c r="T33" s="23"/>
      <c r="U33" s="23"/>
      <c r="V33" s="23"/>
      <c r="W33" s="23"/>
      <c r="X33" s="23"/>
      <c r="Y33" s="23">
        <v>2</v>
      </c>
      <c r="Z33" s="23"/>
      <c r="AA33" s="23">
        <v>1</v>
      </c>
      <c r="AB33" s="23">
        <v>1</v>
      </c>
      <c r="AC33" s="23">
        <v>1</v>
      </c>
      <c r="AD33" s="26"/>
      <c r="AE33" s="26"/>
      <c r="AF33" s="31"/>
      <c r="AG33" s="26"/>
      <c r="AH33" s="26"/>
      <c r="AI33" s="31"/>
    </row>
    <row r="34" spans="1:35" ht="39.950000000000003" customHeight="1" x14ac:dyDescent="0.2">
      <c r="A34" s="16" t="s">
        <v>95</v>
      </c>
      <c r="B34" s="115" t="s">
        <v>189</v>
      </c>
      <c r="C34" s="115"/>
      <c r="D34" s="115"/>
      <c r="E34" s="23">
        <v>121</v>
      </c>
      <c r="F34" s="23">
        <v>55</v>
      </c>
      <c r="G34" s="23">
        <v>66</v>
      </c>
      <c r="H34" s="23"/>
      <c r="I34" s="23"/>
      <c r="J34" s="23">
        <v>99</v>
      </c>
      <c r="K34" s="23">
        <v>80</v>
      </c>
      <c r="L34" s="23">
        <v>11</v>
      </c>
      <c r="M34" s="28"/>
      <c r="N34" s="28">
        <v>8</v>
      </c>
      <c r="O34" s="23">
        <v>101</v>
      </c>
      <c r="P34" s="23">
        <v>52</v>
      </c>
      <c r="Q34" s="23"/>
      <c r="R34" s="23">
        <v>5</v>
      </c>
      <c r="S34" s="23">
        <v>2</v>
      </c>
      <c r="T34" s="23">
        <v>42</v>
      </c>
      <c r="U34" s="23">
        <v>1</v>
      </c>
      <c r="V34" s="23">
        <v>36</v>
      </c>
      <c r="W34" s="23">
        <v>5</v>
      </c>
      <c r="X34" s="23">
        <v>2</v>
      </c>
      <c r="Y34" s="23">
        <v>103</v>
      </c>
      <c r="Z34" s="23">
        <v>2</v>
      </c>
      <c r="AA34" s="23">
        <v>37</v>
      </c>
      <c r="AB34" s="23">
        <v>96</v>
      </c>
      <c r="AC34" s="23">
        <v>48</v>
      </c>
      <c r="AD34" s="26">
        <v>8</v>
      </c>
      <c r="AE34" s="26">
        <v>5</v>
      </c>
      <c r="AF34" s="31">
        <v>13</v>
      </c>
      <c r="AG34" s="26"/>
      <c r="AH34" s="26">
        <v>1</v>
      </c>
      <c r="AI34" s="31">
        <v>1</v>
      </c>
    </row>
    <row r="35" spans="1:35" ht="39.950000000000003" customHeight="1" x14ac:dyDescent="0.2">
      <c r="A35" s="16" t="s">
        <v>94</v>
      </c>
      <c r="B35" s="113" t="s">
        <v>190</v>
      </c>
      <c r="C35" s="113"/>
      <c r="D35" s="113"/>
      <c r="E35" s="23">
        <v>4</v>
      </c>
      <c r="F35" s="23">
        <v>2</v>
      </c>
      <c r="G35" s="23">
        <v>2</v>
      </c>
      <c r="H35" s="23"/>
      <c r="I35" s="23"/>
      <c r="J35" s="23"/>
      <c r="K35" s="23"/>
      <c r="L35" s="23"/>
      <c r="M35" s="28"/>
      <c r="N35" s="28"/>
      <c r="O35" s="23">
        <v>2</v>
      </c>
      <c r="P35" s="23">
        <v>2</v>
      </c>
      <c r="Q35" s="23"/>
      <c r="R35" s="23"/>
      <c r="S35" s="23"/>
      <c r="T35" s="23"/>
      <c r="U35" s="23"/>
      <c r="V35" s="23"/>
      <c r="W35" s="23"/>
      <c r="X35" s="23">
        <v>1</v>
      </c>
      <c r="Y35" s="23">
        <v>3</v>
      </c>
      <c r="Z35" s="23"/>
      <c r="AA35" s="23">
        <v>1</v>
      </c>
      <c r="AB35" s="23">
        <v>1</v>
      </c>
      <c r="AC35" s="23">
        <v>1</v>
      </c>
      <c r="AD35" s="26">
        <v>1</v>
      </c>
      <c r="AE35" s="26"/>
      <c r="AF35" s="31">
        <v>1</v>
      </c>
      <c r="AG35" s="26"/>
      <c r="AH35" s="26"/>
      <c r="AI35" s="31"/>
    </row>
    <row r="36" spans="1:35" ht="39.950000000000003" customHeight="1" x14ac:dyDescent="0.2">
      <c r="A36" s="16" t="s">
        <v>93</v>
      </c>
      <c r="B36" s="112" t="s">
        <v>191</v>
      </c>
      <c r="C36" s="113"/>
      <c r="D36" s="113"/>
      <c r="E36" s="23">
        <v>1</v>
      </c>
      <c r="F36" s="23"/>
      <c r="G36" s="23">
        <v>1</v>
      </c>
      <c r="H36" s="23"/>
      <c r="I36" s="23"/>
      <c r="J36" s="23">
        <v>1</v>
      </c>
      <c r="K36" s="23">
        <v>1</v>
      </c>
      <c r="L36" s="23"/>
      <c r="M36" s="28"/>
      <c r="N36" s="28"/>
      <c r="O36" s="23">
        <v>1</v>
      </c>
      <c r="P36" s="23">
        <v>1</v>
      </c>
      <c r="Q36" s="23"/>
      <c r="R36" s="23"/>
      <c r="S36" s="23"/>
      <c r="T36" s="23"/>
      <c r="U36" s="23"/>
      <c r="V36" s="23"/>
      <c r="W36" s="23"/>
      <c r="X36" s="23"/>
      <c r="Y36" s="23">
        <v>1</v>
      </c>
      <c r="Z36" s="23"/>
      <c r="AA36" s="23"/>
      <c r="AB36" s="23">
        <v>1</v>
      </c>
      <c r="AC36" s="23"/>
      <c r="AD36" s="26"/>
      <c r="AE36" s="26"/>
      <c r="AF36" s="31"/>
      <c r="AG36" s="26"/>
      <c r="AH36" s="26"/>
      <c r="AI36" s="31"/>
    </row>
    <row r="37" spans="1:35" ht="39.950000000000003" customHeight="1" x14ac:dyDescent="0.2">
      <c r="A37" s="16" t="s">
        <v>92</v>
      </c>
      <c r="B37" s="115" t="s">
        <v>192</v>
      </c>
      <c r="C37" s="115"/>
      <c r="D37" s="115"/>
      <c r="E37" s="23">
        <v>15</v>
      </c>
      <c r="F37" s="23">
        <v>3</v>
      </c>
      <c r="G37" s="23">
        <v>12</v>
      </c>
      <c r="H37" s="23"/>
      <c r="I37" s="23"/>
      <c r="J37" s="23">
        <v>15</v>
      </c>
      <c r="K37" s="23">
        <v>6</v>
      </c>
      <c r="L37" s="23">
        <v>8</v>
      </c>
      <c r="M37" s="28"/>
      <c r="N37" s="28">
        <v>1</v>
      </c>
      <c r="O37" s="23">
        <v>5</v>
      </c>
      <c r="P37" s="23">
        <v>1</v>
      </c>
      <c r="Q37" s="23">
        <v>2</v>
      </c>
      <c r="R37" s="23">
        <v>1</v>
      </c>
      <c r="S37" s="23"/>
      <c r="T37" s="23">
        <v>1</v>
      </c>
      <c r="U37" s="23"/>
      <c r="V37" s="23">
        <v>1</v>
      </c>
      <c r="W37" s="23"/>
      <c r="X37" s="23"/>
      <c r="Y37" s="23">
        <v>5</v>
      </c>
      <c r="Z37" s="23"/>
      <c r="AA37" s="23">
        <v>8</v>
      </c>
      <c r="AB37" s="23">
        <v>16</v>
      </c>
      <c r="AC37" s="23">
        <v>9</v>
      </c>
      <c r="AD37" s="26">
        <v>4</v>
      </c>
      <c r="AE37" s="26"/>
      <c r="AF37" s="31">
        <v>4</v>
      </c>
      <c r="AG37" s="26">
        <v>1</v>
      </c>
      <c r="AH37" s="26"/>
      <c r="AI37" s="31">
        <v>1</v>
      </c>
    </row>
    <row r="38" spans="1:35" ht="39.950000000000003" customHeight="1" x14ac:dyDescent="0.2">
      <c r="A38" s="16" t="s">
        <v>193</v>
      </c>
      <c r="B38" s="112" t="s">
        <v>194</v>
      </c>
      <c r="C38" s="113"/>
      <c r="D38" s="114"/>
      <c r="E38" s="23"/>
      <c r="F38" s="23"/>
      <c r="G38" s="23"/>
      <c r="H38" s="23"/>
      <c r="I38" s="23"/>
      <c r="J38" s="23"/>
      <c r="K38" s="23"/>
      <c r="L38" s="23"/>
      <c r="M38" s="28"/>
      <c r="N38" s="28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6"/>
      <c r="AE38" s="26"/>
      <c r="AF38" s="31"/>
      <c r="AG38" s="26"/>
      <c r="AH38" s="26"/>
      <c r="AI38" s="31"/>
    </row>
    <row r="39" spans="1:35" ht="98.25" customHeight="1" x14ac:dyDescent="0.2">
      <c r="A39" s="16" t="s">
        <v>195</v>
      </c>
      <c r="B39" s="112" t="s">
        <v>196</v>
      </c>
      <c r="C39" s="113"/>
      <c r="D39" s="114"/>
      <c r="E39" s="23">
        <v>1</v>
      </c>
      <c r="F39" s="23"/>
      <c r="G39" s="23"/>
      <c r="H39" s="23">
        <v>1</v>
      </c>
      <c r="I39" s="23"/>
      <c r="J39" s="23">
        <v>1</v>
      </c>
      <c r="K39" s="23">
        <v>1</v>
      </c>
      <c r="L39" s="23"/>
      <c r="M39" s="28"/>
      <c r="N39" s="28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>
        <v>1</v>
      </c>
      <c r="AC39" s="23"/>
      <c r="AD39" s="26"/>
      <c r="AE39" s="26"/>
      <c r="AF39" s="31"/>
      <c r="AG39" s="26"/>
      <c r="AH39" s="26"/>
      <c r="AI39" s="31"/>
    </row>
    <row r="40" spans="1:35" s="21" customFormat="1" ht="54" customHeight="1" x14ac:dyDescent="0.2">
      <c r="A40" s="20" t="s">
        <v>91</v>
      </c>
      <c r="B40" s="116" t="s">
        <v>197</v>
      </c>
      <c r="C40" s="116"/>
      <c r="D40" s="116"/>
      <c r="E40" s="36">
        <f>SUM(E41:E51)</f>
        <v>12</v>
      </c>
      <c r="F40" s="36">
        <f t="shared" ref="F40:AI40" si="1">SUM(F41:F51)</f>
        <v>0</v>
      </c>
      <c r="G40" s="36">
        <f t="shared" si="1"/>
        <v>12</v>
      </c>
      <c r="H40" s="36">
        <f t="shared" si="1"/>
        <v>0</v>
      </c>
      <c r="I40" s="36">
        <f t="shared" si="1"/>
        <v>0</v>
      </c>
      <c r="J40" s="36">
        <f t="shared" si="1"/>
        <v>17</v>
      </c>
      <c r="K40" s="36">
        <f t="shared" si="1"/>
        <v>7</v>
      </c>
      <c r="L40" s="36">
        <f t="shared" si="1"/>
        <v>10</v>
      </c>
      <c r="M40" s="36">
        <f t="shared" si="1"/>
        <v>0</v>
      </c>
      <c r="N40" s="36">
        <f t="shared" si="1"/>
        <v>0</v>
      </c>
      <c r="O40" s="36">
        <f t="shared" si="1"/>
        <v>10</v>
      </c>
      <c r="P40" s="36">
        <f t="shared" si="1"/>
        <v>6</v>
      </c>
      <c r="Q40" s="36">
        <f t="shared" si="1"/>
        <v>0</v>
      </c>
      <c r="R40" s="36">
        <f t="shared" si="1"/>
        <v>3</v>
      </c>
      <c r="S40" s="36">
        <f t="shared" si="1"/>
        <v>0</v>
      </c>
      <c r="T40" s="36">
        <f t="shared" si="1"/>
        <v>1</v>
      </c>
      <c r="U40" s="36">
        <f t="shared" si="1"/>
        <v>0</v>
      </c>
      <c r="V40" s="36">
        <f t="shared" si="1"/>
        <v>1</v>
      </c>
      <c r="W40" s="36">
        <f t="shared" si="1"/>
        <v>0</v>
      </c>
      <c r="X40" s="36">
        <f t="shared" si="1"/>
        <v>0</v>
      </c>
      <c r="Y40" s="36">
        <f t="shared" si="1"/>
        <v>10</v>
      </c>
      <c r="Z40" s="36">
        <f t="shared" si="1"/>
        <v>0</v>
      </c>
      <c r="AA40" s="36">
        <f t="shared" si="1"/>
        <v>0</v>
      </c>
      <c r="AB40" s="36">
        <f t="shared" si="1"/>
        <v>9</v>
      </c>
      <c r="AC40" s="36">
        <f t="shared" si="1"/>
        <v>0</v>
      </c>
      <c r="AD40" s="36">
        <f t="shared" si="1"/>
        <v>3</v>
      </c>
      <c r="AE40" s="36">
        <f t="shared" si="1"/>
        <v>1</v>
      </c>
      <c r="AF40" s="36">
        <f t="shared" si="1"/>
        <v>4</v>
      </c>
      <c r="AG40" s="36">
        <f t="shared" si="1"/>
        <v>1</v>
      </c>
      <c r="AH40" s="36">
        <f t="shared" si="1"/>
        <v>0</v>
      </c>
      <c r="AI40" s="36">
        <f t="shared" si="1"/>
        <v>1</v>
      </c>
    </row>
    <row r="41" spans="1:35" ht="39.950000000000003" customHeight="1" x14ac:dyDescent="0.2">
      <c r="A41" s="16" t="s">
        <v>136</v>
      </c>
      <c r="B41" s="112" t="s">
        <v>198</v>
      </c>
      <c r="C41" s="113"/>
      <c r="D41" s="113"/>
      <c r="E41" s="23"/>
      <c r="F41" s="23"/>
      <c r="G41" s="23"/>
      <c r="H41" s="23"/>
      <c r="I41" s="23"/>
      <c r="J41" s="23">
        <v>3</v>
      </c>
      <c r="K41" s="23">
        <v>1</v>
      </c>
      <c r="L41" s="23">
        <v>2</v>
      </c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>
        <v>1</v>
      </c>
      <c r="AC41" s="23"/>
      <c r="AD41" s="26"/>
      <c r="AE41" s="26"/>
      <c r="AF41" s="31"/>
      <c r="AG41" s="26"/>
      <c r="AH41" s="26"/>
      <c r="AI41" s="31"/>
    </row>
    <row r="42" spans="1:35" ht="39.950000000000003" customHeight="1" x14ac:dyDescent="0.2">
      <c r="A42" s="16" t="s">
        <v>90</v>
      </c>
      <c r="B42" s="115" t="s">
        <v>199</v>
      </c>
      <c r="C42" s="115"/>
      <c r="D42" s="115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6"/>
      <c r="AE42" s="26"/>
      <c r="AF42" s="31"/>
      <c r="AG42" s="26"/>
      <c r="AH42" s="26"/>
      <c r="AI42" s="31"/>
    </row>
    <row r="43" spans="1:35" ht="39.950000000000003" customHeight="1" x14ac:dyDescent="0.2">
      <c r="A43" s="16" t="s">
        <v>89</v>
      </c>
      <c r="B43" s="112" t="s">
        <v>200</v>
      </c>
      <c r="C43" s="113"/>
      <c r="D43" s="114"/>
      <c r="E43" s="23">
        <v>1</v>
      </c>
      <c r="F43" s="23"/>
      <c r="G43" s="23">
        <v>1</v>
      </c>
      <c r="H43" s="23"/>
      <c r="I43" s="23"/>
      <c r="J43" s="23">
        <v>1</v>
      </c>
      <c r="K43" s="23"/>
      <c r="L43" s="23">
        <v>1</v>
      </c>
      <c r="M43" s="23"/>
      <c r="N43" s="23"/>
      <c r="O43" s="23">
        <v>1</v>
      </c>
      <c r="P43" s="23"/>
      <c r="Q43" s="23"/>
      <c r="R43" s="23"/>
      <c r="S43" s="23"/>
      <c r="T43" s="23">
        <v>1</v>
      </c>
      <c r="U43" s="23"/>
      <c r="V43" s="23">
        <v>1</v>
      </c>
      <c r="W43" s="23"/>
      <c r="X43" s="23"/>
      <c r="Y43" s="23">
        <v>1</v>
      </c>
      <c r="Z43" s="23"/>
      <c r="AA43" s="23"/>
      <c r="AB43" s="23"/>
      <c r="AC43" s="23"/>
      <c r="AD43" s="26"/>
      <c r="AE43" s="26"/>
      <c r="AF43" s="31"/>
      <c r="AG43" s="26"/>
      <c r="AH43" s="26"/>
      <c r="AI43" s="31"/>
    </row>
    <row r="44" spans="1:35" ht="39.950000000000003" customHeight="1" x14ac:dyDescent="0.2">
      <c r="A44" s="16" t="s">
        <v>88</v>
      </c>
      <c r="B44" s="112" t="s">
        <v>201</v>
      </c>
      <c r="C44" s="113"/>
      <c r="D44" s="114"/>
      <c r="E44" s="23"/>
      <c r="F44" s="23"/>
      <c r="G44" s="23"/>
      <c r="H44" s="23"/>
      <c r="I44" s="23"/>
      <c r="J44" s="23">
        <v>1</v>
      </c>
      <c r="K44" s="23"/>
      <c r="L44" s="23">
        <v>1</v>
      </c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6"/>
      <c r="AE44" s="26"/>
      <c r="AF44" s="31"/>
      <c r="AG44" s="26"/>
      <c r="AH44" s="26"/>
      <c r="AI44" s="31"/>
    </row>
    <row r="45" spans="1:35" ht="39.950000000000003" customHeight="1" x14ac:dyDescent="0.2">
      <c r="A45" s="16" t="s">
        <v>87</v>
      </c>
      <c r="B45" s="112" t="s">
        <v>202</v>
      </c>
      <c r="C45" s="113"/>
      <c r="D45" s="114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6"/>
      <c r="AE45" s="26"/>
      <c r="AF45" s="31"/>
      <c r="AG45" s="26"/>
      <c r="AH45" s="26"/>
      <c r="AI45" s="31"/>
    </row>
    <row r="46" spans="1:35" ht="39.950000000000003" customHeight="1" x14ac:dyDescent="0.2">
      <c r="A46" s="16" t="s">
        <v>86</v>
      </c>
      <c r="B46" s="112" t="s">
        <v>203</v>
      </c>
      <c r="C46" s="113"/>
      <c r="D46" s="114"/>
      <c r="E46" s="23">
        <v>7</v>
      </c>
      <c r="F46" s="23"/>
      <c r="G46" s="23">
        <v>7</v>
      </c>
      <c r="H46" s="23"/>
      <c r="I46" s="23"/>
      <c r="J46" s="23">
        <v>3</v>
      </c>
      <c r="K46" s="23">
        <v>1</v>
      </c>
      <c r="L46" s="23">
        <v>2</v>
      </c>
      <c r="M46" s="23"/>
      <c r="N46" s="23"/>
      <c r="O46" s="23">
        <v>6</v>
      </c>
      <c r="P46" s="23">
        <v>4</v>
      </c>
      <c r="Q46" s="23"/>
      <c r="R46" s="23">
        <v>2</v>
      </c>
      <c r="S46" s="23"/>
      <c r="T46" s="23"/>
      <c r="U46" s="23"/>
      <c r="V46" s="23"/>
      <c r="W46" s="23"/>
      <c r="X46" s="23"/>
      <c r="Y46" s="23">
        <v>6</v>
      </c>
      <c r="Z46" s="23"/>
      <c r="AA46" s="23"/>
      <c r="AB46" s="23">
        <v>2</v>
      </c>
      <c r="AC46" s="23"/>
      <c r="AD46" s="26">
        <v>1</v>
      </c>
      <c r="AE46" s="26"/>
      <c r="AF46" s="31">
        <v>1</v>
      </c>
      <c r="AG46" s="26"/>
      <c r="AH46" s="26"/>
      <c r="AI46" s="31"/>
    </row>
    <row r="47" spans="1:35" ht="39.950000000000003" customHeight="1" x14ac:dyDescent="0.2">
      <c r="A47" s="16" t="s">
        <v>85</v>
      </c>
      <c r="B47" s="112" t="s">
        <v>204</v>
      </c>
      <c r="C47" s="113"/>
      <c r="D47" s="114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6"/>
      <c r="AE47" s="26"/>
      <c r="AF47" s="31"/>
      <c r="AG47" s="26"/>
      <c r="AH47" s="26"/>
      <c r="AI47" s="31"/>
    </row>
    <row r="48" spans="1:35" ht="39.950000000000003" customHeight="1" x14ac:dyDescent="0.2">
      <c r="A48" s="16" t="s">
        <v>84</v>
      </c>
      <c r="B48" s="112" t="s">
        <v>205</v>
      </c>
      <c r="C48" s="113"/>
      <c r="D48" s="114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6"/>
      <c r="AE48" s="26"/>
      <c r="AF48" s="31"/>
      <c r="AG48" s="26"/>
      <c r="AH48" s="26"/>
      <c r="AI48" s="31"/>
    </row>
    <row r="49" spans="1:35" ht="39.950000000000003" customHeight="1" x14ac:dyDescent="0.2">
      <c r="A49" s="16" t="s">
        <v>83</v>
      </c>
      <c r="B49" s="112" t="s">
        <v>206</v>
      </c>
      <c r="C49" s="113"/>
      <c r="D49" s="114"/>
      <c r="E49" s="23"/>
      <c r="F49" s="23"/>
      <c r="G49" s="23"/>
      <c r="H49" s="23"/>
      <c r="I49" s="23"/>
      <c r="J49" s="23">
        <v>4</v>
      </c>
      <c r="K49" s="23">
        <v>2</v>
      </c>
      <c r="L49" s="23">
        <v>2</v>
      </c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>
        <v>2</v>
      </c>
      <c r="AC49" s="23"/>
      <c r="AD49" s="26"/>
      <c r="AE49" s="26"/>
      <c r="AF49" s="31"/>
      <c r="AG49" s="26"/>
      <c r="AH49" s="26"/>
      <c r="AI49" s="31"/>
    </row>
    <row r="50" spans="1:35" ht="39.950000000000003" customHeight="1" x14ac:dyDescent="0.2">
      <c r="A50" s="16" t="s">
        <v>82</v>
      </c>
      <c r="B50" s="112" t="s">
        <v>207</v>
      </c>
      <c r="C50" s="113"/>
      <c r="D50" s="114"/>
      <c r="E50" s="23">
        <v>2</v>
      </c>
      <c r="F50" s="23"/>
      <c r="G50" s="23">
        <v>2</v>
      </c>
      <c r="H50" s="23"/>
      <c r="I50" s="23"/>
      <c r="J50" s="23">
        <v>2</v>
      </c>
      <c r="K50" s="23">
        <v>2</v>
      </c>
      <c r="L50" s="23"/>
      <c r="M50" s="23"/>
      <c r="N50" s="23"/>
      <c r="O50" s="23">
        <v>2</v>
      </c>
      <c r="P50" s="23">
        <v>1</v>
      </c>
      <c r="Q50" s="23"/>
      <c r="R50" s="23">
        <v>1</v>
      </c>
      <c r="S50" s="23"/>
      <c r="T50" s="23"/>
      <c r="U50" s="23"/>
      <c r="V50" s="23"/>
      <c r="W50" s="23"/>
      <c r="X50" s="23"/>
      <c r="Y50" s="23">
        <v>2</v>
      </c>
      <c r="Z50" s="23"/>
      <c r="AA50" s="23"/>
      <c r="AB50" s="23">
        <v>2</v>
      </c>
      <c r="AC50" s="23"/>
      <c r="AD50" s="26">
        <v>1</v>
      </c>
      <c r="AE50" s="26"/>
      <c r="AF50" s="31">
        <v>1</v>
      </c>
      <c r="AG50" s="26"/>
      <c r="AH50" s="26"/>
      <c r="AI50" s="31"/>
    </row>
    <row r="51" spans="1:35" ht="39.950000000000003" customHeight="1" x14ac:dyDescent="0.2">
      <c r="A51" s="16" t="s">
        <v>81</v>
      </c>
      <c r="B51" s="112" t="s">
        <v>192</v>
      </c>
      <c r="C51" s="113"/>
      <c r="D51" s="114"/>
      <c r="E51" s="23">
        <v>2</v>
      </c>
      <c r="F51" s="23"/>
      <c r="G51" s="23">
        <v>2</v>
      </c>
      <c r="H51" s="23"/>
      <c r="I51" s="23"/>
      <c r="J51" s="23">
        <v>3</v>
      </c>
      <c r="K51" s="23">
        <v>1</v>
      </c>
      <c r="L51" s="23">
        <v>2</v>
      </c>
      <c r="M51" s="23"/>
      <c r="N51" s="23"/>
      <c r="O51" s="23">
        <v>1</v>
      </c>
      <c r="P51" s="23">
        <v>1</v>
      </c>
      <c r="Q51" s="23"/>
      <c r="R51" s="23"/>
      <c r="S51" s="23"/>
      <c r="T51" s="23"/>
      <c r="U51" s="23"/>
      <c r="V51" s="23"/>
      <c r="W51" s="23"/>
      <c r="X51" s="23"/>
      <c r="Y51" s="23">
        <v>1</v>
      </c>
      <c r="Z51" s="23"/>
      <c r="AA51" s="23"/>
      <c r="AB51" s="23">
        <v>2</v>
      </c>
      <c r="AC51" s="23"/>
      <c r="AD51" s="26">
        <v>1</v>
      </c>
      <c r="AE51" s="26">
        <v>1</v>
      </c>
      <c r="AF51" s="31">
        <v>2</v>
      </c>
      <c r="AG51" s="26">
        <v>1</v>
      </c>
      <c r="AH51" s="26"/>
      <c r="AI51" s="31">
        <v>1</v>
      </c>
    </row>
    <row r="52" spans="1:35" s="21" customFormat="1" ht="56.25" customHeight="1" x14ac:dyDescent="0.2">
      <c r="A52" s="20" t="s">
        <v>80</v>
      </c>
      <c r="B52" s="103" t="s">
        <v>208</v>
      </c>
      <c r="C52" s="104"/>
      <c r="D52" s="105"/>
      <c r="E52" s="36">
        <f>SUM(E53:E59)</f>
        <v>8</v>
      </c>
      <c r="F52" s="36">
        <f t="shared" ref="F52:AI52" si="2">SUM(F53:F59)</f>
        <v>3</v>
      </c>
      <c r="G52" s="36">
        <f t="shared" si="2"/>
        <v>5</v>
      </c>
      <c r="H52" s="36">
        <f t="shared" si="2"/>
        <v>0</v>
      </c>
      <c r="I52" s="36">
        <f t="shared" si="2"/>
        <v>0</v>
      </c>
      <c r="J52" s="36">
        <f t="shared" si="2"/>
        <v>13</v>
      </c>
      <c r="K52" s="36">
        <f t="shared" si="2"/>
        <v>5</v>
      </c>
      <c r="L52" s="36">
        <f t="shared" si="2"/>
        <v>6</v>
      </c>
      <c r="M52" s="36">
        <f t="shared" si="2"/>
        <v>1</v>
      </c>
      <c r="N52" s="36">
        <f t="shared" si="2"/>
        <v>1</v>
      </c>
      <c r="O52" s="36">
        <f t="shared" si="2"/>
        <v>4</v>
      </c>
      <c r="P52" s="36">
        <f t="shared" si="2"/>
        <v>0</v>
      </c>
      <c r="Q52" s="36">
        <f t="shared" si="2"/>
        <v>1</v>
      </c>
      <c r="R52" s="36">
        <f t="shared" si="2"/>
        <v>2</v>
      </c>
      <c r="S52" s="36">
        <f t="shared" si="2"/>
        <v>0</v>
      </c>
      <c r="T52" s="36">
        <f t="shared" si="2"/>
        <v>1</v>
      </c>
      <c r="U52" s="36">
        <f t="shared" si="2"/>
        <v>0</v>
      </c>
      <c r="V52" s="36">
        <f t="shared" si="2"/>
        <v>1</v>
      </c>
      <c r="W52" s="36">
        <f t="shared" si="2"/>
        <v>0</v>
      </c>
      <c r="X52" s="36">
        <f t="shared" si="2"/>
        <v>1</v>
      </c>
      <c r="Y52" s="36">
        <f t="shared" si="2"/>
        <v>5</v>
      </c>
      <c r="Z52" s="36">
        <f t="shared" si="2"/>
        <v>0</v>
      </c>
      <c r="AA52" s="36">
        <f t="shared" si="2"/>
        <v>0</v>
      </c>
      <c r="AB52" s="36">
        <f t="shared" si="2"/>
        <v>8</v>
      </c>
      <c r="AC52" s="36">
        <f t="shared" si="2"/>
        <v>2</v>
      </c>
      <c r="AD52" s="36">
        <f t="shared" si="2"/>
        <v>4</v>
      </c>
      <c r="AE52" s="36">
        <f t="shared" si="2"/>
        <v>0</v>
      </c>
      <c r="AF52" s="36">
        <f t="shared" si="2"/>
        <v>4</v>
      </c>
      <c r="AG52" s="36">
        <f t="shared" si="2"/>
        <v>0</v>
      </c>
      <c r="AH52" s="36">
        <f t="shared" si="2"/>
        <v>0</v>
      </c>
      <c r="AI52" s="36">
        <f t="shared" si="2"/>
        <v>0</v>
      </c>
    </row>
    <row r="53" spans="1:35" ht="39.950000000000003" customHeight="1" x14ac:dyDescent="0.2">
      <c r="A53" s="16" t="s">
        <v>79</v>
      </c>
      <c r="B53" s="112" t="s">
        <v>209</v>
      </c>
      <c r="C53" s="113"/>
      <c r="D53" s="114"/>
      <c r="E53" s="23"/>
      <c r="F53" s="23"/>
      <c r="G53" s="23"/>
      <c r="H53" s="23"/>
      <c r="I53" s="23"/>
      <c r="J53" s="23">
        <v>1</v>
      </c>
      <c r="K53" s="23">
        <v>1</v>
      </c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>
        <v>1</v>
      </c>
      <c r="AC53" s="23"/>
      <c r="AD53" s="26"/>
      <c r="AE53" s="26"/>
      <c r="AF53" s="31"/>
      <c r="AG53" s="26"/>
      <c r="AH53" s="26"/>
      <c r="AI53" s="31"/>
    </row>
    <row r="54" spans="1:35" ht="39.950000000000003" customHeight="1" x14ac:dyDescent="0.2">
      <c r="A54" s="16" t="s">
        <v>78</v>
      </c>
      <c r="B54" s="112" t="s">
        <v>210</v>
      </c>
      <c r="C54" s="113"/>
      <c r="D54" s="114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6">
        <v>1</v>
      </c>
      <c r="AE54" s="26"/>
      <c r="AF54" s="31">
        <v>1</v>
      </c>
      <c r="AG54" s="26"/>
      <c r="AH54" s="26"/>
      <c r="AI54" s="31"/>
    </row>
    <row r="55" spans="1:35" ht="39.950000000000003" customHeight="1" x14ac:dyDescent="0.2">
      <c r="A55" s="16" t="s">
        <v>77</v>
      </c>
      <c r="B55" s="112" t="s">
        <v>211</v>
      </c>
      <c r="C55" s="113"/>
      <c r="D55" s="114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6"/>
      <c r="AE55" s="26"/>
      <c r="AF55" s="31"/>
      <c r="AG55" s="26"/>
      <c r="AH55" s="26"/>
      <c r="AI55" s="31"/>
    </row>
    <row r="56" spans="1:35" ht="39.950000000000003" customHeight="1" x14ac:dyDescent="0.2">
      <c r="A56" s="16" t="s">
        <v>76</v>
      </c>
      <c r="B56" s="112" t="s">
        <v>212</v>
      </c>
      <c r="C56" s="113"/>
      <c r="D56" s="114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6"/>
      <c r="AE56" s="26"/>
      <c r="AF56" s="31"/>
      <c r="AG56" s="26"/>
      <c r="AH56" s="26"/>
      <c r="AI56" s="31"/>
    </row>
    <row r="57" spans="1:35" ht="39.950000000000003" customHeight="1" x14ac:dyDescent="0.2">
      <c r="A57" s="16" t="s">
        <v>75</v>
      </c>
      <c r="B57" s="112" t="s">
        <v>213</v>
      </c>
      <c r="C57" s="113"/>
      <c r="D57" s="114"/>
      <c r="E57" s="23">
        <v>1</v>
      </c>
      <c r="F57" s="23">
        <v>1</v>
      </c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>
        <v>1</v>
      </c>
      <c r="AC57" s="23">
        <v>1</v>
      </c>
      <c r="AD57" s="26"/>
      <c r="AE57" s="26"/>
      <c r="AF57" s="31"/>
      <c r="AG57" s="26"/>
      <c r="AH57" s="26"/>
      <c r="AI57" s="31"/>
    </row>
    <row r="58" spans="1:35" ht="39.950000000000003" customHeight="1" x14ac:dyDescent="0.2">
      <c r="A58" s="16" t="s">
        <v>74</v>
      </c>
      <c r="B58" s="112" t="s">
        <v>214</v>
      </c>
      <c r="C58" s="113"/>
      <c r="D58" s="114"/>
      <c r="E58" s="23"/>
      <c r="F58" s="23"/>
      <c r="G58" s="23"/>
      <c r="H58" s="23"/>
      <c r="I58" s="23"/>
      <c r="J58" s="23">
        <v>1</v>
      </c>
      <c r="K58" s="23"/>
      <c r="L58" s="23">
        <v>1</v>
      </c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6"/>
      <c r="AE58" s="26"/>
      <c r="AF58" s="31"/>
      <c r="AG58" s="26"/>
      <c r="AH58" s="26"/>
      <c r="AI58" s="31"/>
    </row>
    <row r="59" spans="1:35" ht="39.950000000000003" customHeight="1" x14ac:dyDescent="0.2">
      <c r="A59" s="16" t="s">
        <v>73</v>
      </c>
      <c r="B59" s="112" t="s">
        <v>192</v>
      </c>
      <c r="C59" s="113"/>
      <c r="D59" s="114"/>
      <c r="E59" s="23">
        <v>7</v>
      </c>
      <c r="F59" s="23">
        <v>2</v>
      </c>
      <c r="G59" s="23">
        <v>5</v>
      </c>
      <c r="H59" s="23"/>
      <c r="I59" s="23"/>
      <c r="J59" s="23">
        <v>11</v>
      </c>
      <c r="K59" s="23">
        <v>4</v>
      </c>
      <c r="L59" s="23">
        <v>5</v>
      </c>
      <c r="M59" s="23">
        <v>1</v>
      </c>
      <c r="N59" s="23">
        <v>1</v>
      </c>
      <c r="O59" s="23">
        <v>4</v>
      </c>
      <c r="P59" s="23"/>
      <c r="Q59" s="23">
        <v>1</v>
      </c>
      <c r="R59" s="23">
        <v>2</v>
      </c>
      <c r="S59" s="23"/>
      <c r="T59" s="23">
        <v>1</v>
      </c>
      <c r="U59" s="23"/>
      <c r="V59" s="23">
        <v>1</v>
      </c>
      <c r="W59" s="23"/>
      <c r="X59" s="23">
        <v>1</v>
      </c>
      <c r="Y59" s="23">
        <v>5</v>
      </c>
      <c r="Z59" s="23"/>
      <c r="AA59" s="23"/>
      <c r="AB59" s="23">
        <v>6</v>
      </c>
      <c r="AC59" s="23">
        <v>1</v>
      </c>
      <c r="AD59" s="26">
        <v>3</v>
      </c>
      <c r="AE59" s="26"/>
      <c r="AF59" s="31">
        <v>3</v>
      </c>
      <c r="AG59" s="26"/>
      <c r="AH59" s="26"/>
      <c r="AI59" s="31"/>
    </row>
    <row r="60" spans="1:35" s="21" customFormat="1" ht="55.5" customHeight="1" x14ac:dyDescent="0.2">
      <c r="A60" s="20" t="s">
        <v>72</v>
      </c>
      <c r="B60" s="103" t="s">
        <v>215</v>
      </c>
      <c r="C60" s="104"/>
      <c r="D60" s="105"/>
      <c r="E60" s="36">
        <f>SUM(E61:E73)</f>
        <v>23</v>
      </c>
      <c r="F60" s="36">
        <f t="shared" ref="F60:AI60" si="3">SUM(F61:F73)</f>
        <v>0</v>
      </c>
      <c r="G60" s="36">
        <f t="shared" si="3"/>
        <v>22</v>
      </c>
      <c r="H60" s="36">
        <f t="shared" si="3"/>
        <v>1</v>
      </c>
      <c r="I60" s="36">
        <f t="shared" si="3"/>
        <v>0</v>
      </c>
      <c r="J60" s="36">
        <f t="shared" si="3"/>
        <v>82</v>
      </c>
      <c r="K60" s="36">
        <f t="shared" si="3"/>
        <v>69</v>
      </c>
      <c r="L60" s="36">
        <f t="shared" si="3"/>
        <v>10</v>
      </c>
      <c r="M60" s="36">
        <f t="shared" si="3"/>
        <v>0</v>
      </c>
      <c r="N60" s="36">
        <f t="shared" si="3"/>
        <v>3</v>
      </c>
      <c r="O60" s="36">
        <f t="shared" si="3"/>
        <v>65</v>
      </c>
      <c r="P60" s="36">
        <f t="shared" si="3"/>
        <v>36</v>
      </c>
      <c r="Q60" s="36">
        <f t="shared" si="3"/>
        <v>23</v>
      </c>
      <c r="R60" s="36">
        <f t="shared" si="3"/>
        <v>0</v>
      </c>
      <c r="S60" s="36">
        <f t="shared" si="3"/>
        <v>0</v>
      </c>
      <c r="T60" s="36">
        <f t="shared" si="3"/>
        <v>6</v>
      </c>
      <c r="U60" s="36">
        <f t="shared" si="3"/>
        <v>2</v>
      </c>
      <c r="V60" s="36">
        <f t="shared" si="3"/>
        <v>4</v>
      </c>
      <c r="W60" s="36">
        <f t="shared" si="3"/>
        <v>0</v>
      </c>
      <c r="X60" s="36">
        <f t="shared" si="3"/>
        <v>5</v>
      </c>
      <c r="Y60" s="36">
        <f t="shared" si="3"/>
        <v>70</v>
      </c>
      <c r="Z60" s="36">
        <f t="shared" si="3"/>
        <v>0</v>
      </c>
      <c r="AA60" s="36">
        <f t="shared" si="3"/>
        <v>1</v>
      </c>
      <c r="AB60" s="36">
        <f t="shared" si="3"/>
        <v>21</v>
      </c>
      <c r="AC60" s="36">
        <f t="shared" si="3"/>
        <v>1</v>
      </c>
      <c r="AD60" s="36">
        <f t="shared" si="3"/>
        <v>7</v>
      </c>
      <c r="AE60" s="36">
        <f t="shared" si="3"/>
        <v>5</v>
      </c>
      <c r="AF60" s="36">
        <f t="shared" si="3"/>
        <v>12</v>
      </c>
      <c r="AG60" s="36">
        <f t="shared" si="3"/>
        <v>2</v>
      </c>
      <c r="AH60" s="36">
        <f t="shared" si="3"/>
        <v>1</v>
      </c>
      <c r="AI60" s="36">
        <f t="shared" si="3"/>
        <v>3</v>
      </c>
    </row>
    <row r="61" spans="1:35" ht="39.950000000000003" customHeight="1" x14ac:dyDescent="0.2">
      <c r="A61" s="16" t="s">
        <v>71</v>
      </c>
      <c r="B61" s="112" t="s">
        <v>216</v>
      </c>
      <c r="C61" s="113"/>
      <c r="D61" s="114"/>
      <c r="E61" s="23">
        <v>6</v>
      </c>
      <c r="F61" s="23"/>
      <c r="G61" s="23">
        <v>6</v>
      </c>
      <c r="H61" s="23"/>
      <c r="I61" s="23"/>
      <c r="J61" s="23">
        <v>34</v>
      </c>
      <c r="K61" s="23">
        <v>28</v>
      </c>
      <c r="L61" s="23">
        <v>5</v>
      </c>
      <c r="M61" s="23"/>
      <c r="N61" s="23">
        <v>1</v>
      </c>
      <c r="O61" s="23">
        <v>27</v>
      </c>
      <c r="P61" s="23">
        <v>20</v>
      </c>
      <c r="Q61" s="23">
        <v>5</v>
      </c>
      <c r="R61" s="23"/>
      <c r="S61" s="23"/>
      <c r="T61" s="23">
        <v>2</v>
      </c>
      <c r="U61" s="23"/>
      <c r="V61" s="23">
        <v>2</v>
      </c>
      <c r="W61" s="23"/>
      <c r="X61" s="23">
        <v>1</v>
      </c>
      <c r="Y61" s="23">
        <v>28</v>
      </c>
      <c r="Z61" s="23"/>
      <c r="AA61" s="23">
        <v>1</v>
      </c>
      <c r="AB61" s="23">
        <v>7</v>
      </c>
      <c r="AC61" s="23">
        <v>1</v>
      </c>
      <c r="AD61" s="26">
        <v>1</v>
      </c>
      <c r="AE61" s="26"/>
      <c r="AF61" s="31">
        <v>1</v>
      </c>
      <c r="AG61" s="26"/>
      <c r="AH61" s="26"/>
      <c r="AI61" s="31"/>
    </row>
    <row r="62" spans="1:35" ht="39.950000000000003" customHeight="1" x14ac:dyDescent="0.2">
      <c r="A62" s="16" t="s">
        <v>70</v>
      </c>
      <c r="B62" s="112" t="s">
        <v>217</v>
      </c>
      <c r="C62" s="113"/>
      <c r="D62" s="114"/>
      <c r="E62" s="23">
        <v>6</v>
      </c>
      <c r="F62" s="23"/>
      <c r="G62" s="23">
        <v>6</v>
      </c>
      <c r="H62" s="23"/>
      <c r="I62" s="23"/>
      <c r="J62" s="23">
        <v>28</v>
      </c>
      <c r="K62" s="23">
        <v>28</v>
      </c>
      <c r="L62" s="23"/>
      <c r="M62" s="23"/>
      <c r="N62" s="23"/>
      <c r="O62" s="23">
        <v>27</v>
      </c>
      <c r="P62" s="23">
        <v>12</v>
      </c>
      <c r="Q62" s="23">
        <v>12</v>
      </c>
      <c r="R62" s="23"/>
      <c r="S62" s="23"/>
      <c r="T62" s="23">
        <v>3</v>
      </c>
      <c r="U62" s="23">
        <v>1</v>
      </c>
      <c r="V62" s="23">
        <v>2</v>
      </c>
      <c r="W62" s="23"/>
      <c r="X62" s="23">
        <v>2</v>
      </c>
      <c r="Y62" s="23">
        <v>29</v>
      </c>
      <c r="Z62" s="23"/>
      <c r="AA62" s="23"/>
      <c r="AB62" s="23">
        <v>5</v>
      </c>
      <c r="AC62" s="23"/>
      <c r="AD62" s="26">
        <v>1</v>
      </c>
      <c r="AE62" s="26"/>
      <c r="AF62" s="31">
        <v>1</v>
      </c>
      <c r="AG62" s="26"/>
      <c r="AH62" s="26"/>
      <c r="AI62" s="31"/>
    </row>
    <row r="63" spans="1:35" ht="39.950000000000003" customHeight="1" x14ac:dyDescent="0.2">
      <c r="A63" s="16" t="s">
        <v>69</v>
      </c>
      <c r="B63" s="112" t="s">
        <v>218</v>
      </c>
      <c r="C63" s="113"/>
      <c r="D63" s="114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6"/>
      <c r="AE63" s="26"/>
      <c r="AF63" s="31"/>
      <c r="AG63" s="26"/>
      <c r="AH63" s="26"/>
      <c r="AI63" s="31"/>
    </row>
    <row r="64" spans="1:35" ht="39.950000000000003" customHeight="1" x14ac:dyDescent="0.2">
      <c r="A64" s="16" t="s">
        <v>68</v>
      </c>
      <c r="B64" s="112" t="s">
        <v>219</v>
      </c>
      <c r="C64" s="113"/>
      <c r="D64" s="114"/>
      <c r="E64" s="23">
        <v>1</v>
      </c>
      <c r="F64" s="23"/>
      <c r="G64" s="23">
        <v>1</v>
      </c>
      <c r="H64" s="23"/>
      <c r="I64" s="23"/>
      <c r="J64" s="23"/>
      <c r="K64" s="23"/>
      <c r="L64" s="23"/>
      <c r="M64" s="23"/>
      <c r="N64" s="23"/>
      <c r="O64" s="23">
        <v>1</v>
      </c>
      <c r="P64" s="23">
        <v>1</v>
      </c>
      <c r="Q64" s="23"/>
      <c r="R64" s="23"/>
      <c r="S64" s="23"/>
      <c r="T64" s="23"/>
      <c r="U64" s="23"/>
      <c r="V64" s="23"/>
      <c r="W64" s="23"/>
      <c r="X64" s="23"/>
      <c r="Y64" s="23">
        <v>1</v>
      </c>
      <c r="Z64" s="23"/>
      <c r="AA64" s="23"/>
      <c r="AB64" s="23"/>
      <c r="AC64" s="23"/>
      <c r="AD64" s="26"/>
      <c r="AE64" s="26"/>
      <c r="AF64" s="31"/>
      <c r="AG64" s="26"/>
      <c r="AH64" s="26"/>
      <c r="AI64" s="31"/>
    </row>
    <row r="65" spans="1:35" ht="39.950000000000003" customHeight="1" x14ac:dyDescent="0.2">
      <c r="A65" s="16" t="s">
        <v>67</v>
      </c>
      <c r="B65" s="112" t="s">
        <v>220</v>
      </c>
      <c r="C65" s="113"/>
      <c r="D65" s="114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6"/>
      <c r="AE65" s="26"/>
      <c r="AF65" s="31"/>
      <c r="AG65" s="26"/>
      <c r="AH65" s="26"/>
      <c r="AI65" s="31"/>
    </row>
    <row r="66" spans="1:35" ht="39.950000000000003" customHeight="1" x14ac:dyDescent="0.2">
      <c r="A66" s="16" t="s">
        <v>66</v>
      </c>
      <c r="B66" s="112" t="s">
        <v>221</v>
      </c>
      <c r="C66" s="113"/>
      <c r="D66" s="114"/>
      <c r="E66" s="23"/>
      <c r="F66" s="23"/>
      <c r="G66" s="23"/>
      <c r="H66" s="23"/>
      <c r="I66" s="23"/>
      <c r="J66" s="23">
        <v>1</v>
      </c>
      <c r="K66" s="23">
        <v>1</v>
      </c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>
        <v>1</v>
      </c>
      <c r="AC66" s="23"/>
      <c r="AD66" s="26"/>
      <c r="AE66" s="26">
        <v>1</v>
      </c>
      <c r="AF66" s="31">
        <v>1</v>
      </c>
      <c r="AG66" s="26"/>
      <c r="AH66" s="26">
        <v>1</v>
      </c>
      <c r="AI66" s="31">
        <v>1</v>
      </c>
    </row>
    <row r="67" spans="1:35" ht="39.950000000000003" customHeight="1" x14ac:dyDescent="0.2">
      <c r="A67" s="16" t="s">
        <v>65</v>
      </c>
      <c r="B67" s="112" t="s">
        <v>222</v>
      </c>
      <c r="C67" s="113"/>
      <c r="D67" s="114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6"/>
      <c r="AE67" s="26"/>
      <c r="AF67" s="31"/>
      <c r="AG67" s="26"/>
      <c r="AH67" s="26"/>
      <c r="AI67" s="31"/>
    </row>
    <row r="68" spans="1:35" ht="39.950000000000003" customHeight="1" x14ac:dyDescent="0.2">
      <c r="A68" s="16" t="s">
        <v>64</v>
      </c>
      <c r="B68" s="112" t="s">
        <v>223</v>
      </c>
      <c r="C68" s="113"/>
      <c r="D68" s="114"/>
      <c r="E68" s="23"/>
      <c r="F68" s="23"/>
      <c r="G68" s="23"/>
      <c r="H68" s="23"/>
      <c r="I68" s="23"/>
      <c r="J68" s="23">
        <v>2</v>
      </c>
      <c r="K68" s="23"/>
      <c r="L68" s="23">
        <v>1</v>
      </c>
      <c r="M68" s="23"/>
      <c r="N68" s="23">
        <v>1</v>
      </c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6"/>
      <c r="AE68" s="26"/>
      <c r="AF68" s="31"/>
      <c r="AG68" s="26"/>
      <c r="AH68" s="26"/>
      <c r="AI68" s="31"/>
    </row>
    <row r="69" spans="1:35" ht="39.950000000000003" customHeight="1" x14ac:dyDescent="0.2">
      <c r="A69" s="16" t="s">
        <v>63</v>
      </c>
      <c r="B69" s="112" t="s">
        <v>224</v>
      </c>
      <c r="C69" s="113"/>
      <c r="D69" s="114"/>
      <c r="E69" s="23">
        <v>3</v>
      </c>
      <c r="F69" s="23"/>
      <c r="G69" s="23">
        <v>3</v>
      </c>
      <c r="H69" s="23"/>
      <c r="I69" s="23"/>
      <c r="J69" s="23">
        <v>7</v>
      </c>
      <c r="K69" s="23">
        <v>4</v>
      </c>
      <c r="L69" s="23">
        <v>2</v>
      </c>
      <c r="M69" s="23"/>
      <c r="N69" s="23">
        <v>1</v>
      </c>
      <c r="O69" s="23">
        <v>4</v>
      </c>
      <c r="P69" s="23">
        <v>2</v>
      </c>
      <c r="Q69" s="23">
        <v>2</v>
      </c>
      <c r="R69" s="23"/>
      <c r="S69" s="23"/>
      <c r="T69" s="23"/>
      <c r="U69" s="23"/>
      <c r="V69" s="23"/>
      <c r="W69" s="23"/>
      <c r="X69" s="23"/>
      <c r="Y69" s="23">
        <v>4</v>
      </c>
      <c r="Z69" s="23"/>
      <c r="AA69" s="23"/>
      <c r="AB69" s="23">
        <v>3</v>
      </c>
      <c r="AC69" s="23"/>
      <c r="AD69" s="26">
        <v>1</v>
      </c>
      <c r="AE69" s="26">
        <v>1</v>
      </c>
      <c r="AF69" s="31">
        <v>2</v>
      </c>
      <c r="AG69" s="26"/>
      <c r="AH69" s="26"/>
      <c r="AI69" s="31"/>
    </row>
    <row r="70" spans="1:35" ht="39.950000000000003" customHeight="1" x14ac:dyDescent="0.2">
      <c r="A70" s="16" t="s">
        <v>62</v>
      </c>
      <c r="B70" s="112" t="s">
        <v>225</v>
      </c>
      <c r="C70" s="113"/>
      <c r="D70" s="114"/>
      <c r="E70" s="23">
        <v>6</v>
      </c>
      <c r="F70" s="23"/>
      <c r="G70" s="23">
        <v>5</v>
      </c>
      <c r="H70" s="23">
        <v>1</v>
      </c>
      <c r="I70" s="23"/>
      <c r="J70" s="23">
        <v>5</v>
      </c>
      <c r="K70" s="23">
        <v>5</v>
      </c>
      <c r="L70" s="23"/>
      <c r="M70" s="23"/>
      <c r="N70" s="23"/>
      <c r="O70" s="23">
        <v>5</v>
      </c>
      <c r="P70" s="23"/>
      <c r="Q70" s="23">
        <v>4</v>
      </c>
      <c r="R70" s="23"/>
      <c r="S70" s="23"/>
      <c r="T70" s="23">
        <v>1</v>
      </c>
      <c r="U70" s="23">
        <v>1</v>
      </c>
      <c r="V70" s="23">
        <v>0</v>
      </c>
      <c r="W70" s="23"/>
      <c r="X70" s="23">
        <v>1</v>
      </c>
      <c r="Y70" s="23">
        <v>6</v>
      </c>
      <c r="Z70" s="23"/>
      <c r="AA70" s="23"/>
      <c r="AB70" s="23">
        <v>3</v>
      </c>
      <c r="AC70" s="23"/>
      <c r="AD70" s="26">
        <v>1</v>
      </c>
      <c r="AE70" s="26">
        <v>2</v>
      </c>
      <c r="AF70" s="31">
        <v>3</v>
      </c>
      <c r="AG70" s="26"/>
      <c r="AH70" s="26"/>
      <c r="AI70" s="31"/>
    </row>
    <row r="71" spans="1:35" ht="39.950000000000003" customHeight="1" x14ac:dyDescent="0.2">
      <c r="A71" s="16" t="s">
        <v>61</v>
      </c>
      <c r="B71" s="112" t="s">
        <v>226</v>
      </c>
      <c r="C71" s="113"/>
      <c r="D71" s="114"/>
      <c r="E71" s="23"/>
      <c r="F71" s="23"/>
      <c r="G71" s="23"/>
      <c r="H71" s="23"/>
      <c r="I71" s="23"/>
      <c r="J71" s="23">
        <v>1</v>
      </c>
      <c r="K71" s="23"/>
      <c r="L71" s="23">
        <v>1</v>
      </c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6"/>
      <c r="AE71" s="26"/>
      <c r="AF71" s="31"/>
      <c r="AG71" s="26"/>
      <c r="AH71" s="26"/>
      <c r="AI71" s="31"/>
    </row>
    <row r="72" spans="1:35" ht="39.950000000000003" customHeight="1" x14ac:dyDescent="0.2">
      <c r="A72" s="16" t="s">
        <v>60</v>
      </c>
      <c r="B72" s="112" t="s">
        <v>227</v>
      </c>
      <c r="C72" s="113"/>
      <c r="D72" s="114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6"/>
      <c r="AE72" s="26"/>
      <c r="AF72" s="31"/>
      <c r="AG72" s="26"/>
      <c r="AH72" s="26"/>
      <c r="AI72" s="31"/>
    </row>
    <row r="73" spans="1:35" ht="39.950000000000003" customHeight="1" x14ac:dyDescent="0.2">
      <c r="A73" s="16" t="s">
        <v>59</v>
      </c>
      <c r="B73" s="112" t="s">
        <v>192</v>
      </c>
      <c r="C73" s="113"/>
      <c r="D73" s="114"/>
      <c r="E73" s="23">
        <v>1</v>
      </c>
      <c r="F73" s="23"/>
      <c r="G73" s="23">
        <v>1</v>
      </c>
      <c r="H73" s="23"/>
      <c r="I73" s="23"/>
      <c r="J73" s="23">
        <v>4</v>
      </c>
      <c r="K73" s="23">
        <v>3</v>
      </c>
      <c r="L73" s="23">
        <v>1</v>
      </c>
      <c r="M73" s="23"/>
      <c r="N73" s="23"/>
      <c r="O73" s="23">
        <v>1</v>
      </c>
      <c r="P73" s="23">
        <v>1</v>
      </c>
      <c r="Q73" s="23"/>
      <c r="R73" s="23"/>
      <c r="S73" s="23"/>
      <c r="T73" s="23"/>
      <c r="U73" s="23"/>
      <c r="V73" s="23"/>
      <c r="W73" s="23"/>
      <c r="X73" s="23">
        <v>1</v>
      </c>
      <c r="Y73" s="23">
        <v>2</v>
      </c>
      <c r="Z73" s="23"/>
      <c r="AA73" s="23"/>
      <c r="AB73" s="23">
        <v>2</v>
      </c>
      <c r="AC73" s="23"/>
      <c r="AD73" s="26">
        <v>3</v>
      </c>
      <c r="AE73" s="26">
        <v>1</v>
      </c>
      <c r="AF73" s="31">
        <v>4</v>
      </c>
      <c r="AG73" s="26">
        <v>2</v>
      </c>
      <c r="AH73" s="26"/>
      <c r="AI73" s="31">
        <v>2</v>
      </c>
    </row>
    <row r="74" spans="1:35" s="21" customFormat="1" ht="57" customHeight="1" x14ac:dyDescent="0.2">
      <c r="A74" s="20" t="s">
        <v>58</v>
      </c>
      <c r="B74" s="103" t="s">
        <v>228</v>
      </c>
      <c r="C74" s="104"/>
      <c r="D74" s="105"/>
      <c r="E74" s="36">
        <f>SUM(E75:E80)</f>
        <v>1</v>
      </c>
      <c r="F74" s="36">
        <f t="shared" ref="F74:AI74" si="4">SUM(F75:F80)</f>
        <v>0</v>
      </c>
      <c r="G74" s="36">
        <f t="shared" si="4"/>
        <v>1</v>
      </c>
      <c r="H74" s="36">
        <f t="shared" si="4"/>
        <v>0</v>
      </c>
      <c r="I74" s="36">
        <f t="shared" si="4"/>
        <v>0</v>
      </c>
      <c r="J74" s="36">
        <f t="shared" si="4"/>
        <v>0</v>
      </c>
      <c r="K74" s="36">
        <f t="shared" si="4"/>
        <v>0</v>
      </c>
      <c r="L74" s="36">
        <f t="shared" si="4"/>
        <v>0</v>
      </c>
      <c r="M74" s="36">
        <f t="shared" si="4"/>
        <v>0</v>
      </c>
      <c r="N74" s="36">
        <f t="shared" si="4"/>
        <v>0</v>
      </c>
      <c r="O74" s="36">
        <f t="shared" si="4"/>
        <v>0</v>
      </c>
      <c r="P74" s="36">
        <f t="shared" si="4"/>
        <v>0</v>
      </c>
      <c r="Q74" s="36">
        <f t="shared" si="4"/>
        <v>0</v>
      </c>
      <c r="R74" s="36">
        <f t="shared" si="4"/>
        <v>0</v>
      </c>
      <c r="S74" s="36">
        <f t="shared" si="4"/>
        <v>0</v>
      </c>
      <c r="T74" s="36">
        <f t="shared" si="4"/>
        <v>0</v>
      </c>
      <c r="U74" s="36">
        <f t="shared" si="4"/>
        <v>0</v>
      </c>
      <c r="V74" s="36">
        <f t="shared" si="4"/>
        <v>0</v>
      </c>
      <c r="W74" s="36">
        <f t="shared" si="4"/>
        <v>0</v>
      </c>
      <c r="X74" s="36">
        <f t="shared" si="4"/>
        <v>0</v>
      </c>
      <c r="Y74" s="36">
        <f t="shared" si="4"/>
        <v>0</v>
      </c>
      <c r="Z74" s="36">
        <f t="shared" si="4"/>
        <v>0</v>
      </c>
      <c r="AA74" s="36">
        <f t="shared" si="4"/>
        <v>0</v>
      </c>
      <c r="AB74" s="36">
        <f t="shared" si="4"/>
        <v>1</v>
      </c>
      <c r="AC74" s="36">
        <f t="shared" si="4"/>
        <v>0</v>
      </c>
      <c r="AD74" s="36">
        <f t="shared" si="4"/>
        <v>0</v>
      </c>
      <c r="AE74" s="36">
        <f t="shared" si="4"/>
        <v>0</v>
      </c>
      <c r="AF74" s="36">
        <f t="shared" si="4"/>
        <v>0</v>
      </c>
      <c r="AG74" s="36">
        <f t="shared" si="4"/>
        <v>0</v>
      </c>
      <c r="AH74" s="36">
        <f t="shared" si="4"/>
        <v>0</v>
      </c>
      <c r="AI74" s="36">
        <f t="shared" si="4"/>
        <v>0</v>
      </c>
    </row>
    <row r="75" spans="1:35" ht="39.950000000000003" customHeight="1" x14ac:dyDescent="0.2">
      <c r="A75" s="16" t="s">
        <v>57</v>
      </c>
      <c r="B75" s="112" t="s">
        <v>229</v>
      </c>
      <c r="C75" s="113"/>
      <c r="D75" s="114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4"/>
      <c r="P75" s="24"/>
      <c r="Q75" s="24"/>
      <c r="R75" s="24"/>
      <c r="S75" s="23"/>
      <c r="T75" s="24"/>
      <c r="U75" s="24"/>
      <c r="V75" s="24"/>
      <c r="W75" s="23"/>
      <c r="X75" s="23"/>
      <c r="Y75" s="24"/>
      <c r="Z75" s="23"/>
      <c r="AA75" s="24"/>
      <c r="AB75" s="24"/>
      <c r="AC75" s="24"/>
      <c r="AD75" s="26"/>
      <c r="AE75" s="26"/>
      <c r="AF75" s="31"/>
      <c r="AG75" s="26"/>
      <c r="AH75" s="26"/>
      <c r="AI75" s="31"/>
    </row>
    <row r="76" spans="1:35" ht="39.950000000000003" customHeight="1" x14ac:dyDescent="0.2">
      <c r="A76" s="16" t="s">
        <v>56</v>
      </c>
      <c r="B76" s="112" t="s">
        <v>230</v>
      </c>
      <c r="C76" s="113"/>
      <c r="D76" s="114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4"/>
      <c r="P76" s="24"/>
      <c r="Q76" s="24"/>
      <c r="R76" s="24"/>
      <c r="S76" s="23"/>
      <c r="T76" s="24"/>
      <c r="U76" s="24"/>
      <c r="V76" s="24"/>
      <c r="W76" s="23"/>
      <c r="X76" s="23"/>
      <c r="Y76" s="24"/>
      <c r="Z76" s="24"/>
      <c r="AA76" s="24"/>
      <c r="AB76" s="24"/>
      <c r="AC76" s="24"/>
      <c r="AD76" s="26"/>
      <c r="AE76" s="26"/>
      <c r="AF76" s="31"/>
      <c r="AG76" s="26"/>
      <c r="AH76" s="26"/>
      <c r="AI76" s="31"/>
    </row>
    <row r="77" spans="1:35" ht="39.950000000000003" customHeight="1" x14ac:dyDescent="0.2">
      <c r="A77" s="16" t="s">
        <v>55</v>
      </c>
      <c r="B77" s="112" t="s">
        <v>231</v>
      </c>
      <c r="C77" s="113"/>
      <c r="D77" s="114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4"/>
      <c r="P77" s="24"/>
      <c r="Q77" s="24"/>
      <c r="R77" s="24"/>
      <c r="S77" s="23"/>
      <c r="T77" s="24"/>
      <c r="U77" s="24"/>
      <c r="V77" s="24"/>
      <c r="W77" s="23"/>
      <c r="X77" s="23"/>
      <c r="Y77" s="24"/>
      <c r="Z77" s="23"/>
      <c r="AA77" s="24"/>
      <c r="AB77" s="24"/>
      <c r="AC77" s="24"/>
      <c r="AD77" s="26"/>
      <c r="AE77" s="26"/>
      <c r="AF77" s="31"/>
      <c r="AG77" s="26"/>
      <c r="AH77" s="26"/>
      <c r="AI77" s="31"/>
    </row>
    <row r="78" spans="1:35" ht="39.950000000000003" customHeight="1" x14ac:dyDescent="0.2">
      <c r="A78" s="16" t="s">
        <v>54</v>
      </c>
      <c r="B78" s="112" t="s">
        <v>232</v>
      </c>
      <c r="C78" s="113"/>
      <c r="D78" s="114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4"/>
      <c r="P78" s="23"/>
      <c r="Q78" s="24"/>
      <c r="R78" s="24"/>
      <c r="S78" s="24"/>
      <c r="T78" s="24"/>
      <c r="U78" s="24"/>
      <c r="V78" s="24"/>
      <c r="W78" s="23"/>
      <c r="X78" s="23"/>
      <c r="Y78" s="24"/>
      <c r="Z78" s="24"/>
      <c r="AA78" s="24"/>
      <c r="AB78" s="24"/>
      <c r="AC78" s="24"/>
      <c r="AD78" s="26"/>
      <c r="AE78" s="26"/>
      <c r="AF78" s="31"/>
      <c r="AG78" s="26"/>
      <c r="AH78" s="26"/>
      <c r="AI78" s="31"/>
    </row>
    <row r="79" spans="1:35" ht="39.950000000000003" customHeight="1" x14ac:dyDescent="0.2">
      <c r="A79" s="16" t="s">
        <v>53</v>
      </c>
      <c r="B79" s="112" t="s">
        <v>233</v>
      </c>
      <c r="C79" s="113"/>
      <c r="D79" s="114"/>
      <c r="E79" s="23">
        <v>1</v>
      </c>
      <c r="F79" s="23"/>
      <c r="G79" s="23">
        <v>1</v>
      </c>
      <c r="H79" s="23"/>
      <c r="I79" s="23"/>
      <c r="J79" s="23"/>
      <c r="K79" s="23"/>
      <c r="L79" s="23"/>
      <c r="M79" s="23"/>
      <c r="N79" s="23"/>
      <c r="O79" s="24"/>
      <c r="P79" s="24"/>
      <c r="Q79" s="24"/>
      <c r="R79" s="24"/>
      <c r="S79" s="23"/>
      <c r="T79" s="24"/>
      <c r="U79" s="24"/>
      <c r="V79" s="24"/>
      <c r="W79" s="23"/>
      <c r="X79" s="23"/>
      <c r="Y79" s="24"/>
      <c r="Z79" s="23"/>
      <c r="AA79" s="24"/>
      <c r="AB79" s="24">
        <v>1</v>
      </c>
      <c r="AC79" s="24"/>
      <c r="AD79" s="26"/>
      <c r="AE79" s="26"/>
      <c r="AF79" s="31"/>
      <c r="AG79" s="26"/>
      <c r="AH79" s="26"/>
      <c r="AI79" s="31"/>
    </row>
    <row r="80" spans="1:35" ht="39.950000000000003" customHeight="1" x14ac:dyDescent="0.2">
      <c r="A80" s="16" t="s">
        <v>52</v>
      </c>
      <c r="B80" s="112" t="s">
        <v>192</v>
      </c>
      <c r="C80" s="113"/>
      <c r="D80" s="114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4"/>
      <c r="P80" s="24"/>
      <c r="Q80" s="24"/>
      <c r="R80" s="24"/>
      <c r="S80" s="23"/>
      <c r="T80" s="24"/>
      <c r="U80" s="24"/>
      <c r="V80" s="24"/>
      <c r="W80" s="23"/>
      <c r="X80" s="23"/>
      <c r="Y80" s="24"/>
      <c r="Z80" s="24"/>
      <c r="AA80" s="24"/>
      <c r="AB80" s="24"/>
      <c r="AC80" s="24"/>
      <c r="AD80" s="26"/>
      <c r="AE80" s="26"/>
      <c r="AF80" s="26"/>
      <c r="AG80" s="26"/>
      <c r="AH80" s="26"/>
      <c r="AI80" s="31"/>
    </row>
    <row r="81" spans="1:35" s="21" customFormat="1" ht="58.5" customHeight="1" x14ac:dyDescent="0.2">
      <c r="A81" s="20" t="s">
        <v>51</v>
      </c>
      <c r="B81" s="103" t="s">
        <v>234</v>
      </c>
      <c r="C81" s="104"/>
      <c r="D81" s="105"/>
      <c r="E81" s="36">
        <f>SUM(E82:E88)</f>
        <v>1</v>
      </c>
      <c r="F81" s="36">
        <f t="shared" ref="F81:AI81" si="5">SUM(F82:F88)</f>
        <v>0</v>
      </c>
      <c r="G81" s="36">
        <f t="shared" si="5"/>
        <v>1</v>
      </c>
      <c r="H81" s="36">
        <f t="shared" si="5"/>
        <v>0</v>
      </c>
      <c r="I81" s="36">
        <f t="shared" si="5"/>
        <v>0</v>
      </c>
      <c r="J81" s="36">
        <f t="shared" si="5"/>
        <v>2</v>
      </c>
      <c r="K81" s="36">
        <f t="shared" si="5"/>
        <v>2</v>
      </c>
      <c r="L81" s="36">
        <f t="shared" si="5"/>
        <v>0</v>
      </c>
      <c r="M81" s="36">
        <f t="shared" si="5"/>
        <v>0</v>
      </c>
      <c r="N81" s="36">
        <f t="shared" si="5"/>
        <v>0</v>
      </c>
      <c r="O81" s="36">
        <f t="shared" si="5"/>
        <v>3</v>
      </c>
      <c r="P81" s="36">
        <f t="shared" si="5"/>
        <v>1</v>
      </c>
      <c r="Q81" s="36">
        <f t="shared" si="5"/>
        <v>0</v>
      </c>
      <c r="R81" s="36">
        <f t="shared" si="5"/>
        <v>2</v>
      </c>
      <c r="S81" s="36">
        <f t="shared" si="5"/>
        <v>0</v>
      </c>
      <c r="T81" s="36">
        <f t="shared" si="5"/>
        <v>0</v>
      </c>
      <c r="U81" s="36">
        <f t="shared" si="5"/>
        <v>0</v>
      </c>
      <c r="V81" s="36">
        <f t="shared" si="5"/>
        <v>0</v>
      </c>
      <c r="W81" s="36">
        <f t="shared" si="5"/>
        <v>0</v>
      </c>
      <c r="X81" s="36">
        <f t="shared" si="5"/>
        <v>0</v>
      </c>
      <c r="Y81" s="36">
        <f t="shared" si="5"/>
        <v>3</v>
      </c>
      <c r="Z81" s="36">
        <f t="shared" si="5"/>
        <v>0</v>
      </c>
      <c r="AA81" s="36">
        <f t="shared" si="5"/>
        <v>0</v>
      </c>
      <c r="AB81" s="36">
        <f t="shared" si="5"/>
        <v>0</v>
      </c>
      <c r="AC81" s="36">
        <f t="shared" si="5"/>
        <v>0</v>
      </c>
      <c r="AD81" s="36">
        <f t="shared" si="5"/>
        <v>2</v>
      </c>
      <c r="AE81" s="36">
        <f t="shared" si="5"/>
        <v>0</v>
      </c>
      <c r="AF81" s="36">
        <f t="shared" si="5"/>
        <v>2</v>
      </c>
      <c r="AG81" s="36">
        <f t="shared" si="5"/>
        <v>0</v>
      </c>
      <c r="AH81" s="36">
        <f t="shared" si="5"/>
        <v>0</v>
      </c>
      <c r="AI81" s="36">
        <f t="shared" si="5"/>
        <v>0</v>
      </c>
    </row>
    <row r="82" spans="1:35" ht="39.950000000000003" customHeight="1" x14ac:dyDescent="0.2">
      <c r="A82" s="16" t="s">
        <v>50</v>
      </c>
      <c r="B82" s="112" t="s">
        <v>235</v>
      </c>
      <c r="C82" s="113"/>
      <c r="D82" s="114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4"/>
      <c r="P82" s="24"/>
      <c r="Q82" s="24"/>
      <c r="R82" s="24"/>
      <c r="S82" s="23"/>
      <c r="T82" s="24"/>
      <c r="U82" s="24"/>
      <c r="V82" s="24"/>
      <c r="W82" s="23"/>
      <c r="X82" s="23"/>
      <c r="Y82" s="24"/>
      <c r="Z82" s="24"/>
      <c r="AA82" s="24"/>
      <c r="AB82" s="24"/>
      <c r="AC82" s="24"/>
      <c r="AD82" s="26"/>
      <c r="AE82" s="26"/>
      <c r="AF82" s="31"/>
      <c r="AG82" s="26"/>
      <c r="AH82" s="26"/>
      <c r="AI82" s="31"/>
    </row>
    <row r="83" spans="1:35" ht="39.950000000000003" customHeight="1" x14ac:dyDescent="0.2">
      <c r="A83" s="16" t="s">
        <v>49</v>
      </c>
      <c r="B83" s="112" t="s">
        <v>236</v>
      </c>
      <c r="C83" s="113"/>
      <c r="D83" s="114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4"/>
      <c r="P83" s="24"/>
      <c r="Q83" s="24"/>
      <c r="R83" s="24"/>
      <c r="S83" s="23"/>
      <c r="T83" s="24"/>
      <c r="U83" s="24"/>
      <c r="V83" s="24"/>
      <c r="W83" s="23"/>
      <c r="X83" s="23"/>
      <c r="Y83" s="24"/>
      <c r="Z83" s="24"/>
      <c r="AA83" s="24"/>
      <c r="AB83" s="24"/>
      <c r="AC83" s="24"/>
      <c r="AD83" s="26"/>
      <c r="AE83" s="26"/>
      <c r="AF83" s="31"/>
      <c r="AG83" s="26"/>
      <c r="AH83" s="26"/>
      <c r="AI83" s="31"/>
    </row>
    <row r="84" spans="1:35" ht="39.950000000000003" customHeight="1" x14ac:dyDescent="0.2">
      <c r="A84" s="16" t="s">
        <v>48</v>
      </c>
      <c r="B84" s="112" t="s">
        <v>237</v>
      </c>
      <c r="C84" s="113"/>
      <c r="D84" s="114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4"/>
      <c r="P84" s="23"/>
      <c r="Q84" s="24"/>
      <c r="R84" s="24"/>
      <c r="S84" s="24"/>
      <c r="T84" s="24"/>
      <c r="U84" s="24"/>
      <c r="V84" s="24"/>
      <c r="W84" s="23"/>
      <c r="X84" s="23"/>
      <c r="Y84" s="24"/>
      <c r="Z84" s="24"/>
      <c r="AA84" s="24"/>
      <c r="AB84" s="24"/>
      <c r="AC84" s="24"/>
      <c r="AD84" s="26"/>
      <c r="AE84" s="26"/>
      <c r="AF84" s="31"/>
      <c r="AG84" s="26"/>
      <c r="AH84" s="26"/>
      <c r="AI84" s="31"/>
    </row>
    <row r="85" spans="1:35" ht="39.950000000000003" customHeight="1" x14ac:dyDescent="0.2">
      <c r="A85" s="16" t="s">
        <v>47</v>
      </c>
      <c r="B85" s="112" t="s">
        <v>238</v>
      </c>
      <c r="C85" s="113"/>
      <c r="D85" s="114"/>
      <c r="E85" s="23"/>
      <c r="F85" s="23"/>
      <c r="G85" s="23"/>
      <c r="H85" s="23"/>
      <c r="I85" s="23"/>
      <c r="J85" s="23">
        <v>1</v>
      </c>
      <c r="K85" s="23">
        <v>1</v>
      </c>
      <c r="L85" s="23"/>
      <c r="M85" s="23"/>
      <c r="N85" s="23"/>
      <c r="O85" s="24">
        <v>1</v>
      </c>
      <c r="P85" s="24"/>
      <c r="Q85" s="24"/>
      <c r="R85" s="24">
        <v>1</v>
      </c>
      <c r="S85" s="23"/>
      <c r="T85" s="24"/>
      <c r="U85" s="24"/>
      <c r="V85" s="24"/>
      <c r="W85" s="23"/>
      <c r="X85" s="23"/>
      <c r="Y85" s="24">
        <v>1</v>
      </c>
      <c r="Z85" s="24"/>
      <c r="AA85" s="24"/>
      <c r="AB85" s="24"/>
      <c r="AC85" s="24"/>
      <c r="AD85" s="26">
        <v>1</v>
      </c>
      <c r="AE85" s="26"/>
      <c r="AF85" s="31">
        <v>1</v>
      </c>
      <c r="AG85" s="26"/>
      <c r="AH85" s="26"/>
      <c r="AI85" s="31"/>
    </row>
    <row r="86" spans="1:35" ht="39.950000000000003" customHeight="1" x14ac:dyDescent="0.2">
      <c r="A86" s="16" t="s">
        <v>46</v>
      </c>
      <c r="B86" s="112" t="s">
        <v>239</v>
      </c>
      <c r="C86" s="113"/>
      <c r="D86" s="114"/>
      <c r="E86" s="23">
        <v>1</v>
      </c>
      <c r="F86" s="23"/>
      <c r="G86" s="23">
        <v>1</v>
      </c>
      <c r="H86" s="23"/>
      <c r="I86" s="23"/>
      <c r="J86" s="23">
        <v>1</v>
      </c>
      <c r="K86" s="23">
        <v>1</v>
      </c>
      <c r="L86" s="23"/>
      <c r="M86" s="23"/>
      <c r="N86" s="23"/>
      <c r="O86" s="24">
        <v>2</v>
      </c>
      <c r="P86" s="24">
        <v>1</v>
      </c>
      <c r="Q86" s="24"/>
      <c r="R86" s="24">
        <v>1</v>
      </c>
      <c r="S86" s="23"/>
      <c r="T86" s="24"/>
      <c r="U86" s="24"/>
      <c r="V86" s="24"/>
      <c r="W86" s="23"/>
      <c r="X86" s="23"/>
      <c r="Y86" s="24">
        <v>2</v>
      </c>
      <c r="Z86" s="24"/>
      <c r="AA86" s="24"/>
      <c r="AB86" s="24"/>
      <c r="AC86" s="24"/>
      <c r="AD86" s="26">
        <v>1</v>
      </c>
      <c r="AE86" s="26"/>
      <c r="AF86" s="31">
        <v>1</v>
      </c>
      <c r="AG86" s="26"/>
      <c r="AH86" s="26"/>
      <c r="AI86" s="31"/>
    </row>
    <row r="87" spans="1:35" ht="39.950000000000003" customHeight="1" x14ac:dyDescent="0.2">
      <c r="A87" s="16" t="s">
        <v>45</v>
      </c>
      <c r="B87" s="112" t="s">
        <v>192</v>
      </c>
      <c r="C87" s="113"/>
      <c r="D87" s="114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4"/>
      <c r="P87" s="24"/>
      <c r="Q87" s="24"/>
      <c r="R87" s="24"/>
      <c r="S87" s="23"/>
      <c r="T87" s="24"/>
      <c r="U87" s="24"/>
      <c r="V87" s="24"/>
      <c r="W87" s="23"/>
      <c r="X87" s="23"/>
      <c r="Y87" s="24"/>
      <c r="Z87" s="24"/>
      <c r="AA87" s="24"/>
      <c r="AB87" s="24"/>
      <c r="AC87" s="24"/>
      <c r="AD87" s="26"/>
      <c r="AE87" s="26"/>
      <c r="AF87" s="31"/>
      <c r="AG87" s="26"/>
      <c r="AH87" s="26"/>
      <c r="AI87" s="31"/>
    </row>
    <row r="88" spans="1:35" ht="39.950000000000003" customHeight="1" x14ac:dyDescent="0.2">
      <c r="A88" s="16" t="s">
        <v>240</v>
      </c>
      <c r="B88" s="112" t="s">
        <v>241</v>
      </c>
      <c r="C88" s="113"/>
      <c r="D88" s="114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4"/>
      <c r="P88" s="24"/>
      <c r="Q88" s="24"/>
      <c r="R88" s="24"/>
      <c r="S88" s="23"/>
      <c r="T88" s="24"/>
      <c r="U88" s="24"/>
      <c r="V88" s="24"/>
      <c r="W88" s="23"/>
      <c r="X88" s="23"/>
      <c r="Y88" s="24"/>
      <c r="Z88" s="24"/>
      <c r="AA88" s="24"/>
      <c r="AB88" s="24"/>
      <c r="AC88" s="24"/>
      <c r="AD88" s="26"/>
      <c r="AE88" s="26"/>
      <c r="AF88" s="31"/>
      <c r="AG88" s="26"/>
      <c r="AH88" s="26"/>
      <c r="AI88" s="31"/>
    </row>
    <row r="89" spans="1:35" s="21" customFormat="1" ht="65.25" customHeight="1" x14ac:dyDescent="0.2">
      <c r="A89" s="20" t="s">
        <v>44</v>
      </c>
      <c r="B89" s="103" t="s">
        <v>242</v>
      </c>
      <c r="C89" s="104"/>
      <c r="D89" s="105"/>
      <c r="E89" s="36">
        <f>SUM(E90:E91)</f>
        <v>0</v>
      </c>
      <c r="F89" s="36">
        <f t="shared" ref="F89:AI89" si="6">SUM(F90:F91)</f>
        <v>0</v>
      </c>
      <c r="G89" s="36">
        <f t="shared" si="6"/>
        <v>0</v>
      </c>
      <c r="H89" s="36">
        <f t="shared" si="6"/>
        <v>0</v>
      </c>
      <c r="I89" s="36">
        <f t="shared" si="6"/>
        <v>0</v>
      </c>
      <c r="J89" s="36">
        <f t="shared" si="6"/>
        <v>0</v>
      </c>
      <c r="K89" s="36">
        <f t="shared" si="6"/>
        <v>0</v>
      </c>
      <c r="L89" s="36">
        <f t="shared" si="6"/>
        <v>0</v>
      </c>
      <c r="M89" s="36">
        <f t="shared" si="6"/>
        <v>0</v>
      </c>
      <c r="N89" s="36">
        <f t="shared" si="6"/>
        <v>0</v>
      </c>
      <c r="O89" s="36">
        <f t="shared" si="6"/>
        <v>0</v>
      </c>
      <c r="P89" s="36">
        <f t="shared" si="6"/>
        <v>0</v>
      </c>
      <c r="Q89" s="36">
        <f t="shared" si="6"/>
        <v>0</v>
      </c>
      <c r="R89" s="36">
        <f t="shared" si="6"/>
        <v>0</v>
      </c>
      <c r="S89" s="36">
        <f t="shared" si="6"/>
        <v>0</v>
      </c>
      <c r="T89" s="36">
        <f t="shared" si="6"/>
        <v>0</v>
      </c>
      <c r="U89" s="36">
        <f t="shared" si="6"/>
        <v>0</v>
      </c>
      <c r="V89" s="36">
        <f t="shared" si="6"/>
        <v>0</v>
      </c>
      <c r="W89" s="36">
        <f t="shared" si="6"/>
        <v>0</v>
      </c>
      <c r="X89" s="36">
        <f t="shared" si="6"/>
        <v>0</v>
      </c>
      <c r="Y89" s="36">
        <f t="shared" si="6"/>
        <v>0</v>
      </c>
      <c r="Z89" s="36">
        <f t="shared" si="6"/>
        <v>0</v>
      </c>
      <c r="AA89" s="36">
        <f t="shared" si="6"/>
        <v>0</v>
      </c>
      <c r="AB89" s="36">
        <f t="shared" si="6"/>
        <v>0</v>
      </c>
      <c r="AC89" s="36">
        <f t="shared" si="6"/>
        <v>0</v>
      </c>
      <c r="AD89" s="36">
        <f t="shared" si="6"/>
        <v>0</v>
      </c>
      <c r="AE89" s="36">
        <f t="shared" si="6"/>
        <v>0</v>
      </c>
      <c r="AF89" s="36">
        <f t="shared" si="6"/>
        <v>0</v>
      </c>
      <c r="AG89" s="36">
        <f t="shared" si="6"/>
        <v>0</v>
      </c>
      <c r="AH89" s="36">
        <f t="shared" si="6"/>
        <v>0</v>
      </c>
      <c r="AI89" s="36">
        <f t="shared" si="6"/>
        <v>0</v>
      </c>
    </row>
    <row r="90" spans="1:35" ht="39.950000000000003" customHeight="1" x14ac:dyDescent="0.2">
      <c r="A90" s="16" t="s">
        <v>43</v>
      </c>
      <c r="B90" s="112" t="s">
        <v>243</v>
      </c>
      <c r="C90" s="113"/>
      <c r="D90" s="114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4"/>
      <c r="P90" s="24"/>
      <c r="Q90" s="24"/>
      <c r="R90" s="24"/>
      <c r="S90" s="23"/>
      <c r="T90" s="24"/>
      <c r="U90" s="24"/>
      <c r="V90" s="24"/>
      <c r="W90" s="23"/>
      <c r="X90" s="23"/>
      <c r="Y90" s="24"/>
      <c r="Z90" s="24"/>
      <c r="AA90" s="24"/>
      <c r="AB90" s="24"/>
      <c r="AC90" s="24"/>
      <c r="AD90" s="26"/>
      <c r="AE90" s="26"/>
      <c r="AF90" s="26"/>
      <c r="AG90" s="26"/>
      <c r="AH90" s="26"/>
      <c r="AI90" s="26"/>
    </row>
    <row r="91" spans="1:35" ht="39.950000000000003" customHeight="1" x14ac:dyDescent="0.2">
      <c r="A91" s="16" t="s">
        <v>42</v>
      </c>
      <c r="B91" s="112" t="s">
        <v>192</v>
      </c>
      <c r="C91" s="113"/>
      <c r="D91" s="114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4"/>
      <c r="P91" s="24"/>
      <c r="Q91" s="24"/>
      <c r="R91" s="24"/>
      <c r="S91" s="23"/>
      <c r="T91" s="24"/>
      <c r="U91" s="24"/>
      <c r="V91" s="24"/>
      <c r="W91" s="23"/>
      <c r="X91" s="23"/>
      <c r="Y91" s="24"/>
      <c r="Z91" s="24"/>
      <c r="AA91" s="24"/>
      <c r="AB91" s="24"/>
      <c r="AC91" s="24"/>
      <c r="AD91" s="26"/>
      <c r="AE91" s="26"/>
      <c r="AF91" s="26"/>
      <c r="AG91" s="26"/>
      <c r="AH91" s="26"/>
      <c r="AI91" s="26"/>
    </row>
    <row r="92" spans="1:35" s="21" customFormat="1" ht="39.950000000000003" customHeight="1" x14ac:dyDescent="0.2">
      <c r="A92" s="20" t="s">
        <v>41</v>
      </c>
      <c r="B92" s="103" t="s">
        <v>244</v>
      </c>
      <c r="C92" s="104"/>
      <c r="D92" s="105"/>
      <c r="E92" s="36">
        <f>SUM(E93:E113)</f>
        <v>23</v>
      </c>
      <c r="F92" s="36">
        <f t="shared" ref="F92:AI92" si="7">SUM(F93:F113)</f>
        <v>6</v>
      </c>
      <c r="G92" s="36">
        <f t="shared" si="7"/>
        <v>17</v>
      </c>
      <c r="H92" s="36">
        <f t="shared" si="7"/>
        <v>0</v>
      </c>
      <c r="I92" s="36">
        <f t="shared" si="7"/>
        <v>0</v>
      </c>
      <c r="J92" s="36">
        <f t="shared" si="7"/>
        <v>59</v>
      </c>
      <c r="K92" s="36">
        <f t="shared" si="7"/>
        <v>35</v>
      </c>
      <c r="L92" s="36">
        <f t="shared" si="7"/>
        <v>17</v>
      </c>
      <c r="M92" s="36">
        <f t="shared" si="7"/>
        <v>4</v>
      </c>
      <c r="N92" s="36">
        <f t="shared" si="7"/>
        <v>3</v>
      </c>
      <c r="O92" s="36">
        <f t="shared" si="7"/>
        <v>44</v>
      </c>
      <c r="P92" s="36">
        <f t="shared" si="7"/>
        <v>39</v>
      </c>
      <c r="Q92" s="36">
        <f t="shared" si="7"/>
        <v>2</v>
      </c>
      <c r="R92" s="36">
        <f t="shared" si="7"/>
        <v>1</v>
      </c>
      <c r="S92" s="36">
        <f t="shared" si="7"/>
        <v>0</v>
      </c>
      <c r="T92" s="36">
        <f t="shared" si="7"/>
        <v>2</v>
      </c>
      <c r="U92" s="36">
        <f t="shared" si="7"/>
        <v>0</v>
      </c>
      <c r="V92" s="36">
        <f t="shared" si="7"/>
        <v>1</v>
      </c>
      <c r="W92" s="36">
        <f t="shared" si="7"/>
        <v>1</v>
      </c>
      <c r="X92" s="36">
        <f t="shared" si="7"/>
        <v>2</v>
      </c>
      <c r="Y92" s="36">
        <f t="shared" si="7"/>
        <v>46</v>
      </c>
      <c r="Z92" s="36">
        <f t="shared" si="7"/>
        <v>0</v>
      </c>
      <c r="AA92" s="36">
        <f t="shared" si="7"/>
        <v>5</v>
      </c>
      <c r="AB92" s="36">
        <f t="shared" si="7"/>
        <v>12</v>
      </c>
      <c r="AC92" s="36">
        <f t="shared" si="7"/>
        <v>5</v>
      </c>
      <c r="AD92" s="36">
        <f t="shared" si="7"/>
        <v>2</v>
      </c>
      <c r="AE92" s="36">
        <f t="shared" si="7"/>
        <v>2</v>
      </c>
      <c r="AF92" s="36">
        <f t="shared" si="7"/>
        <v>4</v>
      </c>
      <c r="AG92" s="36">
        <f t="shared" si="7"/>
        <v>1</v>
      </c>
      <c r="AH92" s="36">
        <f t="shared" si="7"/>
        <v>2</v>
      </c>
      <c r="AI92" s="36">
        <f t="shared" si="7"/>
        <v>3</v>
      </c>
    </row>
    <row r="93" spans="1:35" ht="39.950000000000003" customHeight="1" x14ac:dyDescent="0.2">
      <c r="A93" s="16" t="s">
        <v>40</v>
      </c>
      <c r="B93" s="112" t="s">
        <v>245</v>
      </c>
      <c r="C93" s="113"/>
      <c r="D93" s="114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4"/>
      <c r="P93" s="24"/>
      <c r="Q93" s="24"/>
      <c r="R93" s="24"/>
      <c r="S93" s="23"/>
      <c r="T93" s="24"/>
      <c r="U93" s="24"/>
      <c r="V93" s="24"/>
      <c r="W93" s="23"/>
      <c r="X93" s="23"/>
      <c r="Y93" s="24"/>
      <c r="Z93" s="24"/>
      <c r="AA93" s="24"/>
      <c r="AB93" s="24"/>
      <c r="AC93" s="24"/>
      <c r="AD93" s="26"/>
      <c r="AE93" s="26"/>
      <c r="AF93" s="31"/>
      <c r="AG93" s="26"/>
      <c r="AH93" s="26"/>
      <c r="AI93" s="31"/>
    </row>
    <row r="94" spans="1:35" ht="69" customHeight="1" x14ac:dyDescent="0.2">
      <c r="A94" s="16" t="s">
        <v>39</v>
      </c>
      <c r="B94" s="112" t="s">
        <v>246</v>
      </c>
      <c r="C94" s="113"/>
      <c r="D94" s="114"/>
      <c r="E94" s="23">
        <v>10</v>
      </c>
      <c r="F94" s="23">
        <v>6</v>
      </c>
      <c r="G94" s="23">
        <v>4</v>
      </c>
      <c r="H94" s="23"/>
      <c r="I94" s="23"/>
      <c r="J94" s="23">
        <v>15</v>
      </c>
      <c r="K94" s="23">
        <v>11</v>
      </c>
      <c r="L94" s="23">
        <v>3</v>
      </c>
      <c r="M94" s="23"/>
      <c r="N94" s="23">
        <v>1</v>
      </c>
      <c r="O94" s="24">
        <v>15</v>
      </c>
      <c r="P94" s="24">
        <v>13</v>
      </c>
      <c r="Q94" s="24"/>
      <c r="R94" s="24"/>
      <c r="S94" s="23"/>
      <c r="T94" s="24">
        <v>2</v>
      </c>
      <c r="U94" s="24"/>
      <c r="V94" s="24">
        <v>1</v>
      </c>
      <c r="W94" s="23">
        <v>1</v>
      </c>
      <c r="X94" s="23"/>
      <c r="Y94" s="24">
        <v>15</v>
      </c>
      <c r="Z94" s="24"/>
      <c r="AA94" s="24">
        <v>5</v>
      </c>
      <c r="AB94" s="24">
        <v>6</v>
      </c>
      <c r="AC94" s="24">
        <v>5</v>
      </c>
      <c r="AD94" s="26"/>
      <c r="AE94" s="26"/>
      <c r="AF94" s="31"/>
      <c r="AG94" s="26"/>
      <c r="AH94" s="26"/>
      <c r="AI94" s="31"/>
    </row>
    <row r="95" spans="1:35" ht="39.950000000000003" customHeight="1" x14ac:dyDescent="0.2">
      <c r="A95" s="16" t="s">
        <v>38</v>
      </c>
      <c r="B95" s="112" t="s">
        <v>247</v>
      </c>
      <c r="C95" s="113"/>
      <c r="D95" s="114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4"/>
      <c r="P95" s="24"/>
      <c r="Q95" s="24"/>
      <c r="R95" s="24"/>
      <c r="S95" s="23"/>
      <c r="T95" s="24"/>
      <c r="U95" s="24"/>
      <c r="V95" s="24"/>
      <c r="W95" s="23"/>
      <c r="X95" s="23"/>
      <c r="Y95" s="24"/>
      <c r="Z95" s="24"/>
      <c r="AA95" s="24"/>
      <c r="AB95" s="24"/>
      <c r="AC95" s="24"/>
      <c r="AD95" s="26"/>
      <c r="AE95" s="26"/>
      <c r="AF95" s="31"/>
      <c r="AG95" s="26"/>
      <c r="AH95" s="26"/>
      <c r="AI95" s="31"/>
    </row>
    <row r="96" spans="1:35" ht="39.950000000000003" customHeight="1" x14ac:dyDescent="0.2">
      <c r="A96" s="16" t="s">
        <v>37</v>
      </c>
      <c r="B96" s="112" t="s">
        <v>248</v>
      </c>
      <c r="C96" s="113"/>
      <c r="D96" s="114"/>
      <c r="E96" s="23">
        <v>1</v>
      </c>
      <c r="F96" s="23"/>
      <c r="G96" s="23">
        <v>1</v>
      </c>
      <c r="H96" s="23"/>
      <c r="I96" s="23"/>
      <c r="J96" s="23">
        <v>3</v>
      </c>
      <c r="K96" s="23">
        <v>1</v>
      </c>
      <c r="L96" s="23">
        <v>1</v>
      </c>
      <c r="M96" s="23"/>
      <c r="N96" s="23">
        <v>1</v>
      </c>
      <c r="O96" s="24">
        <v>2</v>
      </c>
      <c r="P96" s="24">
        <v>2</v>
      </c>
      <c r="Q96" s="24"/>
      <c r="R96" s="24"/>
      <c r="S96" s="23"/>
      <c r="T96" s="24"/>
      <c r="U96" s="24"/>
      <c r="V96" s="24"/>
      <c r="W96" s="23"/>
      <c r="X96" s="23"/>
      <c r="Y96" s="24">
        <v>2</v>
      </c>
      <c r="Z96" s="24"/>
      <c r="AA96" s="24"/>
      <c r="AB96" s="24"/>
      <c r="AC96" s="24"/>
      <c r="AD96" s="26"/>
      <c r="AE96" s="26"/>
      <c r="AF96" s="31"/>
      <c r="AG96" s="26"/>
      <c r="AH96" s="26"/>
      <c r="AI96" s="31"/>
    </row>
    <row r="97" spans="1:35" ht="39.950000000000003" customHeight="1" x14ac:dyDescent="0.2">
      <c r="A97" s="16" t="s">
        <v>36</v>
      </c>
      <c r="B97" s="112" t="s">
        <v>249</v>
      </c>
      <c r="C97" s="113"/>
      <c r="D97" s="114"/>
      <c r="E97" s="23">
        <v>1</v>
      </c>
      <c r="F97" s="23"/>
      <c r="G97" s="23">
        <v>1</v>
      </c>
      <c r="H97" s="23"/>
      <c r="I97" s="23"/>
      <c r="J97" s="23"/>
      <c r="K97" s="23"/>
      <c r="L97" s="23"/>
      <c r="M97" s="23"/>
      <c r="N97" s="23"/>
      <c r="O97" s="24">
        <v>1</v>
      </c>
      <c r="P97" s="24">
        <v>1</v>
      </c>
      <c r="Q97" s="24"/>
      <c r="R97" s="24"/>
      <c r="S97" s="23"/>
      <c r="T97" s="24"/>
      <c r="U97" s="24"/>
      <c r="V97" s="24"/>
      <c r="W97" s="23"/>
      <c r="X97" s="23"/>
      <c r="Y97" s="24">
        <v>1</v>
      </c>
      <c r="Z97" s="24"/>
      <c r="AA97" s="24"/>
      <c r="AB97" s="24"/>
      <c r="AC97" s="24"/>
      <c r="AD97" s="26"/>
      <c r="AE97" s="26"/>
      <c r="AF97" s="31"/>
      <c r="AG97" s="26"/>
      <c r="AH97" s="26"/>
      <c r="AI97" s="31"/>
    </row>
    <row r="98" spans="1:35" ht="39.950000000000003" customHeight="1" x14ac:dyDescent="0.2">
      <c r="A98" s="16" t="s">
        <v>35</v>
      </c>
      <c r="B98" s="112" t="s">
        <v>250</v>
      </c>
      <c r="C98" s="113"/>
      <c r="D98" s="114"/>
      <c r="E98" s="23">
        <v>2</v>
      </c>
      <c r="F98" s="23"/>
      <c r="G98" s="23">
        <v>2</v>
      </c>
      <c r="H98" s="23"/>
      <c r="I98" s="23"/>
      <c r="J98" s="23">
        <v>9</v>
      </c>
      <c r="K98" s="23">
        <v>8</v>
      </c>
      <c r="L98" s="23">
        <v>1</v>
      </c>
      <c r="M98" s="23"/>
      <c r="N98" s="23"/>
      <c r="O98" s="24">
        <v>6</v>
      </c>
      <c r="P98" s="24">
        <v>6</v>
      </c>
      <c r="Q98" s="24"/>
      <c r="R98" s="24"/>
      <c r="S98" s="23"/>
      <c r="T98" s="24"/>
      <c r="U98" s="24"/>
      <c r="V98" s="24"/>
      <c r="W98" s="23"/>
      <c r="X98" s="23">
        <v>1</v>
      </c>
      <c r="Y98" s="24">
        <v>7</v>
      </c>
      <c r="Z98" s="24"/>
      <c r="AA98" s="24"/>
      <c r="AB98" s="24">
        <v>3</v>
      </c>
      <c r="AC98" s="24"/>
      <c r="AD98" s="26"/>
      <c r="AE98" s="26"/>
      <c r="AF98" s="31"/>
      <c r="AG98" s="26"/>
      <c r="AH98" s="26"/>
      <c r="AI98" s="31"/>
    </row>
    <row r="99" spans="1:35" ht="39.950000000000003" customHeight="1" x14ac:dyDescent="0.2">
      <c r="A99" s="16" t="s">
        <v>34</v>
      </c>
      <c r="B99" s="112" t="s">
        <v>251</v>
      </c>
      <c r="C99" s="113"/>
      <c r="D99" s="114"/>
      <c r="E99" s="23">
        <v>3</v>
      </c>
      <c r="F99" s="23"/>
      <c r="G99" s="23">
        <v>3</v>
      </c>
      <c r="H99" s="23"/>
      <c r="I99" s="23"/>
      <c r="J99" s="23">
        <v>4</v>
      </c>
      <c r="K99" s="23">
        <v>2</v>
      </c>
      <c r="L99" s="23">
        <v>1</v>
      </c>
      <c r="M99" s="23">
        <v>1</v>
      </c>
      <c r="N99" s="23"/>
      <c r="O99" s="24">
        <v>5</v>
      </c>
      <c r="P99" s="24">
        <v>4</v>
      </c>
      <c r="Q99" s="24"/>
      <c r="R99" s="24">
        <v>1</v>
      </c>
      <c r="S99" s="23"/>
      <c r="T99" s="24"/>
      <c r="U99" s="24"/>
      <c r="V99" s="24"/>
      <c r="W99" s="23"/>
      <c r="X99" s="23"/>
      <c r="Y99" s="24">
        <v>5</v>
      </c>
      <c r="Z99" s="24"/>
      <c r="AA99" s="24"/>
      <c r="AB99" s="24"/>
      <c r="AC99" s="24"/>
      <c r="AD99" s="26"/>
      <c r="AE99" s="26"/>
      <c r="AF99" s="31"/>
      <c r="AG99" s="26"/>
      <c r="AH99" s="26"/>
      <c r="AI99" s="31"/>
    </row>
    <row r="100" spans="1:35" ht="39.950000000000003" customHeight="1" x14ac:dyDescent="0.2">
      <c r="A100" s="16" t="s">
        <v>33</v>
      </c>
      <c r="B100" s="112" t="s">
        <v>252</v>
      </c>
      <c r="C100" s="113"/>
      <c r="D100" s="114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4"/>
      <c r="P100" s="24"/>
      <c r="Q100" s="24"/>
      <c r="R100" s="24"/>
      <c r="S100" s="23"/>
      <c r="T100" s="24"/>
      <c r="U100" s="24"/>
      <c r="V100" s="24"/>
      <c r="W100" s="23"/>
      <c r="X100" s="23"/>
      <c r="Y100" s="24"/>
      <c r="Z100" s="24"/>
      <c r="AA100" s="24"/>
      <c r="AB100" s="24"/>
      <c r="AC100" s="24"/>
      <c r="AD100" s="26"/>
      <c r="AE100" s="26"/>
      <c r="AF100" s="31"/>
      <c r="AG100" s="26"/>
      <c r="AH100" s="26"/>
      <c r="AI100" s="31"/>
    </row>
    <row r="101" spans="1:35" ht="39.950000000000003" customHeight="1" x14ac:dyDescent="0.2">
      <c r="A101" s="16" t="s">
        <v>32</v>
      </c>
      <c r="B101" s="112" t="s">
        <v>253</v>
      </c>
      <c r="C101" s="113"/>
      <c r="D101" s="114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4"/>
      <c r="P101" s="24"/>
      <c r="Q101" s="24"/>
      <c r="R101" s="24"/>
      <c r="S101" s="23"/>
      <c r="T101" s="24"/>
      <c r="U101" s="24"/>
      <c r="V101" s="24"/>
      <c r="W101" s="23"/>
      <c r="X101" s="23"/>
      <c r="Y101" s="24"/>
      <c r="Z101" s="24"/>
      <c r="AA101" s="24"/>
      <c r="AB101" s="24"/>
      <c r="AC101" s="24"/>
      <c r="AD101" s="26"/>
      <c r="AE101" s="26"/>
      <c r="AF101" s="31"/>
      <c r="AG101" s="26"/>
      <c r="AH101" s="26"/>
      <c r="AI101" s="31"/>
    </row>
    <row r="102" spans="1:35" ht="64.5" customHeight="1" x14ac:dyDescent="0.2">
      <c r="A102" s="16" t="s">
        <v>31</v>
      </c>
      <c r="B102" s="112" t="s">
        <v>254</v>
      </c>
      <c r="C102" s="113"/>
      <c r="D102" s="114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4"/>
      <c r="P102" s="24"/>
      <c r="Q102" s="24"/>
      <c r="R102" s="24"/>
      <c r="S102" s="23"/>
      <c r="T102" s="24"/>
      <c r="U102" s="24"/>
      <c r="V102" s="24"/>
      <c r="W102" s="23"/>
      <c r="X102" s="23"/>
      <c r="Y102" s="24"/>
      <c r="Z102" s="24"/>
      <c r="AA102" s="24"/>
      <c r="AB102" s="24"/>
      <c r="AC102" s="24"/>
      <c r="AD102" s="26"/>
      <c r="AE102" s="26"/>
      <c r="AF102" s="31"/>
      <c r="AG102" s="26"/>
      <c r="AH102" s="26"/>
      <c r="AI102" s="31"/>
    </row>
    <row r="103" spans="1:35" ht="39.950000000000003" customHeight="1" x14ac:dyDescent="0.2">
      <c r="A103" s="16" t="s">
        <v>30</v>
      </c>
      <c r="B103" s="112" t="s">
        <v>255</v>
      </c>
      <c r="C103" s="113"/>
      <c r="D103" s="114"/>
      <c r="E103" s="23">
        <v>1</v>
      </c>
      <c r="F103" s="23"/>
      <c r="G103" s="23">
        <v>1</v>
      </c>
      <c r="H103" s="23"/>
      <c r="I103" s="23"/>
      <c r="J103" s="23">
        <v>2</v>
      </c>
      <c r="K103" s="23">
        <v>1</v>
      </c>
      <c r="L103" s="23">
        <v>1</v>
      </c>
      <c r="M103" s="23"/>
      <c r="N103" s="23"/>
      <c r="O103" s="24">
        <v>1</v>
      </c>
      <c r="P103" s="24">
        <v>1</v>
      </c>
      <c r="Q103" s="24"/>
      <c r="R103" s="24"/>
      <c r="S103" s="23"/>
      <c r="T103" s="24"/>
      <c r="U103" s="24"/>
      <c r="V103" s="24"/>
      <c r="W103" s="23"/>
      <c r="X103" s="23"/>
      <c r="Y103" s="24">
        <v>1</v>
      </c>
      <c r="Z103" s="24"/>
      <c r="AA103" s="24"/>
      <c r="AB103" s="24">
        <v>1</v>
      </c>
      <c r="AC103" s="24"/>
      <c r="AD103" s="26">
        <v>1</v>
      </c>
      <c r="AE103" s="26"/>
      <c r="AF103" s="31">
        <v>1</v>
      </c>
      <c r="AG103" s="26">
        <v>1</v>
      </c>
      <c r="AH103" s="26"/>
      <c r="AI103" s="31">
        <v>1</v>
      </c>
    </row>
    <row r="104" spans="1:35" ht="39.950000000000003" customHeight="1" x14ac:dyDescent="0.2">
      <c r="A104" s="16" t="s">
        <v>29</v>
      </c>
      <c r="B104" s="112" t="s">
        <v>256</v>
      </c>
      <c r="C104" s="113"/>
      <c r="D104" s="114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4"/>
      <c r="Q104" s="24"/>
      <c r="R104" s="24"/>
      <c r="S104" s="24"/>
      <c r="T104" s="23"/>
      <c r="U104" s="24"/>
      <c r="V104" s="24"/>
      <c r="W104" s="24"/>
      <c r="X104" s="23"/>
      <c r="Y104" s="23"/>
      <c r="Z104" s="24"/>
      <c r="AA104" s="24"/>
      <c r="AB104" s="24"/>
      <c r="AC104" s="24"/>
      <c r="AD104" s="26"/>
      <c r="AE104" s="26"/>
      <c r="AF104" s="31"/>
      <c r="AG104" s="26"/>
      <c r="AH104" s="26"/>
      <c r="AI104" s="31"/>
    </row>
    <row r="105" spans="1:35" ht="39.950000000000003" customHeight="1" x14ac:dyDescent="0.2">
      <c r="A105" s="16" t="s">
        <v>28</v>
      </c>
      <c r="B105" s="112" t="s">
        <v>257</v>
      </c>
      <c r="C105" s="113"/>
      <c r="D105" s="114"/>
      <c r="E105" s="23">
        <v>1</v>
      </c>
      <c r="F105" s="23"/>
      <c r="G105" s="23">
        <v>1</v>
      </c>
      <c r="H105" s="23"/>
      <c r="I105" s="23"/>
      <c r="J105" s="23"/>
      <c r="K105" s="23"/>
      <c r="L105" s="23"/>
      <c r="M105" s="23"/>
      <c r="N105" s="23"/>
      <c r="O105" s="24">
        <v>1</v>
      </c>
      <c r="P105" s="24">
        <v>1</v>
      </c>
      <c r="Q105" s="24"/>
      <c r="R105" s="24"/>
      <c r="S105" s="23"/>
      <c r="T105" s="24"/>
      <c r="U105" s="24"/>
      <c r="V105" s="24"/>
      <c r="W105" s="23"/>
      <c r="X105" s="23"/>
      <c r="Y105" s="24">
        <v>1</v>
      </c>
      <c r="Z105" s="24"/>
      <c r="AA105" s="24"/>
      <c r="AB105" s="24"/>
      <c r="AC105" s="24"/>
      <c r="AD105" s="26"/>
      <c r="AE105" s="26"/>
      <c r="AF105" s="31"/>
      <c r="AG105" s="26"/>
      <c r="AH105" s="26"/>
      <c r="AI105" s="31"/>
    </row>
    <row r="106" spans="1:35" ht="39.950000000000003" customHeight="1" x14ac:dyDescent="0.2">
      <c r="A106" s="16" t="s">
        <v>27</v>
      </c>
      <c r="B106" s="112" t="s">
        <v>258</v>
      </c>
      <c r="C106" s="113"/>
      <c r="D106" s="114"/>
      <c r="E106" s="23">
        <v>1</v>
      </c>
      <c r="F106" s="23"/>
      <c r="G106" s="23">
        <v>1</v>
      </c>
      <c r="H106" s="23"/>
      <c r="I106" s="23"/>
      <c r="J106" s="23">
        <v>2</v>
      </c>
      <c r="K106" s="23">
        <v>2</v>
      </c>
      <c r="L106" s="23"/>
      <c r="M106" s="23"/>
      <c r="N106" s="23"/>
      <c r="O106" s="24">
        <v>1</v>
      </c>
      <c r="P106" s="24">
        <v>1</v>
      </c>
      <c r="Q106" s="24"/>
      <c r="R106" s="23"/>
      <c r="S106" s="23"/>
      <c r="T106" s="24"/>
      <c r="U106" s="24"/>
      <c r="V106" s="24"/>
      <c r="W106" s="23"/>
      <c r="X106" s="23">
        <v>1</v>
      </c>
      <c r="Y106" s="24">
        <v>2</v>
      </c>
      <c r="Z106" s="24"/>
      <c r="AA106" s="24"/>
      <c r="AB106" s="24">
        <v>1</v>
      </c>
      <c r="AC106" s="24"/>
      <c r="AD106" s="26"/>
      <c r="AE106" s="26"/>
      <c r="AF106" s="31"/>
      <c r="AG106" s="26"/>
      <c r="AH106" s="26"/>
      <c r="AI106" s="31"/>
    </row>
    <row r="107" spans="1:35" ht="39.950000000000003" customHeight="1" x14ac:dyDescent="0.2">
      <c r="A107" s="16" t="s">
        <v>26</v>
      </c>
      <c r="B107" s="112" t="s">
        <v>259</v>
      </c>
      <c r="C107" s="113"/>
      <c r="D107" s="114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4"/>
      <c r="Q107" s="24"/>
      <c r="R107" s="24"/>
      <c r="S107" s="24"/>
      <c r="T107" s="23"/>
      <c r="U107" s="24"/>
      <c r="V107" s="24"/>
      <c r="W107" s="24"/>
      <c r="X107" s="23"/>
      <c r="Y107" s="23"/>
      <c r="Z107" s="24"/>
      <c r="AA107" s="24"/>
      <c r="AB107" s="24"/>
      <c r="AC107" s="24"/>
      <c r="AD107" s="26"/>
      <c r="AE107" s="26"/>
      <c r="AF107" s="31"/>
      <c r="AG107" s="26"/>
      <c r="AH107" s="26"/>
      <c r="AI107" s="31"/>
    </row>
    <row r="108" spans="1:35" ht="39.950000000000003" customHeight="1" x14ac:dyDescent="0.2">
      <c r="A108" s="16" t="s">
        <v>25</v>
      </c>
      <c r="B108" s="115" t="s">
        <v>260</v>
      </c>
      <c r="C108" s="115"/>
      <c r="D108" s="115"/>
      <c r="E108" s="23">
        <v>2</v>
      </c>
      <c r="F108" s="23"/>
      <c r="G108" s="23">
        <v>2</v>
      </c>
      <c r="H108" s="23"/>
      <c r="I108" s="23"/>
      <c r="J108" s="23">
        <v>6</v>
      </c>
      <c r="K108" s="23">
        <v>2</v>
      </c>
      <c r="L108" s="23">
        <v>1</v>
      </c>
      <c r="M108" s="23">
        <v>3</v>
      </c>
      <c r="N108" s="23"/>
      <c r="O108" s="24">
        <v>4</v>
      </c>
      <c r="P108" s="24">
        <v>3</v>
      </c>
      <c r="Q108" s="24">
        <v>1</v>
      </c>
      <c r="R108" s="24"/>
      <c r="S108" s="23"/>
      <c r="T108" s="24"/>
      <c r="U108" s="24"/>
      <c r="V108" s="24"/>
      <c r="W108" s="23"/>
      <c r="X108" s="23"/>
      <c r="Y108" s="24">
        <v>4</v>
      </c>
      <c r="Z108" s="24"/>
      <c r="AA108" s="24"/>
      <c r="AB108" s="24"/>
      <c r="AC108" s="24"/>
      <c r="AD108" s="26"/>
      <c r="AE108" s="26"/>
      <c r="AF108" s="31"/>
      <c r="AG108" s="26"/>
      <c r="AH108" s="26"/>
      <c r="AI108" s="31"/>
    </row>
    <row r="109" spans="1:35" ht="39.950000000000003" customHeight="1" x14ac:dyDescent="0.2">
      <c r="A109" s="16" t="s">
        <v>24</v>
      </c>
      <c r="B109" s="112" t="s">
        <v>261</v>
      </c>
      <c r="C109" s="113"/>
      <c r="D109" s="114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4"/>
      <c r="Q109" s="24"/>
      <c r="R109" s="24"/>
      <c r="S109" s="24"/>
      <c r="T109" s="23"/>
      <c r="U109" s="24"/>
      <c r="V109" s="24"/>
      <c r="W109" s="24"/>
      <c r="X109" s="23"/>
      <c r="Y109" s="23"/>
      <c r="Z109" s="24"/>
      <c r="AA109" s="24"/>
      <c r="AB109" s="24"/>
      <c r="AC109" s="24"/>
      <c r="AD109" s="26"/>
      <c r="AE109" s="26"/>
      <c r="AF109" s="31"/>
      <c r="AG109" s="26"/>
      <c r="AH109" s="26"/>
      <c r="AI109" s="31"/>
    </row>
    <row r="110" spans="1:35" ht="39.950000000000003" customHeight="1" x14ac:dyDescent="0.2">
      <c r="A110" s="16" t="s">
        <v>262</v>
      </c>
      <c r="B110" s="112" t="s">
        <v>263</v>
      </c>
      <c r="C110" s="113"/>
      <c r="D110" s="114"/>
      <c r="E110" s="23"/>
      <c r="F110" s="23"/>
      <c r="G110" s="23"/>
      <c r="H110" s="23"/>
      <c r="I110" s="23"/>
      <c r="J110" s="23">
        <v>16</v>
      </c>
      <c r="K110" s="23">
        <v>6</v>
      </c>
      <c r="L110" s="23">
        <v>9</v>
      </c>
      <c r="M110" s="23"/>
      <c r="N110" s="23">
        <v>1</v>
      </c>
      <c r="O110" s="23">
        <v>6</v>
      </c>
      <c r="P110" s="24">
        <v>6</v>
      </c>
      <c r="Q110" s="24"/>
      <c r="R110" s="24"/>
      <c r="S110" s="24"/>
      <c r="T110" s="23"/>
      <c r="U110" s="24"/>
      <c r="V110" s="24"/>
      <c r="W110" s="24"/>
      <c r="X110" s="23"/>
      <c r="Y110" s="23">
        <v>6</v>
      </c>
      <c r="Z110" s="24"/>
      <c r="AA110" s="24"/>
      <c r="AB110" s="24"/>
      <c r="AC110" s="24"/>
      <c r="AD110" s="26"/>
      <c r="AE110" s="26"/>
      <c r="AF110" s="31"/>
      <c r="AG110" s="26"/>
      <c r="AH110" s="26"/>
      <c r="AI110" s="31"/>
    </row>
    <row r="111" spans="1:35" ht="39.950000000000003" customHeight="1" x14ac:dyDescent="0.2">
      <c r="A111" s="16" t="s">
        <v>23</v>
      </c>
      <c r="B111" s="112" t="s">
        <v>192</v>
      </c>
      <c r="C111" s="113"/>
      <c r="D111" s="114"/>
      <c r="E111" s="23">
        <v>1</v>
      </c>
      <c r="F111" s="23"/>
      <c r="G111" s="23">
        <v>1</v>
      </c>
      <c r="H111" s="23"/>
      <c r="I111" s="23"/>
      <c r="J111" s="23">
        <v>2</v>
      </c>
      <c r="K111" s="23">
        <v>2</v>
      </c>
      <c r="L111" s="23"/>
      <c r="M111" s="23"/>
      <c r="N111" s="23"/>
      <c r="O111" s="24">
        <v>2</v>
      </c>
      <c r="P111" s="24">
        <v>1</v>
      </c>
      <c r="Q111" s="24">
        <v>1</v>
      </c>
      <c r="R111" s="24"/>
      <c r="S111" s="23"/>
      <c r="T111" s="24"/>
      <c r="U111" s="24"/>
      <c r="V111" s="24"/>
      <c r="W111" s="23"/>
      <c r="X111" s="23"/>
      <c r="Y111" s="24">
        <v>2</v>
      </c>
      <c r="Z111" s="24"/>
      <c r="AA111" s="24"/>
      <c r="AB111" s="24">
        <v>1</v>
      </c>
      <c r="AC111" s="24"/>
      <c r="AD111" s="26">
        <v>1</v>
      </c>
      <c r="AE111" s="26">
        <v>2</v>
      </c>
      <c r="AF111" s="31">
        <v>3</v>
      </c>
      <c r="AG111" s="26"/>
      <c r="AH111" s="26">
        <v>2</v>
      </c>
      <c r="AI111" s="31">
        <v>2</v>
      </c>
    </row>
    <row r="112" spans="1:35" ht="39.950000000000003" customHeight="1" x14ac:dyDescent="0.2">
      <c r="A112" s="16" t="s">
        <v>264</v>
      </c>
      <c r="B112" s="112" t="s">
        <v>265</v>
      </c>
      <c r="C112" s="113"/>
      <c r="D112" s="114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4"/>
      <c r="P112" s="24"/>
      <c r="Q112" s="24"/>
      <c r="R112" s="24"/>
      <c r="S112" s="23"/>
      <c r="T112" s="24"/>
      <c r="U112" s="24"/>
      <c r="V112" s="24"/>
      <c r="W112" s="23"/>
      <c r="X112" s="23"/>
      <c r="Y112" s="24"/>
      <c r="Z112" s="24"/>
      <c r="AA112" s="24"/>
      <c r="AB112" s="24"/>
      <c r="AC112" s="24"/>
      <c r="AD112" s="26"/>
      <c r="AE112" s="26"/>
      <c r="AF112" s="31"/>
      <c r="AG112" s="26"/>
      <c r="AH112" s="26"/>
      <c r="AI112" s="31"/>
    </row>
    <row r="113" spans="1:35" ht="39.950000000000003" customHeight="1" x14ac:dyDescent="0.2">
      <c r="A113" s="16" t="s">
        <v>266</v>
      </c>
      <c r="B113" s="112" t="s">
        <v>267</v>
      </c>
      <c r="C113" s="113"/>
      <c r="D113" s="114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4"/>
      <c r="P113" s="24"/>
      <c r="Q113" s="24"/>
      <c r="R113" s="24"/>
      <c r="S113" s="23"/>
      <c r="T113" s="24"/>
      <c r="U113" s="24"/>
      <c r="V113" s="24"/>
      <c r="W113" s="23"/>
      <c r="X113" s="23"/>
      <c r="Y113" s="24"/>
      <c r="Z113" s="24"/>
      <c r="AA113" s="24"/>
      <c r="AB113" s="24"/>
      <c r="AC113" s="24"/>
      <c r="AD113" s="26"/>
      <c r="AE113" s="26"/>
      <c r="AF113" s="31"/>
      <c r="AG113" s="26"/>
      <c r="AH113" s="26"/>
      <c r="AI113" s="31"/>
    </row>
    <row r="114" spans="1:35" s="21" customFormat="1" ht="39.950000000000003" customHeight="1" x14ac:dyDescent="0.2">
      <c r="A114" s="20" t="s">
        <v>22</v>
      </c>
      <c r="B114" s="103" t="s">
        <v>268</v>
      </c>
      <c r="C114" s="104"/>
      <c r="D114" s="105"/>
      <c r="E114" s="36">
        <f>SUM(E115:E118)</f>
        <v>0</v>
      </c>
      <c r="F114" s="36">
        <f t="shared" ref="F114:AI114" si="8">SUM(F115:F118)</f>
        <v>0</v>
      </c>
      <c r="G114" s="36">
        <f t="shared" si="8"/>
        <v>0</v>
      </c>
      <c r="H114" s="36">
        <f t="shared" si="8"/>
        <v>0</v>
      </c>
      <c r="I114" s="36">
        <f t="shared" si="8"/>
        <v>0</v>
      </c>
      <c r="J114" s="36">
        <f t="shared" si="8"/>
        <v>1</v>
      </c>
      <c r="K114" s="36">
        <f t="shared" si="8"/>
        <v>0</v>
      </c>
      <c r="L114" s="36">
        <f t="shared" si="8"/>
        <v>0</v>
      </c>
      <c r="M114" s="36">
        <f t="shared" si="8"/>
        <v>0</v>
      </c>
      <c r="N114" s="36">
        <f t="shared" si="8"/>
        <v>1</v>
      </c>
      <c r="O114" s="36">
        <f t="shared" si="8"/>
        <v>0</v>
      </c>
      <c r="P114" s="36">
        <f t="shared" si="8"/>
        <v>0</v>
      </c>
      <c r="Q114" s="36">
        <f t="shared" si="8"/>
        <v>0</v>
      </c>
      <c r="R114" s="36">
        <f t="shared" si="8"/>
        <v>0</v>
      </c>
      <c r="S114" s="36">
        <f t="shared" si="8"/>
        <v>0</v>
      </c>
      <c r="T114" s="36">
        <f t="shared" si="8"/>
        <v>0</v>
      </c>
      <c r="U114" s="36">
        <f t="shared" si="8"/>
        <v>0</v>
      </c>
      <c r="V114" s="36">
        <f t="shared" si="8"/>
        <v>0</v>
      </c>
      <c r="W114" s="36">
        <f t="shared" si="8"/>
        <v>0</v>
      </c>
      <c r="X114" s="36">
        <f t="shared" si="8"/>
        <v>0</v>
      </c>
      <c r="Y114" s="36">
        <f t="shared" si="8"/>
        <v>0</v>
      </c>
      <c r="Z114" s="36">
        <f t="shared" si="8"/>
        <v>0</v>
      </c>
      <c r="AA114" s="36">
        <f t="shared" si="8"/>
        <v>0</v>
      </c>
      <c r="AB114" s="36">
        <f t="shared" si="8"/>
        <v>0</v>
      </c>
      <c r="AC114" s="36">
        <f t="shared" si="8"/>
        <v>0</v>
      </c>
      <c r="AD114" s="36">
        <f t="shared" si="8"/>
        <v>0</v>
      </c>
      <c r="AE114" s="36">
        <f t="shared" si="8"/>
        <v>0</v>
      </c>
      <c r="AF114" s="36">
        <f t="shared" si="8"/>
        <v>0</v>
      </c>
      <c r="AG114" s="36">
        <f t="shared" si="8"/>
        <v>0</v>
      </c>
      <c r="AH114" s="36">
        <f t="shared" si="8"/>
        <v>0</v>
      </c>
      <c r="AI114" s="36">
        <f t="shared" si="8"/>
        <v>0</v>
      </c>
    </row>
    <row r="115" spans="1:35" ht="90" customHeight="1" x14ac:dyDescent="0.2">
      <c r="A115" s="16" t="s">
        <v>21</v>
      </c>
      <c r="B115" s="112" t="s">
        <v>269</v>
      </c>
      <c r="C115" s="113"/>
      <c r="D115" s="114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4"/>
      <c r="Q115" s="24"/>
      <c r="R115" s="24"/>
      <c r="S115" s="24"/>
      <c r="T115" s="23"/>
      <c r="U115" s="24"/>
      <c r="V115" s="24"/>
      <c r="W115" s="24"/>
      <c r="X115" s="23"/>
      <c r="Y115" s="23"/>
      <c r="Z115" s="24"/>
      <c r="AA115" s="24"/>
      <c r="AB115" s="24"/>
      <c r="AC115" s="24"/>
      <c r="AD115" s="26"/>
      <c r="AE115" s="26"/>
      <c r="AF115" s="26"/>
      <c r="AG115" s="26"/>
      <c r="AH115" s="26"/>
      <c r="AI115" s="31"/>
    </row>
    <row r="116" spans="1:35" ht="39.950000000000003" customHeight="1" x14ac:dyDescent="0.2">
      <c r="A116" s="16" t="s">
        <v>20</v>
      </c>
      <c r="B116" s="112" t="s">
        <v>192</v>
      </c>
      <c r="C116" s="113"/>
      <c r="D116" s="114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4"/>
      <c r="Q116" s="24"/>
      <c r="R116" s="24"/>
      <c r="S116" s="24"/>
      <c r="T116" s="23"/>
      <c r="U116" s="24"/>
      <c r="V116" s="24"/>
      <c r="W116" s="24"/>
      <c r="X116" s="23"/>
      <c r="Y116" s="23"/>
      <c r="Z116" s="24"/>
      <c r="AA116" s="24"/>
      <c r="AB116" s="24"/>
      <c r="AC116" s="24"/>
      <c r="AD116" s="26"/>
      <c r="AE116" s="26"/>
      <c r="AF116" s="26"/>
      <c r="AG116" s="26"/>
      <c r="AH116" s="26"/>
      <c r="AI116" s="31"/>
    </row>
    <row r="117" spans="1:35" ht="70.5" customHeight="1" x14ac:dyDescent="0.2">
      <c r="A117" s="16" t="s">
        <v>270</v>
      </c>
      <c r="B117" s="109" t="s">
        <v>271</v>
      </c>
      <c r="C117" s="110"/>
      <c r="D117" s="111"/>
      <c r="E117" s="23"/>
      <c r="F117" s="23"/>
      <c r="G117" s="23"/>
      <c r="H117" s="23"/>
      <c r="I117" s="23"/>
      <c r="J117" s="23">
        <v>1</v>
      </c>
      <c r="K117" s="23"/>
      <c r="L117" s="23"/>
      <c r="M117" s="23"/>
      <c r="N117" s="23">
        <v>1</v>
      </c>
      <c r="O117" s="23"/>
      <c r="P117" s="24"/>
      <c r="Q117" s="24"/>
      <c r="R117" s="24"/>
      <c r="S117" s="24"/>
      <c r="T117" s="23"/>
      <c r="U117" s="24"/>
      <c r="V117" s="24"/>
      <c r="W117" s="24"/>
      <c r="X117" s="23"/>
      <c r="Y117" s="23"/>
      <c r="Z117" s="24"/>
      <c r="AA117" s="24"/>
      <c r="AB117" s="24"/>
      <c r="AC117" s="24"/>
      <c r="AD117" s="26"/>
      <c r="AE117" s="26"/>
      <c r="AF117" s="26"/>
      <c r="AG117" s="26"/>
      <c r="AH117" s="26"/>
      <c r="AI117" s="31"/>
    </row>
    <row r="118" spans="1:35" ht="30" customHeight="1" x14ac:dyDescent="0.2">
      <c r="A118" s="16" t="s">
        <v>272</v>
      </c>
      <c r="B118" s="109" t="s">
        <v>273</v>
      </c>
      <c r="C118" s="110"/>
      <c r="D118" s="111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4"/>
      <c r="Q118" s="24"/>
      <c r="R118" s="24"/>
      <c r="S118" s="24"/>
      <c r="T118" s="23"/>
      <c r="U118" s="24"/>
      <c r="V118" s="24"/>
      <c r="W118" s="24"/>
      <c r="X118" s="23"/>
      <c r="Y118" s="23"/>
      <c r="Z118" s="24"/>
      <c r="AA118" s="24"/>
      <c r="AB118" s="24"/>
      <c r="AC118" s="24"/>
      <c r="AD118" s="26"/>
      <c r="AE118" s="26"/>
      <c r="AF118" s="26"/>
      <c r="AG118" s="26"/>
      <c r="AH118" s="26"/>
      <c r="AI118" s="31"/>
    </row>
    <row r="119" spans="1:35" s="21" customFormat="1" ht="65.25" customHeight="1" x14ac:dyDescent="0.2">
      <c r="A119" s="20" t="s">
        <v>19</v>
      </c>
      <c r="B119" s="103" t="s">
        <v>274</v>
      </c>
      <c r="C119" s="104"/>
      <c r="D119" s="105"/>
      <c r="E119" s="36">
        <f>SUM(E120:E127)</f>
        <v>504</v>
      </c>
      <c r="F119" s="36">
        <f t="shared" ref="F119:AI119" si="9">SUM(F120:F127)</f>
        <v>15</v>
      </c>
      <c r="G119" s="36">
        <f t="shared" si="9"/>
        <v>489</v>
      </c>
      <c r="H119" s="36">
        <f t="shared" si="9"/>
        <v>0</v>
      </c>
      <c r="I119" s="36">
        <f t="shared" si="9"/>
        <v>0</v>
      </c>
      <c r="J119" s="36">
        <f t="shared" si="9"/>
        <v>213</v>
      </c>
      <c r="K119" s="36">
        <f t="shared" si="9"/>
        <v>163</v>
      </c>
      <c r="L119" s="36">
        <f t="shared" si="9"/>
        <v>38</v>
      </c>
      <c r="M119" s="36">
        <f t="shared" si="9"/>
        <v>0</v>
      </c>
      <c r="N119" s="36">
        <f t="shared" si="9"/>
        <v>12</v>
      </c>
      <c r="O119" s="36">
        <f t="shared" si="9"/>
        <v>575</v>
      </c>
      <c r="P119" s="36">
        <f t="shared" si="9"/>
        <v>462</v>
      </c>
      <c r="Q119" s="36">
        <f t="shared" si="9"/>
        <v>43</v>
      </c>
      <c r="R119" s="36">
        <f t="shared" si="9"/>
        <v>18</v>
      </c>
      <c r="S119" s="36">
        <f t="shared" si="9"/>
        <v>2</v>
      </c>
      <c r="T119" s="36">
        <f t="shared" si="9"/>
        <v>50</v>
      </c>
      <c r="U119" s="36">
        <f t="shared" si="9"/>
        <v>2</v>
      </c>
      <c r="V119" s="36">
        <f t="shared" si="9"/>
        <v>13</v>
      </c>
      <c r="W119" s="36">
        <f t="shared" si="9"/>
        <v>35</v>
      </c>
      <c r="X119" s="36">
        <f t="shared" si="9"/>
        <v>3</v>
      </c>
      <c r="Y119" s="36">
        <f t="shared" si="9"/>
        <v>578</v>
      </c>
      <c r="Z119" s="36">
        <f t="shared" si="9"/>
        <v>0</v>
      </c>
      <c r="AA119" s="36">
        <f t="shared" si="9"/>
        <v>7</v>
      </c>
      <c r="AB119" s="36">
        <f t="shared" si="9"/>
        <v>89</v>
      </c>
      <c r="AC119" s="36">
        <f t="shared" si="9"/>
        <v>12</v>
      </c>
      <c r="AD119" s="36">
        <f t="shared" si="9"/>
        <v>24</v>
      </c>
      <c r="AE119" s="36">
        <f t="shared" si="9"/>
        <v>12</v>
      </c>
      <c r="AF119" s="36">
        <f t="shared" si="9"/>
        <v>36</v>
      </c>
      <c r="AG119" s="36">
        <f t="shared" si="9"/>
        <v>1</v>
      </c>
      <c r="AH119" s="36">
        <f t="shared" si="9"/>
        <v>5</v>
      </c>
      <c r="AI119" s="36">
        <f t="shared" si="9"/>
        <v>6</v>
      </c>
    </row>
    <row r="120" spans="1:35" ht="39.950000000000003" customHeight="1" x14ac:dyDescent="0.2">
      <c r="A120" s="16" t="s">
        <v>18</v>
      </c>
      <c r="B120" s="100" t="s">
        <v>275</v>
      </c>
      <c r="C120" s="101"/>
      <c r="D120" s="102"/>
      <c r="E120" s="23">
        <v>497</v>
      </c>
      <c r="F120" s="23">
        <v>13</v>
      </c>
      <c r="G120" s="23">
        <v>484</v>
      </c>
      <c r="H120" s="23"/>
      <c r="I120" s="23"/>
      <c r="J120" s="23">
        <v>210</v>
      </c>
      <c r="K120" s="23">
        <v>161</v>
      </c>
      <c r="L120" s="23">
        <v>37</v>
      </c>
      <c r="M120" s="23"/>
      <c r="N120" s="23">
        <v>12</v>
      </c>
      <c r="O120" s="24">
        <v>573</v>
      </c>
      <c r="P120" s="24">
        <v>462</v>
      </c>
      <c r="Q120" s="24">
        <v>43</v>
      </c>
      <c r="R120" s="24">
        <v>16</v>
      </c>
      <c r="S120" s="23">
        <v>2</v>
      </c>
      <c r="T120" s="24">
        <v>50</v>
      </c>
      <c r="U120" s="24">
        <v>2</v>
      </c>
      <c r="V120" s="24">
        <v>13</v>
      </c>
      <c r="W120" s="24">
        <v>35</v>
      </c>
      <c r="X120" s="24">
        <v>3</v>
      </c>
      <c r="Y120" s="24">
        <v>576</v>
      </c>
      <c r="Z120" s="24">
        <v>0</v>
      </c>
      <c r="AA120" s="24">
        <v>6</v>
      </c>
      <c r="AB120" s="24">
        <v>82</v>
      </c>
      <c r="AC120" s="24">
        <v>10</v>
      </c>
      <c r="AD120" s="26">
        <v>22</v>
      </c>
      <c r="AE120" s="26">
        <v>12</v>
      </c>
      <c r="AF120" s="31">
        <v>34</v>
      </c>
      <c r="AG120" s="26"/>
      <c r="AH120" s="26">
        <v>5</v>
      </c>
      <c r="AI120" s="31">
        <v>5</v>
      </c>
    </row>
    <row r="121" spans="1:35" ht="39.950000000000003" customHeight="1" x14ac:dyDescent="0.2">
      <c r="A121" s="16" t="s">
        <v>17</v>
      </c>
      <c r="B121" s="100" t="s">
        <v>276</v>
      </c>
      <c r="C121" s="101"/>
      <c r="D121" s="102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24"/>
      <c r="Q121" s="24"/>
      <c r="R121" s="24"/>
      <c r="S121" s="23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6"/>
      <c r="AE121" s="26"/>
      <c r="AF121" s="31"/>
      <c r="AG121" s="26"/>
      <c r="AH121" s="26"/>
      <c r="AI121" s="31"/>
    </row>
    <row r="122" spans="1:35" ht="39.950000000000003" customHeight="1" x14ac:dyDescent="0.2">
      <c r="A122" s="16" t="s">
        <v>16</v>
      </c>
      <c r="B122" s="100" t="s">
        <v>277</v>
      </c>
      <c r="C122" s="101"/>
      <c r="D122" s="102"/>
      <c r="E122" s="23">
        <v>6</v>
      </c>
      <c r="F122" s="23">
        <v>2</v>
      </c>
      <c r="G122" s="23">
        <v>4</v>
      </c>
      <c r="H122" s="23"/>
      <c r="I122" s="23"/>
      <c r="J122" s="23">
        <v>2</v>
      </c>
      <c r="K122" s="23">
        <v>2</v>
      </c>
      <c r="L122" s="23"/>
      <c r="M122" s="23"/>
      <c r="N122" s="23"/>
      <c r="O122" s="24">
        <v>1</v>
      </c>
      <c r="P122" s="24"/>
      <c r="Q122" s="24"/>
      <c r="R122" s="24">
        <v>1</v>
      </c>
      <c r="S122" s="23"/>
      <c r="T122" s="24"/>
      <c r="U122" s="24"/>
      <c r="V122" s="24"/>
      <c r="W122" s="24"/>
      <c r="X122" s="24"/>
      <c r="Y122" s="24">
        <v>1</v>
      </c>
      <c r="Z122" s="24"/>
      <c r="AA122" s="24">
        <v>1</v>
      </c>
      <c r="AB122" s="24">
        <v>7</v>
      </c>
      <c r="AC122" s="24">
        <v>2</v>
      </c>
      <c r="AD122" s="26">
        <v>1</v>
      </c>
      <c r="AE122" s="26"/>
      <c r="AF122" s="31">
        <v>1</v>
      </c>
      <c r="AG122" s="26">
        <v>1</v>
      </c>
      <c r="AH122" s="26"/>
      <c r="AI122" s="31">
        <v>1</v>
      </c>
    </row>
    <row r="123" spans="1:35" ht="39.950000000000003" customHeight="1" x14ac:dyDescent="0.2">
      <c r="A123" s="16" t="s">
        <v>15</v>
      </c>
      <c r="B123" s="100" t="s">
        <v>278</v>
      </c>
      <c r="C123" s="101"/>
      <c r="D123" s="102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24"/>
      <c r="Q123" s="24"/>
      <c r="R123" s="24"/>
      <c r="S123" s="23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6"/>
      <c r="AE123" s="26"/>
      <c r="AF123" s="31"/>
      <c r="AG123" s="26"/>
      <c r="AH123" s="26"/>
      <c r="AI123" s="31"/>
    </row>
    <row r="124" spans="1:35" ht="58.5" customHeight="1" x14ac:dyDescent="0.2">
      <c r="A124" s="16" t="s">
        <v>14</v>
      </c>
      <c r="B124" s="100" t="s">
        <v>279</v>
      </c>
      <c r="C124" s="101"/>
      <c r="D124" s="102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24"/>
      <c r="Q124" s="24"/>
      <c r="R124" s="24"/>
      <c r="S124" s="23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6"/>
      <c r="AE124" s="26"/>
      <c r="AF124" s="31"/>
      <c r="AG124" s="26"/>
      <c r="AH124" s="26"/>
      <c r="AI124" s="31"/>
    </row>
    <row r="125" spans="1:35" ht="39.950000000000003" customHeight="1" x14ac:dyDescent="0.2">
      <c r="A125" s="16" t="s">
        <v>13</v>
      </c>
      <c r="B125" s="100" t="s">
        <v>280</v>
      </c>
      <c r="C125" s="101"/>
      <c r="D125" s="102"/>
      <c r="E125" s="23">
        <v>1</v>
      </c>
      <c r="F125" s="23"/>
      <c r="G125" s="23">
        <v>1</v>
      </c>
      <c r="H125" s="23"/>
      <c r="I125" s="23"/>
      <c r="J125" s="23">
        <v>1</v>
      </c>
      <c r="K125" s="23"/>
      <c r="L125" s="23">
        <v>1</v>
      </c>
      <c r="M125" s="23"/>
      <c r="N125" s="23"/>
      <c r="O125" s="24">
        <v>1</v>
      </c>
      <c r="P125" s="24"/>
      <c r="Q125" s="24"/>
      <c r="R125" s="24">
        <v>1</v>
      </c>
      <c r="S125" s="23"/>
      <c r="T125" s="24"/>
      <c r="U125" s="24"/>
      <c r="V125" s="24"/>
      <c r="W125" s="24"/>
      <c r="X125" s="24"/>
      <c r="Y125" s="24">
        <v>1</v>
      </c>
      <c r="Z125" s="24"/>
      <c r="AA125" s="24"/>
      <c r="AB125" s="24"/>
      <c r="AC125" s="24"/>
      <c r="AD125" s="26">
        <v>1</v>
      </c>
      <c r="AE125" s="26"/>
      <c r="AF125" s="31">
        <v>1</v>
      </c>
      <c r="AG125" s="26"/>
      <c r="AH125" s="26"/>
      <c r="AI125" s="31"/>
    </row>
    <row r="126" spans="1:35" ht="39.950000000000003" customHeight="1" x14ac:dyDescent="0.2">
      <c r="A126" s="16" t="s">
        <v>12</v>
      </c>
      <c r="B126" s="100" t="s">
        <v>281</v>
      </c>
      <c r="C126" s="101"/>
      <c r="D126" s="102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4"/>
      <c r="Q126" s="24"/>
      <c r="R126" s="24"/>
      <c r="S126" s="24"/>
      <c r="T126" s="23"/>
      <c r="U126" s="24"/>
      <c r="V126" s="24"/>
      <c r="W126" s="24"/>
      <c r="X126" s="23"/>
      <c r="Y126" s="23"/>
      <c r="Z126" s="24"/>
      <c r="AA126" s="24"/>
      <c r="AB126" s="24"/>
      <c r="AC126" s="24"/>
      <c r="AD126" s="26"/>
      <c r="AE126" s="26"/>
      <c r="AF126" s="31"/>
      <c r="AG126" s="26"/>
      <c r="AH126" s="26"/>
      <c r="AI126" s="31"/>
    </row>
    <row r="127" spans="1:35" ht="39.950000000000003" customHeight="1" x14ac:dyDescent="0.2">
      <c r="A127" s="16" t="s">
        <v>11</v>
      </c>
      <c r="B127" s="100" t="s">
        <v>192</v>
      </c>
      <c r="C127" s="101"/>
      <c r="D127" s="102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24"/>
      <c r="Q127" s="24"/>
      <c r="R127" s="24"/>
      <c r="S127" s="23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6"/>
      <c r="AE127" s="26"/>
      <c r="AF127" s="31"/>
      <c r="AG127" s="26"/>
      <c r="AH127" s="26"/>
      <c r="AI127" s="31"/>
    </row>
    <row r="128" spans="1:35" s="21" customFormat="1" ht="59.25" customHeight="1" x14ac:dyDescent="0.2">
      <c r="A128" s="20" t="s">
        <v>10</v>
      </c>
      <c r="B128" s="103" t="s">
        <v>282</v>
      </c>
      <c r="C128" s="104"/>
      <c r="D128" s="105"/>
      <c r="E128" s="36">
        <f>SUM(E129:E132)</f>
        <v>1</v>
      </c>
      <c r="F128" s="36">
        <f t="shared" ref="F128:AI128" si="10">SUM(F129:F132)</f>
        <v>0</v>
      </c>
      <c r="G128" s="36">
        <f t="shared" si="10"/>
        <v>1</v>
      </c>
      <c r="H128" s="36">
        <f t="shared" si="10"/>
        <v>0</v>
      </c>
      <c r="I128" s="36">
        <f t="shared" si="10"/>
        <v>0</v>
      </c>
      <c r="J128" s="36">
        <f t="shared" si="10"/>
        <v>1</v>
      </c>
      <c r="K128" s="36">
        <f t="shared" si="10"/>
        <v>1</v>
      </c>
      <c r="L128" s="36">
        <f t="shared" si="10"/>
        <v>0</v>
      </c>
      <c r="M128" s="36">
        <f t="shared" si="10"/>
        <v>0</v>
      </c>
      <c r="N128" s="36">
        <f t="shared" si="10"/>
        <v>0</v>
      </c>
      <c r="O128" s="36">
        <f t="shared" si="10"/>
        <v>1</v>
      </c>
      <c r="P128" s="36">
        <f t="shared" si="10"/>
        <v>1</v>
      </c>
      <c r="Q128" s="36">
        <f t="shared" si="10"/>
        <v>0</v>
      </c>
      <c r="R128" s="36">
        <f t="shared" si="10"/>
        <v>0</v>
      </c>
      <c r="S128" s="36">
        <f t="shared" si="10"/>
        <v>0</v>
      </c>
      <c r="T128" s="36">
        <f t="shared" si="10"/>
        <v>0</v>
      </c>
      <c r="U128" s="36">
        <f t="shared" si="10"/>
        <v>0</v>
      </c>
      <c r="V128" s="36">
        <f t="shared" si="10"/>
        <v>0</v>
      </c>
      <c r="W128" s="36">
        <f t="shared" si="10"/>
        <v>0</v>
      </c>
      <c r="X128" s="36">
        <f t="shared" si="10"/>
        <v>0</v>
      </c>
      <c r="Y128" s="36">
        <f t="shared" si="10"/>
        <v>1</v>
      </c>
      <c r="Z128" s="36">
        <f t="shared" si="10"/>
        <v>1</v>
      </c>
      <c r="AA128" s="36">
        <f t="shared" si="10"/>
        <v>0</v>
      </c>
      <c r="AB128" s="36">
        <f t="shared" si="10"/>
        <v>0</v>
      </c>
      <c r="AC128" s="36">
        <f t="shared" si="10"/>
        <v>0</v>
      </c>
      <c r="AD128" s="36">
        <f t="shared" si="10"/>
        <v>1</v>
      </c>
      <c r="AE128" s="36">
        <f t="shared" si="10"/>
        <v>0</v>
      </c>
      <c r="AF128" s="36">
        <f t="shared" si="10"/>
        <v>1</v>
      </c>
      <c r="AG128" s="36">
        <f t="shared" si="10"/>
        <v>0</v>
      </c>
      <c r="AH128" s="36">
        <f t="shared" si="10"/>
        <v>0</v>
      </c>
      <c r="AI128" s="36">
        <f t="shared" si="10"/>
        <v>0</v>
      </c>
    </row>
    <row r="129" spans="1:35" ht="39.950000000000003" customHeight="1" x14ac:dyDescent="0.2">
      <c r="A129" s="16" t="s">
        <v>9</v>
      </c>
      <c r="B129" s="100" t="s">
        <v>283</v>
      </c>
      <c r="C129" s="101"/>
      <c r="D129" s="102"/>
      <c r="E129" s="23">
        <v>1</v>
      </c>
      <c r="F129" s="23"/>
      <c r="G129" s="23">
        <v>1</v>
      </c>
      <c r="H129" s="23"/>
      <c r="I129" s="23"/>
      <c r="J129" s="23"/>
      <c r="K129" s="23"/>
      <c r="L129" s="23"/>
      <c r="M129" s="23"/>
      <c r="N129" s="23"/>
      <c r="O129" s="24">
        <v>1</v>
      </c>
      <c r="P129" s="24">
        <v>1</v>
      </c>
      <c r="Q129" s="24"/>
      <c r="R129" s="24"/>
      <c r="S129" s="23"/>
      <c r="T129" s="24"/>
      <c r="U129" s="24"/>
      <c r="V129" s="24"/>
      <c r="W129" s="24"/>
      <c r="X129" s="24"/>
      <c r="Y129" s="24">
        <v>1</v>
      </c>
      <c r="Z129" s="24"/>
      <c r="AA129" s="24"/>
      <c r="AB129" s="24"/>
      <c r="AC129" s="24"/>
      <c r="AD129" s="26">
        <v>1</v>
      </c>
      <c r="AE129" s="26"/>
      <c r="AF129" s="31">
        <v>1</v>
      </c>
      <c r="AG129" s="26"/>
      <c r="AH129" s="26"/>
      <c r="AI129" s="31"/>
    </row>
    <row r="130" spans="1:35" ht="39.950000000000003" customHeight="1" x14ac:dyDescent="0.2">
      <c r="A130" s="16" t="s">
        <v>8</v>
      </c>
      <c r="B130" s="100" t="s">
        <v>284</v>
      </c>
      <c r="C130" s="101"/>
      <c r="D130" s="102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24"/>
      <c r="Q130" s="24"/>
      <c r="R130" s="24"/>
      <c r="S130" s="23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6"/>
      <c r="AE130" s="26"/>
      <c r="AF130" s="31"/>
      <c r="AG130" s="26"/>
      <c r="AH130" s="26"/>
      <c r="AI130" s="31"/>
    </row>
    <row r="131" spans="1:35" ht="39.950000000000003" customHeight="1" x14ac:dyDescent="0.2">
      <c r="A131" s="16" t="s">
        <v>7</v>
      </c>
      <c r="B131" s="100" t="s">
        <v>285</v>
      </c>
      <c r="C131" s="101"/>
      <c r="D131" s="102"/>
      <c r="E131" s="23"/>
      <c r="F131" s="23"/>
      <c r="G131" s="23"/>
      <c r="H131" s="23"/>
      <c r="I131" s="23"/>
      <c r="J131" s="23">
        <v>1</v>
      </c>
      <c r="K131" s="23">
        <v>1</v>
      </c>
      <c r="L131" s="23"/>
      <c r="M131" s="23"/>
      <c r="N131" s="23"/>
      <c r="O131" s="24"/>
      <c r="P131" s="24"/>
      <c r="Q131" s="24"/>
      <c r="R131" s="24"/>
      <c r="S131" s="23"/>
      <c r="T131" s="24"/>
      <c r="U131" s="24"/>
      <c r="V131" s="24"/>
      <c r="W131" s="24"/>
      <c r="X131" s="24"/>
      <c r="Y131" s="24"/>
      <c r="Z131" s="24">
        <v>1</v>
      </c>
      <c r="AA131" s="24"/>
      <c r="AB131" s="24"/>
      <c r="AC131" s="24"/>
      <c r="AD131" s="26"/>
      <c r="AE131" s="26"/>
      <c r="AF131" s="31"/>
      <c r="AG131" s="26"/>
      <c r="AH131" s="26"/>
      <c r="AI131" s="31"/>
    </row>
    <row r="132" spans="1:35" ht="39.950000000000003" customHeight="1" x14ac:dyDescent="0.2">
      <c r="A132" s="16" t="s">
        <v>6</v>
      </c>
      <c r="B132" s="100" t="s">
        <v>192</v>
      </c>
      <c r="C132" s="101"/>
      <c r="D132" s="102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4"/>
      <c r="P132" s="24"/>
      <c r="Q132" s="24"/>
      <c r="R132" s="24"/>
      <c r="S132" s="23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6"/>
      <c r="AE132" s="26"/>
      <c r="AF132" s="31"/>
      <c r="AG132" s="26"/>
      <c r="AH132" s="26"/>
      <c r="AI132" s="31"/>
    </row>
    <row r="133" spans="1:35" s="21" customFormat="1" ht="60.75" customHeight="1" x14ac:dyDescent="0.2">
      <c r="A133" s="20" t="s">
        <v>5</v>
      </c>
      <c r="B133" s="103" t="s">
        <v>286</v>
      </c>
      <c r="C133" s="104"/>
      <c r="D133" s="105"/>
      <c r="E133" s="36">
        <f>SUM(E134:E135)</f>
        <v>1</v>
      </c>
      <c r="F133" s="36">
        <f t="shared" ref="F133:AI133" si="11">SUM(F134:F135)</f>
        <v>1</v>
      </c>
      <c r="G133" s="36">
        <f t="shared" si="11"/>
        <v>0</v>
      </c>
      <c r="H133" s="36">
        <f t="shared" si="11"/>
        <v>0</v>
      </c>
      <c r="I133" s="36">
        <f t="shared" si="11"/>
        <v>0</v>
      </c>
      <c r="J133" s="36">
        <f t="shared" si="11"/>
        <v>1</v>
      </c>
      <c r="K133" s="36">
        <f t="shared" si="11"/>
        <v>1</v>
      </c>
      <c r="L133" s="36">
        <f t="shared" si="11"/>
        <v>0</v>
      </c>
      <c r="M133" s="36">
        <f t="shared" si="11"/>
        <v>0</v>
      </c>
      <c r="N133" s="36">
        <f t="shared" si="11"/>
        <v>0</v>
      </c>
      <c r="O133" s="36">
        <f t="shared" si="11"/>
        <v>1</v>
      </c>
      <c r="P133" s="36">
        <f t="shared" si="11"/>
        <v>1</v>
      </c>
      <c r="Q133" s="36">
        <f t="shared" si="11"/>
        <v>0</v>
      </c>
      <c r="R133" s="36">
        <f t="shared" si="11"/>
        <v>0</v>
      </c>
      <c r="S133" s="36">
        <f t="shared" si="11"/>
        <v>0</v>
      </c>
      <c r="T133" s="36">
        <f t="shared" si="11"/>
        <v>0</v>
      </c>
      <c r="U133" s="36">
        <f t="shared" si="11"/>
        <v>0</v>
      </c>
      <c r="V133" s="36">
        <f t="shared" si="11"/>
        <v>0</v>
      </c>
      <c r="W133" s="36">
        <f t="shared" si="11"/>
        <v>0</v>
      </c>
      <c r="X133" s="36">
        <f t="shared" si="11"/>
        <v>0</v>
      </c>
      <c r="Y133" s="36">
        <f t="shared" si="11"/>
        <v>1</v>
      </c>
      <c r="Z133" s="36">
        <f t="shared" si="11"/>
        <v>0</v>
      </c>
      <c r="AA133" s="36">
        <f t="shared" si="11"/>
        <v>1</v>
      </c>
      <c r="AB133" s="36">
        <f t="shared" si="11"/>
        <v>1</v>
      </c>
      <c r="AC133" s="36">
        <f t="shared" si="11"/>
        <v>1</v>
      </c>
      <c r="AD133" s="36">
        <f t="shared" si="11"/>
        <v>1</v>
      </c>
      <c r="AE133" s="36">
        <f t="shared" si="11"/>
        <v>0</v>
      </c>
      <c r="AF133" s="36">
        <f t="shared" si="11"/>
        <v>1</v>
      </c>
      <c r="AG133" s="36">
        <f t="shared" si="11"/>
        <v>0</v>
      </c>
      <c r="AH133" s="36">
        <f t="shared" si="11"/>
        <v>0</v>
      </c>
      <c r="AI133" s="36">
        <f t="shared" si="11"/>
        <v>0</v>
      </c>
    </row>
    <row r="134" spans="1:35" ht="60.75" customHeight="1" x14ac:dyDescent="0.2">
      <c r="A134" s="16" t="s">
        <v>4</v>
      </c>
      <c r="B134" s="100" t="s">
        <v>287</v>
      </c>
      <c r="C134" s="101"/>
      <c r="D134" s="102"/>
      <c r="E134" s="23">
        <v>1</v>
      </c>
      <c r="F134" s="23">
        <v>1</v>
      </c>
      <c r="G134" s="23"/>
      <c r="H134" s="23"/>
      <c r="I134" s="23"/>
      <c r="J134" s="23">
        <v>1</v>
      </c>
      <c r="K134" s="23">
        <v>1</v>
      </c>
      <c r="L134" s="23"/>
      <c r="M134" s="23"/>
      <c r="N134" s="23"/>
      <c r="O134" s="24">
        <v>1</v>
      </c>
      <c r="P134" s="24">
        <v>1</v>
      </c>
      <c r="Q134" s="24"/>
      <c r="R134" s="24"/>
      <c r="S134" s="23"/>
      <c r="T134" s="24"/>
      <c r="U134" s="24"/>
      <c r="V134" s="24"/>
      <c r="W134" s="24"/>
      <c r="X134" s="24"/>
      <c r="Y134" s="24">
        <v>1</v>
      </c>
      <c r="Z134" s="24"/>
      <c r="AA134" s="24">
        <v>1</v>
      </c>
      <c r="AB134" s="24">
        <v>1</v>
      </c>
      <c r="AC134" s="24">
        <v>1</v>
      </c>
      <c r="AD134" s="26">
        <v>1</v>
      </c>
      <c r="AE134" s="26"/>
      <c r="AF134" s="26">
        <v>1</v>
      </c>
      <c r="AG134" s="26"/>
      <c r="AH134" s="26"/>
      <c r="AI134" s="26"/>
    </row>
    <row r="135" spans="1:35" ht="72.75" customHeight="1" x14ac:dyDescent="0.2">
      <c r="A135" s="16" t="s">
        <v>3</v>
      </c>
      <c r="B135" s="100" t="s">
        <v>288</v>
      </c>
      <c r="C135" s="101"/>
      <c r="D135" s="102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24"/>
      <c r="Q135" s="24"/>
      <c r="R135" s="24"/>
      <c r="S135" s="23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6"/>
      <c r="AE135" s="26"/>
      <c r="AF135" s="26"/>
      <c r="AG135" s="26"/>
      <c r="AH135" s="26"/>
      <c r="AI135" s="26"/>
    </row>
    <row r="136" spans="1:35" ht="87" customHeight="1" x14ac:dyDescent="0.2">
      <c r="A136" s="42" t="s">
        <v>289</v>
      </c>
      <c r="B136" s="106" t="s">
        <v>290</v>
      </c>
      <c r="C136" s="107"/>
      <c r="D136" s="108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4"/>
      <c r="Q136" s="24"/>
      <c r="R136" s="24"/>
      <c r="S136" s="24"/>
      <c r="T136" s="23"/>
      <c r="U136" s="24"/>
      <c r="V136" s="24"/>
      <c r="W136" s="24"/>
      <c r="X136" s="23"/>
      <c r="Y136" s="23"/>
      <c r="Z136" s="24"/>
      <c r="AA136" s="24"/>
      <c r="AB136" s="24"/>
      <c r="AC136" s="24"/>
      <c r="AD136" s="26"/>
      <c r="AE136" s="26"/>
      <c r="AF136" s="26"/>
      <c r="AG136" s="26"/>
      <c r="AH136" s="26"/>
      <c r="AI136" s="31"/>
    </row>
    <row r="137" spans="1:35" s="21" customFormat="1" ht="39.950000000000003" customHeight="1" x14ac:dyDescent="0.2">
      <c r="A137" s="20" t="s">
        <v>2</v>
      </c>
      <c r="B137" s="249" t="s">
        <v>192</v>
      </c>
      <c r="C137" s="250"/>
      <c r="D137" s="251"/>
      <c r="E137" s="25">
        <v>5</v>
      </c>
      <c r="F137" s="25">
        <v>3</v>
      </c>
      <c r="G137" s="25">
        <v>2</v>
      </c>
      <c r="H137" s="25"/>
      <c r="I137" s="25"/>
      <c r="J137" s="25">
        <v>2</v>
      </c>
      <c r="K137" s="25"/>
      <c r="L137" s="25">
        <v>1</v>
      </c>
      <c r="M137" s="25">
        <v>1</v>
      </c>
      <c r="N137" s="25"/>
      <c r="O137" s="43">
        <v>3</v>
      </c>
      <c r="P137" s="43">
        <v>0</v>
      </c>
      <c r="Q137" s="43">
        <v>1</v>
      </c>
      <c r="R137" s="43">
        <v>2</v>
      </c>
      <c r="S137" s="25">
        <v>0</v>
      </c>
      <c r="T137" s="43">
        <v>0</v>
      </c>
      <c r="U137" s="43">
        <v>0</v>
      </c>
      <c r="V137" s="43">
        <v>0</v>
      </c>
      <c r="W137" s="43">
        <v>0</v>
      </c>
      <c r="X137" s="43">
        <v>0</v>
      </c>
      <c r="Y137" s="43">
        <v>3</v>
      </c>
      <c r="Z137" s="43">
        <v>0</v>
      </c>
      <c r="AA137" s="43">
        <v>0</v>
      </c>
      <c r="AB137" s="43">
        <v>2</v>
      </c>
      <c r="AC137" s="43">
        <v>2</v>
      </c>
      <c r="AD137" s="72">
        <v>2</v>
      </c>
      <c r="AE137" s="72"/>
      <c r="AF137" s="72">
        <v>2</v>
      </c>
      <c r="AG137" s="72"/>
      <c r="AH137" s="72"/>
      <c r="AI137" s="72"/>
    </row>
    <row r="138" spans="1:35" s="22" customFormat="1" ht="39.950000000000003" customHeight="1" x14ac:dyDescent="0.25">
      <c r="A138" s="20"/>
      <c r="B138" s="249" t="s">
        <v>153</v>
      </c>
      <c r="C138" s="250"/>
      <c r="D138" s="251"/>
      <c r="E138" s="36">
        <f>E19+E40+E52+E60+E74+E81+E89+E92+E114+E119+E128+E133+E136+E137</f>
        <v>760</v>
      </c>
      <c r="F138" s="36">
        <f t="shared" ref="F138:AI138" si="12">F19+F40+F52+F60+F74+F81+F89+F92+F114+F119+F128+F133+F136+F137</f>
        <v>96</v>
      </c>
      <c r="G138" s="36">
        <f t="shared" si="12"/>
        <v>660</v>
      </c>
      <c r="H138" s="36">
        <f t="shared" si="12"/>
        <v>4</v>
      </c>
      <c r="I138" s="36">
        <f t="shared" si="12"/>
        <v>0</v>
      </c>
      <c r="J138" s="36">
        <f t="shared" si="12"/>
        <v>595</v>
      </c>
      <c r="K138" s="36">
        <f t="shared" si="12"/>
        <v>417</v>
      </c>
      <c r="L138" s="36">
        <f t="shared" si="12"/>
        <v>136</v>
      </c>
      <c r="M138" s="36">
        <f t="shared" si="12"/>
        <v>11</v>
      </c>
      <c r="N138" s="36">
        <f t="shared" si="12"/>
        <v>31</v>
      </c>
      <c r="O138" s="36">
        <f t="shared" si="12"/>
        <v>855</v>
      </c>
      <c r="P138" s="36">
        <f t="shared" si="12"/>
        <v>628</v>
      </c>
      <c r="Q138" s="36">
        <f t="shared" si="12"/>
        <v>76</v>
      </c>
      <c r="R138" s="36">
        <f t="shared" si="12"/>
        <v>40</v>
      </c>
      <c r="S138" s="36">
        <f t="shared" si="12"/>
        <v>4</v>
      </c>
      <c r="T138" s="36">
        <f t="shared" si="12"/>
        <v>107</v>
      </c>
      <c r="U138" s="36">
        <f t="shared" si="12"/>
        <v>6</v>
      </c>
      <c r="V138" s="36">
        <f t="shared" si="12"/>
        <v>57</v>
      </c>
      <c r="W138" s="36">
        <f t="shared" si="12"/>
        <v>44</v>
      </c>
      <c r="X138" s="36">
        <f t="shared" si="12"/>
        <v>16</v>
      </c>
      <c r="Y138" s="36">
        <f t="shared" si="12"/>
        <v>871</v>
      </c>
      <c r="Z138" s="36">
        <f t="shared" si="12"/>
        <v>3</v>
      </c>
      <c r="AA138" s="36">
        <f t="shared" si="12"/>
        <v>63</v>
      </c>
      <c r="AB138" s="36">
        <f t="shared" si="12"/>
        <v>299</v>
      </c>
      <c r="AC138" s="36">
        <f t="shared" si="12"/>
        <v>89</v>
      </c>
      <c r="AD138" s="36">
        <f t="shared" si="12"/>
        <v>72</v>
      </c>
      <c r="AE138" s="36">
        <f t="shared" si="12"/>
        <v>40</v>
      </c>
      <c r="AF138" s="36">
        <f t="shared" si="12"/>
        <v>112</v>
      </c>
      <c r="AG138" s="36">
        <f t="shared" si="12"/>
        <v>8</v>
      </c>
      <c r="AH138" s="36">
        <f t="shared" si="12"/>
        <v>21</v>
      </c>
      <c r="AI138" s="36">
        <f t="shared" si="12"/>
        <v>29</v>
      </c>
    </row>
    <row r="140" spans="1:35" ht="0.75" customHeight="1" x14ac:dyDescent="0.2">
      <c r="B140" s="212"/>
      <c r="C140" s="212"/>
    </row>
    <row r="141" spans="1:35" ht="16.5" hidden="1" customHeight="1" x14ac:dyDescent="0.2">
      <c r="B141" s="212"/>
      <c r="C141" s="212"/>
    </row>
  </sheetData>
  <sheetProtection sheet="1" objects="1" scenarios="1"/>
  <mergeCells count="165">
    <mergeCell ref="B136:D136"/>
    <mergeCell ref="B137:D137"/>
    <mergeCell ref="B138:D138"/>
    <mergeCell ref="B140:C141"/>
    <mergeCell ref="B25:D25"/>
    <mergeCell ref="B26:D26"/>
    <mergeCell ref="B27:D27"/>
    <mergeCell ref="B41:D41"/>
    <mergeCell ref="B30:D30"/>
    <mergeCell ref="B31:D31"/>
    <mergeCell ref="B32:D32"/>
    <mergeCell ref="B33:D33"/>
    <mergeCell ref="B34:D34"/>
    <mergeCell ref="B38:D38"/>
    <mergeCell ref="B37:D37"/>
    <mergeCell ref="B63:D63"/>
    <mergeCell ref="B64:D64"/>
    <mergeCell ref="B61:D61"/>
    <mergeCell ref="B62:D62"/>
    <mergeCell ref="B135:D135"/>
    <mergeCell ref="B40:D40"/>
    <mergeCell ref="B28:D28"/>
    <mergeCell ref="B29:D29"/>
    <mergeCell ref="B42:D42"/>
    <mergeCell ref="E1:AB1"/>
    <mergeCell ref="AD1:AI1"/>
    <mergeCell ref="A2:AI2"/>
    <mergeCell ref="A3:AI3"/>
    <mergeCell ref="J4:N6"/>
    <mergeCell ref="O4:Y6"/>
    <mergeCell ref="AC4:AC17"/>
    <mergeCell ref="AD4:AF6"/>
    <mergeCell ref="AG4:AI6"/>
    <mergeCell ref="S7:S17"/>
    <mergeCell ref="T7:W9"/>
    <mergeCell ref="Y7:Y17"/>
    <mergeCell ref="AI7:AI17"/>
    <mergeCell ref="W10:W17"/>
    <mergeCell ref="O7:O17"/>
    <mergeCell ref="P7:P17"/>
    <mergeCell ref="A1:D1"/>
    <mergeCell ref="A4:D17"/>
    <mergeCell ref="E4:I6"/>
    <mergeCell ref="E7:E17"/>
    <mergeCell ref="F7:F17"/>
    <mergeCell ref="G7:G17"/>
    <mergeCell ref="AF7:AF17"/>
    <mergeCell ref="Z4:Z17"/>
    <mergeCell ref="B54:D54"/>
    <mergeCell ref="B55:D55"/>
    <mergeCell ref="B56:D56"/>
    <mergeCell ref="B57:D57"/>
    <mergeCell ref="AH7:AH17"/>
    <mergeCell ref="B36:D36"/>
    <mergeCell ref="AE7:AE17"/>
    <mergeCell ref="B22:D22"/>
    <mergeCell ref="B23:D23"/>
    <mergeCell ref="N7:N17"/>
    <mergeCell ref="U10:U17"/>
    <mergeCell ref="I7:I17"/>
    <mergeCell ref="J7:J17"/>
    <mergeCell ref="T10:T17"/>
    <mergeCell ref="H7:H17"/>
    <mergeCell ref="B20:D20"/>
    <mergeCell ref="B21:D21"/>
    <mergeCell ref="A18:D18"/>
    <mergeCell ref="B19:D19"/>
    <mergeCell ref="V10:V17"/>
    <mergeCell ref="AG7:AG17"/>
    <mergeCell ref="B52:D52"/>
    <mergeCell ref="B53:D53"/>
    <mergeCell ref="B39:D39"/>
    <mergeCell ref="AA4:AA17"/>
    <mergeCell ref="AB4:AB17"/>
    <mergeCell ref="K7:K17"/>
    <mergeCell ref="AD7:AD17"/>
    <mergeCell ref="M7:M17"/>
    <mergeCell ref="Q7:Q17"/>
    <mergeCell ref="X7:X17"/>
    <mergeCell ref="R7:R17"/>
    <mergeCell ref="B35:D35"/>
    <mergeCell ref="L7:L17"/>
    <mergeCell ref="B24:D24"/>
    <mergeCell ref="B43:D43"/>
    <mergeCell ref="B44:D44"/>
    <mergeCell ref="B45:D45"/>
    <mergeCell ref="B46:D46"/>
    <mergeCell ref="B47:D47"/>
    <mergeCell ref="B48:D48"/>
    <mergeCell ref="B49:D49"/>
    <mergeCell ref="B50:D50"/>
    <mergeCell ref="B51:D51"/>
    <mergeCell ref="B58:D58"/>
    <mergeCell ref="B59:D59"/>
    <mergeCell ref="B66:D66"/>
    <mergeCell ref="B67:D67"/>
    <mergeCell ref="B68:D68"/>
    <mergeCell ref="B69:D69"/>
    <mergeCell ref="B70:D70"/>
    <mergeCell ref="B71:D71"/>
    <mergeCell ref="B72:D72"/>
    <mergeCell ref="B65:D65"/>
    <mergeCell ref="B60:D60"/>
    <mergeCell ref="B73:D73"/>
    <mergeCell ref="B74:D74"/>
    <mergeCell ref="B75:D75"/>
    <mergeCell ref="B76:D76"/>
    <mergeCell ref="B77:D77"/>
    <mergeCell ref="B78:D78"/>
    <mergeCell ref="B79:D79"/>
    <mergeCell ref="B80:D80"/>
    <mergeCell ref="B81:D81"/>
    <mergeCell ref="B82:D82"/>
    <mergeCell ref="B83:D83"/>
    <mergeCell ref="B84:D84"/>
    <mergeCell ref="B85:D85"/>
    <mergeCell ref="B86:D86"/>
    <mergeCell ref="B87:D87"/>
    <mergeCell ref="B88:D88"/>
    <mergeCell ref="B89:D89"/>
    <mergeCell ref="B90:D90"/>
    <mergeCell ref="B108:D108"/>
    <mergeCell ref="B91:D91"/>
    <mergeCell ref="B92:D92"/>
    <mergeCell ref="B93:D93"/>
    <mergeCell ref="B94:D94"/>
    <mergeCell ref="B95:D95"/>
    <mergeCell ref="B96:D96"/>
    <mergeCell ref="B97:D97"/>
    <mergeCell ref="B98:D98"/>
    <mergeCell ref="B99:D99"/>
    <mergeCell ref="B100:D100"/>
    <mergeCell ref="B101:D101"/>
    <mergeCell ref="B102:D102"/>
    <mergeCell ref="B103:D103"/>
    <mergeCell ref="B104:D104"/>
    <mergeCell ref="B105:D105"/>
    <mergeCell ref="B106:D106"/>
    <mergeCell ref="B107:D107"/>
    <mergeCell ref="B119:D119"/>
    <mergeCell ref="B134:D134"/>
    <mergeCell ref="B130:D130"/>
    <mergeCell ref="B131:D131"/>
    <mergeCell ref="B132:D132"/>
    <mergeCell ref="B133:D133"/>
    <mergeCell ref="B120:D120"/>
    <mergeCell ref="B121:D121"/>
    <mergeCell ref="B122:D122"/>
    <mergeCell ref="B123:D123"/>
    <mergeCell ref="B124:D124"/>
    <mergeCell ref="B125:D125"/>
    <mergeCell ref="B126:D126"/>
    <mergeCell ref="B127:D127"/>
    <mergeCell ref="B128:D128"/>
    <mergeCell ref="B129:D129"/>
    <mergeCell ref="B118:D118"/>
    <mergeCell ref="B109:D109"/>
    <mergeCell ref="B110:D110"/>
    <mergeCell ref="B111:D111"/>
    <mergeCell ref="B112:D112"/>
    <mergeCell ref="B113:D113"/>
    <mergeCell ref="B114:D114"/>
    <mergeCell ref="B115:D115"/>
    <mergeCell ref="B116:D116"/>
    <mergeCell ref="B117:D117"/>
  </mergeCells>
  <pageMargins left="0.19685039370078741" right="0.15748031496062992" top="0.23622047244094491" bottom="0.23622047244094491" header="0.15748031496062992" footer="0.15748031496062992"/>
  <pageSetup scale="51" orientation="landscape" r:id="rId1"/>
  <rowBreaks count="1" manualBreakCount="1">
    <brk id="116" max="3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7"/>
  <dimension ref="A1:AI141"/>
  <sheetViews>
    <sheetView tabSelected="1" zoomScale="85" zoomScaleNormal="85" workbookViewId="0">
      <selection activeCell="G154" sqref="G154"/>
    </sheetView>
  </sheetViews>
  <sheetFormatPr defaultColWidth="6.85546875" defaultRowHeight="14.25" x14ac:dyDescent="0.2"/>
  <cols>
    <col min="1" max="1" width="9.28515625" style="14" customWidth="1"/>
    <col min="2" max="2" width="21.7109375" style="14" customWidth="1"/>
    <col min="3" max="3" width="19" style="14" customWidth="1"/>
    <col min="4" max="4" width="9.140625" style="14" customWidth="1"/>
    <col min="5" max="5" width="11.85546875" style="14" customWidth="1"/>
    <col min="6" max="6" width="10.28515625" style="14" customWidth="1"/>
    <col min="7" max="7" width="10" style="14" customWidth="1"/>
    <col min="8" max="8" width="7.42578125" style="14" customWidth="1"/>
    <col min="9" max="9" width="8" style="14" customWidth="1"/>
    <col min="10" max="10" width="12.140625" style="14" customWidth="1"/>
    <col min="11" max="11" width="12.85546875" style="14" customWidth="1"/>
    <col min="12" max="12" width="14.28515625" style="14" customWidth="1"/>
    <col min="13" max="14" width="11.140625" style="14" customWidth="1"/>
    <col min="15" max="15" width="12.28515625" style="14" customWidth="1"/>
    <col min="16" max="16" width="13.42578125" style="14" customWidth="1"/>
    <col min="17" max="17" width="9.85546875" style="14" customWidth="1"/>
    <col min="18" max="18" width="13" style="14" customWidth="1"/>
    <col min="19" max="19" width="6.85546875" style="14" customWidth="1"/>
    <col min="20" max="20" width="10.85546875" style="14" customWidth="1"/>
    <col min="21" max="21" width="9.28515625" style="14" customWidth="1"/>
    <col min="22" max="22" width="11.28515625" style="14" customWidth="1"/>
    <col min="23" max="23" width="9.7109375" style="14" customWidth="1"/>
    <col min="24" max="24" width="7.42578125" style="14" customWidth="1"/>
    <col min="25" max="25" width="13.140625" style="14" customWidth="1"/>
    <col min="26" max="26" width="9.7109375" style="14" customWidth="1"/>
    <col min="27" max="27" width="8.7109375" style="14" customWidth="1"/>
    <col min="28" max="28" width="11.7109375" style="14" customWidth="1"/>
    <col min="29" max="29" width="12" style="14" customWidth="1"/>
    <col min="30" max="30" width="12.7109375" style="14" customWidth="1"/>
    <col min="31" max="31" width="14" style="14" customWidth="1"/>
    <col min="32" max="32" width="11.85546875" style="14" customWidth="1"/>
    <col min="33" max="33" width="7.5703125" style="14" customWidth="1"/>
    <col min="34" max="34" width="10.140625" style="14" customWidth="1"/>
    <col min="35" max="35" width="9.28515625" style="14" customWidth="1"/>
    <col min="36" max="38" width="9.140625" style="14" customWidth="1"/>
    <col min="39" max="39" width="9.28515625" style="14" customWidth="1"/>
    <col min="40" max="40" width="21.7109375" style="14" customWidth="1"/>
    <col min="41" max="41" width="19" style="14" customWidth="1"/>
    <col min="42" max="42" width="9.140625" style="14" customWidth="1"/>
    <col min="43" max="43" width="14.7109375" style="14" customWidth="1"/>
    <col min="44" max="44" width="12.140625" style="14" customWidth="1"/>
    <col min="45" max="45" width="14.28515625" style="14" customWidth="1"/>
    <col min="46" max="46" width="7.42578125" style="14" customWidth="1"/>
    <col min="47" max="47" width="8" style="14" customWidth="1"/>
    <col min="48" max="48" width="12.140625" style="14" customWidth="1"/>
    <col min="49" max="49" width="12.85546875" style="14" customWidth="1"/>
    <col min="50" max="50" width="14.28515625" style="14" customWidth="1"/>
    <col min="51" max="51" width="9.7109375" style="14" customWidth="1"/>
    <col min="52" max="52" width="8.140625" style="14" customWidth="1"/>
    <col min="53" max="53" width="12.28515625" style="14" customWidth="1"/>
    <col min="54" max="54" width="13.42578125" style="14" customWidth="1"/>
    <col min="55" max="55" width="9.85546875" style="14" customWidth="1"/>
    <col min="56" max="56" width="9.28515625" style="14" customWidth="1"/>
    <col min="57" max="57" width="6.85546875" style="14" customWidth="1"/>
    <col min="58" max="58" width="10.85546875" style="14" customWidth="1"/>
    <col min="59" max="59" width="9.28515625" style="14" customWidth="1"/>
    <col min="60" max="60" width="11.28515625" style="14" customWidth="1"/>
    <col min="61" max="61" width="9.7109375" style="14" customWidth="1"/>
    <col min="62" max="62" width="7.42578125" style="14" customWidth="1"/>
    <col min="63" max="63" width="13.140625" style="14" customWidth="1"/>
    <col min="64" max="64" width="7" style="14" customWidth="1"/>
    <col min="65" max="65" width="8.7109375" style="14" customWidth="1"/>
    <col min="66" max="66" width="11.7109375" style="14" customWidth="1"/>
    <col min="67" max="67" width="12" style="14" customWidth="1"/>
    <col min="68" max="68" width="9.7109375" style="14" customWidth="1"/>
    <col min="69" max="69" width="6.85546875" style="14"/>
    <col min="70" max="70" width="9.28515625" style="14" customWidth="1"/>
    <col min="71" max="71" width="21.7109375" style="14" customWidth="1"/>
    <col min="72" max="72" width="19" style="14" customWidth="1"/>
    <col min="73" max="73" width="9.140625" style="14" customWidth="1"/>
    <col min="74" max="74" width="14.7109375" style="14" customWidth="1"/>
    <col min="75" max="75" width="12.140625" style="14" customWidth="1"/>
    <col min="76" max="76" width="14.28515625" style="14" customWidth="1"/>
    <col min="77" max="77" width="7.42578125" style="14" customWidth="1"/>
    <col min="78" max="78" width="8" style="14" customWidth="1"/>
    <col min="79" max="79" width="12.140625" style="14" customWidth="1"/>
    <col min="80" max="80" width="12.85546875" style="14" customWidth="1"/>
    <col min="81" max="81" width="14.28515625" style="14" customWidth="1"/>
    <col min="82" max="82" width="11.140625" style="14" customWidth="1"/>
    <col min="83" max="83" width="12.28515625" style="14" customWidth="1"/>
    <col min="84" max="84" width="13.42578125" style="14" customWidth="1"/>
    <col min="85" max="85" width="9.85546875" style="14" customWidth="1"/>
    <col min="86" max="86" width="13" style="14" customWidth="1"/>
    <col min="87" max="87" width="6.85546875" style="14" customWidth="1"/>
    <col min="88" max="88" width="10.85546875" style="14" customWidth="1"/>
    <col min="89" max="89" width="9.28515625" style="14" customWidth="1"/>
    <col min="90" max="90" width="11.28515625" style="14" customWidth="1"/>
    <col min="91" max="91" width="9.7109375" style="14" customWidth="1"/>
    <col min="92" max="92" width="7.42578125" style="14" customWidth="1"/>
    <col min="93" max="93" width="13.140625" style="14" customWidth="1"/>
    <col min="94" max="94" width="7" style="14" customWidth="1"/>
    <col min="95" max="95" width="8.7109375" style="14" customWidth="1"/>
    <col min="96" max="96" width="11.7109375" style="14" customWidth="1"/>
    <col min="97" max="97" width="12" style="14" customWidth="1"/>
    <col min="98" max="98" width="12.7109375" style="14" customWidth="1"/>
    <col min="99" max="99" width="14" style="14" customWidth="1"/>
    <col min="100" max="100" width="11.85546875" style="14" customWidth="1"/>
    <col min="101" max="101" width="7.5703125" style="14" customWidth="1"/>
    <col min="102" max="102" width="10.140625" style="14" customWidth="1"/>
    <col min="103" max="103" width="9.28515625" style="14" customWidth="1"/>
    <col min="104" max="106" width="9.140625" style="14" customWidth="1"/>
    <col min="107" max="107" width="13.140625" style="14" bestFit="1" customWidth="1"/>
    <col min="108" max="294" width="9.140625" style="14" customWidth="1"/>
    <col min="295" max="295" width="9.28515625" style="14" customWidth="1"/>
    <col min="296" max="296" width="21.7109375" style="14" customWidth="1"/>
    <col min="297" max="297" width="19" style="14" customWidth="1"/>
    <col min="298" max="298" width="9.140625" style="14" customWidth="1"/>
    <col min="299" max="299" width="14.7109375" style="14" customWidth="1"/>
    <col min="300" max="300" width="12.140625" style="14" customWidth="1"/>
    <col min="301" max="301" width="14.28515625" style="14" customWidth="1"/>
    <col min="302" max="302" width="7.42578125" style="14" customWidth="1"/>
    <col min="303" max="303" width="8" style="14" customWidth="1"/>
    <col min="304" max="304" width="12.140625" style="14" customWidth="1"/>
    <col min="305" max="305" width="12.85546875" style="14" customWidth="1"/>
    <col min="306" max="306" width="14.28515625" style="14" customWidth="1"/>
    <col min="307" max="307" width="9.7109375" style="14" customWidth="1"/>
    <col min="308" max="308" width="8.140625" style="14" customWidth="1"/>
    <col min="309" max="309" width="12.28515625" style="14" customWidth="1"/>
    <col min="310" max="310" width="13.42578125" style="14" customWidth="1"/>
    <col min="311" max="311" width="9.85546875" style="14" customWidth="1"/>
    <col min="312" max="312" width="9.28515625" style="14" customWidth="1"/>
    <col min="313" max="313" width="6.85546875" style="14" customWidth="1"/>
    <col min="314" max="314" width="10.85546875" style="14" customWidth="1"/>
    <col min="315" max="315" width="9.28515625" style="14" customWidth="1"/>
    <col min="316" max="316" width="11.28515625" style="14" customWidth="1"/>
    <col min="317" max="317" width="9.7109375" style="14" customWidth="1"/>
    <col min="318" max="318" width="7.42578125" style="14" customWidth="1"/>
    <col min="319" max="319" width="13.140625" style="14" customWidth="1"/>
    <col min="320" max="320" width="7" style="14" customWidth="1"/>
    <col min="321" max="321" width="8.7109375" style="14" customWidth="1"/>
    <col min="322" max="322" width="11.7109375" style="14" customWidth="1"/>
    <col min="323" max="323" width="12" style="14" customWidth="1"/>
    <col min="324" max="324" width="9.7109375" style="14" customWidth="1"/>
    <col min="325" max="325" width="6.85546875" style="14"/>
    <col min="326" max="326" width="9.28515625" style="14" customWidth="1"/>
    <col min="327" max="327" width="21.7109375" style="14" customWidth="1"/>
    <col min="328" max="328" width="19" style="14" customWidth="1"/>
    <col min="329" max="329" width="9.140625" style="14" customWidth="1"/>
    <col min="330" max="330" width="14.7109375" style="14" customWidth="1"/>
    <col min="331" max="331" width="12.140625" style="14" customWidth="1"/>
    <col min="332" max="332" width="14.28515625" style="14" customWidth="1"/>
    <col min="333" max="333" width="7.42578125" style="14" customWidth="1"/>
    <col min="334" max="334" width="8" style="14" customWidth="1"/>
    <col min="335" max="335" width="12.140625" style="14" customWidth="1"/>
    <col min="336" max="336" width="12.85546875" style="14" customWidth="1"/>
    <col min="337" max="337" width="14.28515625" style="14" customWidth="1"/>
    <col min="338" max="338" width="11.140625" style="14" customWidth="1"/>
    <col min="339" max="339" width="12.28515625" style="14" customWidth="1"/>
    <col min="340" max="340" width="13.42578125" style="14" customWidth="1"/>
    <col min="341" max="341" width="9.85546875" style="14" customWidth="1"/>
    <col min="342" max="342" width="13" style="14" customWidth="1"/>
    <col min="343" max="343" width="6.85546875" style="14" customWidth="1"/>
    <col min="344" max="344" width="10.85546875" style="14" customWidth="1"/>
    <col min="345" max="345" width="9.28515625" style="14" customWidth="1"/>
    <col min="346" max="346" width="11.28515625" style="14" customWidth="1"/>
    <col min="347" max="347" width="9.7109375" style="14" customWidth="1"/>
    <col min="348" max="348" width="7.42578125" style="14" customWidth="1"/>
    <col min="349" max="349" width="13.140625" style="14" customWidth="1"/>
    <col min="350" max="350" width="7" style="14" customWidth="1"/>
    <col min="351" max="351" width="8.7109375" style="14" customWidth="1"/>
    <col min="352" max="352" width="11.7109375" style="14" customWidth="1"/>
    <col min="353" max="353" width="12" style="14" customWidth="1"/>
    <col min="354" max="354" width="12.7109375" style="14" customWidth="1"/>
    <col min="355" max="355" width="14" style="14" customWidth="1"/>
    <col min="356" max="356" width="11.85546875" style="14" customWidth="1"/>
    <col min="357" max="357" width="7.5703125" style="14" customWidth="1"/>
    <col min="358" max="358" width="10.140625" style="14" customWidth="1"/>
    <col min="359" max="359" width="9.28515625" style="14" customWidth="1"/>
    <col min="360" max="362" width="9.140625" style="14" customWidth="1"/>
    <col min="363" max="363" width="13.140625" style="14" bestFit="1" customWidth="1"/>
    <col min="364" max="550" width="9.140625" style="14" customWidth="1"/>
    <col min="551" max="551" width="9.28515625" style="14" customWidth="1"/>
    <col min="552" max="552" width="21.7109375" style="14" customWidth="1"/>
    <col min="553" max="553" width="19" style="14" customWidth="1"/>
    <col min="554" max="554" width="9.140625" style="14" customWidth="1"/>
    <col min="555" max="555" width="14.7109375" style="14" customWidth="1"/>
    <col min="556" max="556" width="12.140625" style="14" customWidth="1"/>
    <col min="557" max="557" width="14.28515625" style="14" customWidth="1"/>
    <col min="558" max="558" width="7.42578125" style="14" customWidth="1"/>
    <col min="559" max="559" width="8" style="14" customWidth="1"/>
    <col min="560" max="560" width="12.140625" style="14" customWidth="1"/>
    <col min="561" max="561" width="12.85546875" style="14" customWidth="1"/>
    <col min="562" max="562" width="14.28515625" style="14" customWidth="1"/>
    <col min="563" max="563" width="9.7109375" style="14" customWidth="1"/>
    <col min="564" max="564" width="8.140625" style="14" customWidth="1"/>
    <col min="565" max="565" width="12.28515625" style="14" customWidth="1"/>
    <col min="566" max="566" width="13.42578125" style="14" customWidth="1"/>
    <col min="567" max="567" width="9.85546875" style="14" customWidth="1"/>
    <col min="568" max="568" width="9.28515625" style="14" customWidth="1"/>
    <col min="569" max="569" width="6.85546875" style="14" customWidth="1"/>
    <col min="570" max="570" width="10.85546875" style="14" customWidth="1"/>
    <col min="571" max="571" width="9.28515625" style="14" customWidth="1"/>
    <col min="572" max="572" width="11.28515625" style="14" customWidth="1"/>
    <col min="573" max="573" width="9.7109375" style="14" customWidth="1"/>
    <col min="574" max="574" width="7.42578125" style="14" customWidth="1"/>
    <col min="575" max="575" width="13.140625" style="14" customWidth="1"/>
    <col min="576" max="576" width="7" style="14" customWidth="1"/>
    <col min="577" max="577" width="8.7109375" style="14" customWidth="1"/>
    <col min="578" max="578" width="11.7109375" style="14" customWidth="1"/>
    <col min="579" max="579" width="12" style="14" customWidth="1"/>
    <col min="580" max="580" width="9.7109375" style="14" customWidth="1"/>
    <col min="581" max="581" width="6.85546875" style="14"/>
    <col min="582" max="582" width="9.28515625" style="14" customWidth="1"/>
    <col min="583" max="583" width="21.7109375" style="14" customWidth="1"/>
    <col min="584" max="584" width="19" style="14" customWidth="1"/>
    <col min="585" max="585" width="9.140625" style="14" customWidth="1"/>
    <col min="586" max="586" width="14.7109375" style="14" customWidth="1"/>
    <col min="587" max="587" width="12.140625" style="14" customWidth="1"/>
    <col min="588" max="588" width="14.28515625" style="14" customWidth="1"/>
    <col min="589" max="589" width="7.42578125" style="14" customWidth="1"/>
    <col min="590" max="590" width="8" style="14" customWidth="1"/>
    <col min="591" max="591" width="12.140625" style="14" customWidth="1"/>
    <col min="592" max="592" width="12.85546875" style="14" customWidth="1"/>
    <col min="593" max="593" width="14.28515625" style="14" customWidth="1"/>
    <col min="594" max="594" width="11.140625" style="14" customWidth="1"/>
    <col min="595" max="595" width="12.28515625" style="14" customWidth="1"/>
    <col min="596" max="596" width="13.42578125" style="14" customWidth="1"/>
    <col min="597" max="597" width="9.85546875" style="14" customWidth="1"/>
    <col min="598" max="598" width="13" style="14" customWidth="1"/>
    <col min="599" max="599" width="6.85546875" style="14" customWidth="1"/>
    <col min="600" max="600" width="10.85546875" style="14" customWidth="1"/>
    <col min="601" max="601" width="9.28515625" style="14" customWidth="1"/>
    <col min="602" max="602" width="11.28515625" style="14" customWidth="1"/>
    <col min="603" max="603" width="9.7109375" style="14" customWidth="1"/>
    <col min="604" max="604" width="7.42578125" style="14" customWidth="1"/>
    <col min="605" max="605" width="13.140625" style="14" customWidth="1"/>
    <col min="606" max="606" width="7" style="14" customWidth="1"/>
    <col min="607" max="607" width="8.7109375" style="14" customWidth="1"/>
    <col min="608" max="608" width="11.7109375" style="14" customWidth="1"/>
    <col min="609" max="609" width="12" style="14" customWidth="1"/>
    <col min="610" max="610" width="12.7109375" style="14" customWidth="1"/>
    <col min="611" max="611" width="14" style="14" customWidth="1"/>
    <col min="612" max="612" width="11.85546875" style="14" customWidth="1"/>
    <col min="613" max="613" width="7.5703125" style="14" customWidth="1"/>
    <col min="614" max="614" width="10.140625" style="14" customWidth="1"/>
    <col min="615" max="615" width="9.28515625" style="14" customWidth="1"/>
    <col min="616" max="618" width="9.140625" style="14" customWidth="1"/>
    <col min="619" max="619" width="13.140625" style="14" bestFit="1" customWidth="1"/>
    <col min="620" max="806" width="9.140625" style="14" customWidth="1"/>
    <col min="807" max="807" width="9.28515625" style="14" customWidth="1"/>
    <col min="808" max="808" width="21.7109375" style="14" customWidth="1"/>
    <col min="809" max="809" width="19" style="14" customWidth="1"/>
    <col min="810" max="810" width="9.140625" style="14" customWidth="1"/>
    <col min="811" max="811" width="14.7109375" style="14" customWidth="1"/>
    <col min="812" max="812" width="12.140625" style="14" customWidth="1"/>
    <col min="813" max="813" width="14.28515625" style="14" customWidth="1"/>
    <col min="814" max="814" width="7.42578125" style="14" customWidth="1"/>
    <col min="815" max="815" width="8" style="14" customWidth="1"/>
    <col min="816" max="816" width="12.140625" style="14" customWidth="1"/>
    <col min="817" max="817" width="12.85546875" style="14" customWidth="1"/>
    <col min="818" max="818" width="14.28515625" style="14" customWidth="1"/>
    <col min="819" max="819" width="9.7109375" style="14" customWidth="1"/>
    <col min="820" max="820" width="8.140625" style="14" customWidth="1"/>
    <col min="821" max="821" width="12.28515625" style="14" customWidth="1"/>
    <col min="822" max="822" width="13.42578125" style="14" customWidth="1"/>
    <col min="823" max="823" width="9.85546875" style="14" customWidth="1"/>
    <col min="824" max="824" width="9.28515625" style="14" customWidth="1"/>
    <col min="825" max="825" width="6.85546875" style="14" customWidth="1"/>
    <col min="826" max="826" width="10.85546875" style="14" customWidth="1"/>
    <col min="827" max="827" width="9.28515625" style="14" customWidth="1"/>
    <col min="828" max="828" width="11.28515625" style="14" customWidth="1"/>
    <col min="829" max="829" width="9.7109375" style="14" customWidth="1"/>
    <col min="830" max="830" width="7.42578125" style="14" customWidth="1"/>
    <col min="831" max="831" width="13.140625" style="14" customWidth="1"/>
    <col min="832" max="832" width="7" style="14" customWidth="1"/>
    <col min="833" max="833" width="8.7109375" style="14" customWidth="1"/>
    <col min="834" max="834" width="11.7109375" style="14" customWidth="1"/>
    <col min="835" max="835" width="12" style="14" customWidth="1"/>
    <col min="836" max="836" width="9.7109375" style="14" customWidth="1"/>
    <col min="837" max="837" width="6.85546875" style="14"/>
    <col min="838" max="838" width="9.28515625" style="14" customWidth="1"/>
    <col min="839" max="839" width="21.7109375" style="14" customWidth="1"/>
    <col min="840" max="840" width="19" style="14" customWidth="1"/>
    <col min="841" max="841" width="9.140625" style="14" customWidth="1"/>
    <col min="842" max="842" width="14.7109375" style="14" customWidth="1"/>
    <col min="843" max="843" width="12.140625" style="14" customWidth="1"/>
    <col min="844" max="844" width="14.28515625" style="14" customWidth="1"/>
    <col min="845" max="845" width="7.42578125" style="14" customWidth="1"/>
    <col min="846" max="846" width="8" style="14" customWidth="1"/>
    <col min="847" max="847" width="12.140625" style="14" customWidth="1"/>
    <col min="848" max="848" width="12.85546875" style="14" customWidth="1"/>
    <col min="849" max="849" width="14.28515625" style="14" customWidth="1"/>
    <col min="850" max="850" width="11.140625" style="14" customWidth="1"/>
    <col min="851" max="851" width="12.28515625" style="14" customWidth="1"/>
    <col min="852" max="852" width="13.42578125" style="14" customWidth="1"/>
    <col min="853" max="853" width="9.85546875" style="14" customWidth="1"/>
    <col min="854" max="854" width="13" style="14" customWidth="1"/>
    <col min="855" max="855" width="6.85546875" style="14" customWidth="1"/>
    <col min="856" max="856" width="10.85546875" style="14" customWidth="1"/>
    <col min="857" max="857" width="9.28515625" style="14" customWidth="1"/>
    <col min="858" max="858" width="11.28515625" style="14" customWidth="1"/>
    <col min="859" max="859" width="9.7109375" style="14" customWidth="1"/>
    <col min="860" max="860" width="7.42578125" style="14" customWidth="1"/>
    <col min="861" max="861" width="13.140625" style="14" customWidth="1"/>
    <col min="862" max="862" width="7" style="14" customWidth="1"/>
    <col min="863" max="863" width="8.7109375" style="14" customWidth="1"/>
    <col min="864" max="864" width="11.7109375" style="14" customWidth="1"/>
    <col min="865" max="865" width="12" style="14" customWidth="1"/>
    <col min="866" max="866" width="12.7109375" style="14" customWidth="1"/>
    <col min="867" max="867" width="14" style="14" customWidth="1"/>
    <col min="868" max="868" width="11.85546875" style="14" customWidth="1"/>
    <col min="869" max="869" width="7.5703125" style="14" customWidth="1"/>
    <col min="870" max="870" width="10.140625" style="14" customWidth="1"/>
    <col min="871" max="871" width="9.28515625" style="14" customWidth="1"/>
    <col min="872" max="874" width="9.140625" style="14" customWidth="1"/>
    <col min="875" max="875" width="13.140625" style="14" bestFit="1" customWidth="1"/>
    <col min="876" max="1062" width="9.140625" style="14" customWidth="1"/>
    <col min="1063" max="1063" width="9.28515625" style="14" customWidth="1"/>
    <col min="1064" max="1064" width="21.7109375" style="14" customWidth="1"/>
    <col min="1065" max="1065" width="19" style="14" customWidth="1"/>
    <col min="1066" max="1066" width="9.140625" style="14" customWidth="1"/>
    <col min="1067" max="1067" width="14.7109375" style="14" customWidth="1"/>
    <col min="1068" max="1068" width="12.140625" style="14" customWidth="1"/>
    <col min="1069" max="1069" width="14.28515625" style="14" customWidth="1"/>
    <col min="1070" max="1070" width="7.42578125" style="14" customWidth="1"/>
    <col min="1071" max="1071" width="8" style="14" customWidth="1"/>
    <col min="1072" max="1072" width="12.140625" style="14" customWidth="1"/>
    <col min="1073" max="1073" width="12.85546875" style="14" customWidth="1"/>
    <col min="1074" max="1074" width="14.28515625" style="14" customWidth="1"/>
    <col min="1075" max="1075" width="9.7109375" style="14" customWidth="1"/>
    <col min="1076" max="1076" width="8.140625" style="14" customWidth="1"/>
    <col min="1077" max="1077" width="12.28515625" style="14" customWidth="1"/>
    <col min="1078" max="1078" width="13.42578125" style="14" customWidth="1"/>
    <col min="1079" max="1079" width="9.85546875" style="14" customWidth="1"/>
    <col min="1080" max="1080" width="9.28515625" style="14" customWidth="1"/>
    <col min="1081" max="1081" width="6.85546875" style="14" customWidth="1"/>
    <col min="1082" max="1082" width="10.85546875" style="14" customWidth="1"/>
    <col min="1083" max="1083" width="9.28515625" style="14" customWidth="1"/>
    <col min="1084" max="1084" width="11.28515625" style="14" customWidth="1"/>
    <col min="1085" max="1085" width="9.7109375" style="14" customWidth="1"/>
    <col min="1086" max="1086" width="7.42578125" style="14" customWidth="1"/>
    <col min="1087" max="1087" width="13.140625" style="14" customWidth="1"/>
    <col min="1088" max="1088" width="7" style="14" customWidth="1"/>
    <col min="1089" max="1089" width="8.7109375" style="14" customWidth="1"/>
    <col min="1090" max="1090" width="11.7109375" style="14" customWidth="1"/>
    <col min="1091" max="1091" width="12" style="14" customWidth="1"/>
    <col min="1092" max="1092" width="9.7109375" style="14" customWidth="1"/>
    <col min="1093" max="1093" width="6.85546875" style="14"/>
    <col min="1094" max="1094" width="9.28515625" style="14" customWidth="1"/>
    <col min="1095" max="1095" width="21.7109375" style="14" customWidth="1"/>
    <col min="1096" max="1096" width="19" style="14" customWidth="1"/>
    <col min="1097" max="1097" width="9.140625" style="14" customWidth="1"/>
    <col min="1098" max="1098" width="14.7109375" style="14" customWidth="1"/>
    <col min="1099" max="1099" width="12.140625" style="14" customWidth="1"/>
    <col min="1100" max="1100" width="14.28515625" style="14" customWidth="1"/>
    <col min="1101" max="1101" width="7.42578125" style="14" customWidth="1"/>
    <col min="1102" max="1102" width="8" style="14" customWidth="1"/>
    <col min="1103" max="1103" width="12.140625" style="14" customWidth="1"/>
    <col min="1104" max="1104" width="12.85546875" style="14" customWidth="1"/>
    <col min="1105" max="1105" width="14.28515625" style="14" customWidth="1"/>
    <col min="1106" max="1106" width="11.140625" style="14" customWidth="1"/>
    <col min="1107" max="1107" width="12.28515625" style="14" customWidth="1"/>
    <col min="1108" max="1108" width="13.42578125" style="14" customWidth="1"/>
    <col min="1109" max="1109" width="9.85546875" style="14" customWidth="1"/>
    <col min="1110" max="1110" width="13" style="14" customWidth="1"/>
    <col min="1111" max="1111" width="6.85546875" style="14" customWidth="1"/>
    <col min="1112" max="1112" width="10.85546875" style="14" customWidth="1"/>
    <col min="1113" max="1113" width="9.28515625" style="14" customWidth="1"/>
    <col min="1114" max="1114" width="11.28515625" style="14" customWidth="1"/>
    <col min="1115" max="1115" width="9.7109375" style="14" customWidth="1"/>
    <col min="1116" max="1116" width="7.42578125" style="14" customWidth="1"/>
    <col min="1117" max="1117" width="13.140625" style="14" customWidth="1"/>
    <col min="1118" max="1118" width="7" style="14" customWidth="1"/>
    <col min="1119" max="1119" width="8.7109375" style="14" customWidth="1"/>
    <col min="1120" max="1120" width="11.7109375" style="14" customWidth="1"/>
    <col min="1121" max="1121" width="12" style="14" customWidth="1"/>
    <col min="1122" max="1122" width="12.7109375" style="14" customWidth="1"/>
    <col min="1123" max="1123" width="14" style="14" customWidth="1"/>
    <col min="1124" max="1124" width="11.85546875" style="14" customWidth="1"/>
    <col min="1125" max="1125" width="7.5703125" style="14" customWidth="1"/>
    <col min="1126" max="1126" width="10.140625" style="14" customWidth="1"/>
    <col min="1127" max="1127" width="9.28515625" style="14" customWidth="1"/>
    <col min="1128" max="1130" width="9.140625" style="14" customWidth="1"/>
    <col min="1131" max="1131" width="13.140625" style="14" bestFit="1" customWidth="1"/>
    <col min="1132" max="1318" width="9.140625" style="14" customWidth="1"/>
    <col min="1319" max="1319" width="9.28515625" style="14" customWidth="1"/>
    <col min="1320" max="1320" width="21.7109375" style="14" customWidth="1"/>
    <col min="1321" max="1321" width="19" style="14" customWidth="1"/>
    <col min="1322" max="1322" width="9.140625" style="14" customWidth="1"/>
    <col min="1323" max="1323" width="14.7109375" style="14" customWidth="1"/>
    <col min="1324" max="1324" width="12.140625" style="14" customWidth="1"/>
    <col min="1325" max="1325" width="14.28515625" style="14" customWidth="1"/>
    <col min="1326" max="1326" width="7.42578125" style="14" customWidth="1"/>
    <col min="1327" max="1327" width="8" style="14" customWidth="1"/>
    <col min="1328" max="1328" width="12.140625" style="14" customWidth="1"/>
    <col min="1329" max="1329" width="12.85546875" style="14" customWidth="1"/>
    <col min="1330" max="1330" width="14.28515625" style="14" customWidth="1"/>
    <col min="1331" max="1331" width="9.7109375" style="14" customWidth="1"/>
    <col min="1332" max="1332" width="8.140625" style="14" customWidth="1"/>
    <col min="1333" max="1333" width="12.28515625" style="14" customWidth="1"/>
    <col min="1334" max="1334" width="13.42578125" style="14" customWidth="1"/>
    <col min="1335" max="1335" width="9.85546875" style="14" customWidth="1"/>
    <col min="1336" max="1336" width="9.28515625" style="14" customWidth="1"/>
    <col min="1337" max="1337" width="6.85546875" style="14" customWidth="1"/>
    <col min="1338" max="1338" width="10.85546875" style="14" customWidth="1"/>
    <col min="1339" max="1339" width="9.28515625" style="14" customWidth="1"/>
    <col min="1340" max="1340" width="11.28515625" style="14" customWidth="1"/>
    <col min="1341" max="1341" width="9.7109375" style="14" customWidth="1"/>
    <col min="1342" max="1342" width="7.42578125" style="14" customWidth="1"/>
    <col min="1343" max="1343" width="13.140625" style="14" customWidth="1"/>
    <col min="1344" max="1344" width="7" style="14" customWidth="1"/>
    <col min="1345" max="1345" width="8.7109375" style="14" customWidth="1"/>
    <col min="1346" max="1346" width="11.7109375" style="14" customWidth="1"/>
    <col min="1347" max="1347" width="12" style="14" customWidth="1"/>
    <col min="1348" max="1348" width="9.7109375" style="14" customWidth="1"/>
    <col min="1349" max="1349" width="6.85546875" style="14"/>
    <col min="1350" max="1350" width="9.28515625" style="14" customWidth="1"/>
    <col min="1351" max="1351" width="21.7109375" style="14" customWidth="1"/>
    <col min="1352" max="1352" width="19" style="14" customWidth="1"/>
    <col min="1353" max="1353" width="9.140625" style="14" customWidth="1"/>
    <col min="1354" max="1354" width="14.7109375" style="14" customWidth="1"/>
    <col min="1355" max="1355" width="12.140625" style="14" customWidth="1"/>
    <col min="1356" max="1356" width="14.28515625" style="14" customWidth="1"/>
    <col min="1357" max="1357" width="7.42578125" style="14" customWidth="1"/>
    <col min="1358" max="1358" width="8" style="14" customWidth="1"/>
    <col min="1359" max="1359" width="12.140625" style="14" customWidth="1"/>
    <col min="1360" max="1360" width="12.85546875" style="14" customWidth="1"/>
    <col min="1361" max="1361" width="14.28515625" style="14" customWidth="1"/>
    <col min="1362" max="1362" width="11.140625" style="14" customWidth="1"/>
    <col min="1363" max="1363" width="12.28515625" style="14" customWidth="1"/>
    <col min="1364" max="1364" width="13.42578125" style="14" customWidth="1"/>
    <col min="1365" max="1365" width="9.85546875" style="14" customWidth="1"/>
    <col min="1366" max="1366" width="13" style="14" customWidth="1"/>
    <col min="1367" max="1367" width="6.85546875" style="14" customWidth="1"/>
    <col min="1368" max="1368" width="10.85546875" style="14" customWidth="1"/>
    <col min="1369" max="1369" width="9.28515625" style="14" customWidth="1"/>
    <col min="1370" max="1370" width="11.28515625" style="14" customWidth="1"/>
    <col min="1371" max="1371" width="9.7109375" style="14" customWidth="1"/>
    <col min="1372" max="1372" width="7.42578125" style="14" customWidth="1"/>
    <col min="1373" max="1373" width="13.140625" style="14" customWidth="1"/>
    <col min="1374" max="1374" width="7" style="14" customWidth="1"/>
    <col min="1375" max="1375" width="8.7109375" style="14" customWidth="1"/>
    <col min="1376" max="1376" width="11.7109375" style="14" customWidth="1"/>
    <col min="1377" max="1377" width="12" style="14" customWidth="1"/>
    <col min="1378" max="1378" width="12.7109375" style="14" customWidth="1"/>
    <col min="1379" max="1379" width="14" style="14" customWidth="1"/>
    <col min="1380" max="1380" width="11.85546875" style="14" customWidth="1"/>
    <col min="1381" max="1381" width="7.5703125" style="14" customWidth="1"/>
    <col min="1382" max="1382" width="10.140625" style="14" customWidth="1"/>
    <col min="1383" max="1383" width="9.28515625" style="14" customWidth="1"/>
    <col min="1384" max="1386" width="9.140625" style="14" customWidth="1"/>
    <col min="1387" max="1387" width="13.140625" style="14" bestFit="1" customWidth="1"/>
    <col min="1388" max="1574" width="9.140625" style="14" customWidth="1"/>
    <col min="1575" max="1575" width="9.28515625" style="14" customWidth="1"/>
    <col min="1576" max="1576" width="21.7109375" style="14" customWidth="1"/>
    <col min="1577" max="1577" width="19" style="14" customWidth="1"/>
    <col min="1578" max="1578" width="9.140625" style="14" customWidth="1"/>
    <col min="1579" max="1579" width="14.7109375" style="14" customWidth="1"/>
    <col min="1580" max="1580" width="12.140625" style="14" customWidth="1"/>
    <col min="1581" max="1581" width="14.28515625" style="14" customWidth="1"/>
    <col min="1582" max="1582" width="7.42578125" style="14" customWidth="1"/>
    <col min="1583" max="1583" width="8" style="14" customWidth="1"/>
    <col min="1584" max="1584" width="12.140625" style="14" customWidth="1"/>
    <col min="1585" max="1585" width="12.85546875" style="14" customWidth="1"/>
    <col min="1586" max="1586" width="14.28515625" style="14" customWidth="1"/>
    <col min="1587" max="1587" width="9.7109375" style="14" customWidth="1"/>
    <col min="1588" max="1588" width="8.140625" style="14" customWidth="1"/>
    <col min="1589" max="1589" width="12.28515625" style="14" customWidth="1"/>
    <col min="1590" max="1590" width="13.42578125" style="14" customWidth="1"/>
    <col min="1591" max="1591" width="9.85546875" style="14" customWidth="1"/>
    <col min="1592" max="1592" width="9.28515625" style="14" customWidth="1"/>
    <col min="1593" max="1593" width="6.85546875" style="14" customWidth="1"/>
    <col min="1594" max="1594" width="10.85546875" style="14" customWidth="1"/>
    <col min="1595" max="1595" width="9.28515625" style="14" customWidth="1"/>
    <col min="1596" max="1596" width="11.28515625" style="14" customWidth="1"/>
    <col min="1597" max="1597" width="9.7109375" style="14" customWidth="1"/>
    <col min="1598" max="1598" width="7.42578125" style="14" customWidth="1"/>
    <col min="1599" max="1599" width="13.140625" style="14" customWidth="1"/>
    <col min="1600" max="1600" width="7" style="14" customWidth="1"/>
    <col min="1601" max="1601" width="8.7109375" style="14" customWidth="1"/>
    <col min="1602" max="1602" width="11.7109375" style="14" customWidth="1"/>
    <col min="1603" max="1603" width="12" style="14" customWidth="1"/>
    <col min="1604" max="1604" width="9.7109375" style="14" customWidth="1"/>
    <col min="1605" max="1605" width="6.85546875" style="14"/>
    <col min="1606" max="1606" width="9.28515625" style="14" customWidth="1"/>
    <col min="1607" max="1607" width="21.7109375" style="14" customWidth="1"/>
    <col min="1608" max="1608" width="19" style="14" customWidth="1"/>
    <col min="1609" max="1609" width="9.140625" style="14" customWidth="1"/>
    <col min="1610" max="1610" width="14.7109375" style="14" customWidth="1"/>
    <col min="1611" max="1611" width="12.140625" style="14" customWidth="1"/>
    <col min="1612" max="1612" width="14.28515625" style="14" customWidth="1"/>
    <col min="1613" max="1613" width="7.42578125" style="14" customWidth="1"/>
    <col min="1614" max="1614" width="8" style="14" customWidth="1"/>
    <col min="1615" max="1615" width="12.140625" style="14" customWidth="1"/>
    <col min="1616" max="1616" width="12.85546875" style="14" customWidth="1"/>
    <col min="1617" max="1617" width="14.28515625" style="14" customWidth="1"/>
    <col min="1618" max="1618" width="11.140625" style="14" customWidth="1"/>
    <col min="1619" max="1619" width="12.28515625" style="14" customWidth="1"/>
    <col min="1620" max="1620" width="13.42578125" style="14" customWidth="1"/>
    <col min="1621" max="1621" width="9.85546875" style="14" customWidth="1"/>
    <col min="1622" max="1622" width="13" style="14" customWidth="1"/>
    <col min="1623" max="1623" width="6.85546875" style="14" customWidth="1"/>
    <col min="1624" max="1624" width="10.85546875" style="14" customWidth="1"/>
    <col min="1625" max="1625" width="9.28515625" style="14" customWidth="1"/>
    <col min="1626" max="1626" width="11.28515625" style="14" customWidth="1"/>
    <col min="1627" max="1627" width="9.7109375" style="14" customWidth="1"/>
    <col min="1628" max="1628" width="7.42578125" style="14" customWidth="1"/>
    <col min="1629" max="1629" width="13.140625" style="14" customWidth="1"/>
    <col min="1630" max="1630" width="7" style="14" customWidth="1"/>
    <col min="1631" max="1631" width="8.7109375" style="14" customWidth="1"/>
    <col min="1632" max="1632" width="11.7109375" style="14" customWidth="1"/>
    <col min="1633" max="1633" width="12" style="14" customWidth="1"/>
    <col min="1634" max="1634" width="12.7109375" style="14" customWidth="1"/>
    <col min="1635" max="1635" width="14" style="14" customWidth="1"/>
    <col min="1636" max="1636" width="11.85546875" style="14" customWidth="1"/>
    <col min="1637" max="1637" width="7.5703125" style="14" customWidth="1"/>
    <col min="1638" max="1638" width="10.140625" style="14" customWidth="1"/>
    <col min="1639" max="1639" width="9.28515625" style="14" customWidth="1"/>
    <col min="1640" max="1642" width="9.140625" style="14" customWidth="1"/>
    <col min="1643" max="1643" width="13.140625" style="14" bestFit="1" customWidth="1"/>
    <col min="1644" max="1830" width="9.140625" style="14" customWidth="1"/>
    <col min="1831" max="1831" width="9.28515625" style="14" customWidth="1"/>
    <col min="1832" max="1832" width="21.7109375" style="14" customWidth="1"/>
    <col min="1833" max="1833" width="19" style="14" customWidth="1"/>
    <col min="1834" max="1834" width="9.140625" style="14" customWidth="1"/>
    <col min="1835" max="1835" width="14.7109375" style="14" customWidth="1"/>
    <col min="1836" max="1836" width="12.140625" style="14" customWidth="1"/>
    <col min="1837" max="1837" width="14.28515625" style="14" customWidth="1"/>
    <col min="1838" max="1838" width="7.42578125" style="14" customWidth="1"/>
    <col min="1839" max="1839" width="8" style="14" customWidth="1"/>
    <col min="1840" max="1840" width="12.140625" style="14" customWidth="1"/>
    <col min="1841" max="1841" width="12.85546875" style="14" customWidth="1"/>
    <col min="1842" max="1842" width="14.28515625" style="14" customWidth="1"/>
    <col min="1843" max="1843" width="9.7109375" style="14" customWidth="1"/>
    <col min="1844" max="1844" width="8.140625" style="14" customWidth="1"/>
    <col min="1845" max="1845" width="12.28515625" style="14" customWidth="1"/>
    <col min="1846" max="1846" width="13.42578125" style="14" customWidth="1"/>
    <col min="1847" max="1847" width="9.85546875" style="14" customWidth="1"/>
    <col min="1848" max="1848" width="9.28515625" style="14" customWidth="1"/>
    <col min="1849" max="1849" width="6.85546875" style="14" customWidth="1"/>
    <col min="1850" max="1850" width="10.85546875" style="14" customWidth="1"/>
    <col min="1851" max="1851" width="9.28515625" style="14" customWidth="1"/>
    <col min="1852" max="1852" width="11.28515625" style="14" customWidth="1"/>
    <col min="1853" max="1853" width="9.7109375" style="14" customWidth="1"/>
    <col min="1854" max="1854" width="7.42578125" style="14" customWidth="1"/>
    <col min="1855" max="1855" width="13.140625" style="14" customWidth="1"/>
    <col min="1856" max="1856" width="7" style="14" customWidth="1"/>
    <col min="1857" max="1857" width="8.7109375" style="14" customWidth="1"/>
    <col min="1858" max="1858" width="11.7109375" style="14" customWidth="1"/>
    <col min="1859" max="1859" width="12" style="14" customWidth="1"/>
    <col min="1860" max="1860" width="9.7109375" style="14" customWidth="1"/>
    <col min="1861" max="1861" width="6.85546875" style="14"/>
    <col min="1862" max="1862" width="9.28515625" style="14" customWidth="1"/>
    <col min="1863" max="1863" width="21.7109375" style="14" customWidth="1"/>
    <col min="1864" max="1864" width="19" style="14" customWidth="1"/>
    <col min="1865" max="1865" width="9.140625" style="14" customWidth="1"/>
    <col min="1866" max="1866" width="14.7109375" style="14" customWidth="1"/>
    <col min="1867" max="1867" width="12.140625" style="14" customWidth="1"/>
    <col min="1868" max="1868" width="14.28515625" style="14" customWidth="1"/>
    <col min="1869" max="1869" width="7.42578125" style="14" customWidth="1"/>
    <col min="1870" max="1870" width="8" style="14" customWidth="1"/>
    <col min="1871" max="1871" width="12.140625" style="14" customWidth="1"/>
    <col min="1872" max="1872" width="12.85546875" style="14" customWidth="1"/>
    <col min="1873" max="1873" width="14.28515625" style="14" customWidth="1"/>
    <col min="1874" max="1874" width="11.140625" style="14" customWidth="1"/>
    <col min="1875" max="1875" width="12.28515625" style="14" customWidth="1"/>
    <col min="1876" max="1876" width="13.42578125" style="14" customWidth="1"/>
    <col min="1877" max="1877" width="9.85546875" style="14" customWidth="1"/>
    <col min="1878" max="1878" width="13" style="14" customWidth="1"/>
    <col min="1879" max="1879" width="6.85546875" style="14" customWidth="1"/>
    <col min="1880" max="1880" width="10.85546875" style="14" customWidth="1"/>
    <col min="1881" max="1881" width="9.28515625" style="14" customWidth="1"/>
    <col min="1882" max="1882" width="11.28515625" style="14" customWidth="1"/>
    <col min="1883" max="1883" width="9.7109375" style="14" customWidth="1"/>
    <col min="1884" max="1884" width="7.42578125" style="14" customWidth="1"/>
    <col min="1885" max="1885" width="13.140625" style="14" customWidth="1"/>
    <col min="1886" max="1886" width="7" style="14" customWidth="1"/>
    <col min="1887" max="1887" width="8.7109375" style="14" customWidth="1"/>
    <col min="1888" max="1888" width="11.7109375" style="14" customWidth="1"/>
    <col min="1889" max="1889" width="12" style="14" customWidth="1"/>
    <col min="1890" max="1890" width="12.7109375" style="14" customWidth="1"/>
    <col min="1891" max="1891" width="14" style="14" customWidth="1"/>
    <col min="1892" max="1892" width="11.85546875" style="14" customWidth="1"/>
    <col min="1893" max="1893" width="7.5703125" style="14" customWidth="1"/>
    <col min="1894" max="1894" width="10.140625" style="14" customWidth="1"/>
    <col min="1895" max="1895" width="9.28515625" style="14" customWidth="1"/>
    <col min="1896" max="1898" width="9.140625" style="14" customWidth="1"/>
    <col min="1899" max="1899" width="13.140625" style="14" bestFit="1" customWidth="1"/>
    <col min="1900" max="2086" width="9.140625" style="14" customWidth="1"/>
    <col min="2087" max="2087" width="9.28515625" style="14" customWidth="1"/>
    <col min="2088" max="2088" width="21.7109375" style="14" customWidth="1"/>
    <col min="2089" max="2089" width="19" style="14" customWidth="1"/>
    <col min="2090" max="2090" width="9.140625" style="14" customWidth="1"/>
    <col min="2091" max="2091" width="14.7109375" style="14" customWidth="1"/>
    <col min="2092" max="2092" width="12.140625" style="14" customWidth="1"/>
    <col min="2093" max="2093" width="14.28515625" style="14" customWidth="1"/>
    <col min="2094" max="2094" width="7.42578125" style="14" customWidth="1"/>
    <col min="2095" max="2095" width="8" style="14" customWidth="1"/>
    <col min="2096" max="2096" width="12.140625" style="14" customWidth="1"/>
    <col min="2097" max="2097" width="12.85546875" style="14" customWidth="1"/>
    <col min="2098" max="2098" width="14.28515625" style="14" customWidth="1"/>
    <col min="2099" max="2099" width="9.7109375" style="14" customWidth="1"/>
    <col min="2100" max="2100" width="8.140625" style="14" customWidth="1"/>
    <col min="2101" max="2101" width="12.28515625" style="14" customWidth="1"/>
    <col min="2102" max="2102" width="13.42578125" style="14" customWidth="1"/>
    <col min="2103" max="2103" width="9.85546875" style="14" customWidth="1"/>
    <col min="2104" max="2104" width="9.28515625" style="14" customWidth="1"/>
    <col min="2105" max="2105" width="6.85546875" style="14" customWidth="1"/>
    <col min="2106" max="2106" width="10.85546875" style="14" customWidth="1"/>
    <col min="2107" max="2107" width="9.28515625" style="14" customWidth="1"/>
    <col min="2108" max="2108" width="11.28515625" style="14" customWidth="1"/>
    <col min="2109" max="2109" width="9.7109375" style="14" customWidth="1"/>
    <col min="2110" max="2110" width="7.42578125" style="14" customWidth="1"/>
    <col min="2111" max="2111" width="13.140625" style="14" customWidth="1"/>
    <col min="2112" max="2112" width="7" style="14" customWidth="1"/>
    <col min="2113" max="2113" width="8.7109375" style="14" customWidth="1"/>
    <col min="2114" max="2114" width="11.7109375" style="14" customWidth="1"/>
    <col min="2115" max="2115" width="12" style="14" customWidth="1"/>
    <col min="2116" max="2116" width="9.7109375" style="14" customWidth="1"/>
    <col min="2117" max="2117" width="6.85546875" style="14"/>
    <col min="2118" max="2118" width="9.28515625" style="14" customWidth="1"/>
    <col min="2119" max="2119" width="21.7109375" style="14" customWidth="1"/>
    <col min="2120" max="2120" width="19" style="14" customWidth="1"/>
    <col min="2121" max="2121" width="9.140625" style="14" customWidth="1"/>
    <col min="2122" max="2122" width="14.7109375" style="14" customWidth="1"/>
    <col min="2123" max="2123" width="12.140625" style="14" customWidth="1"/>
    <col min="2124" max="2124" width="14.28515625" style="14" customWidth="1"/>
    <col min="2125" max="2125" width="7.42578125" style="14" customWidth="1"/>
    <col min="2126" max="2126" width="8" style="14" customWidth="1"/>
    <col min="2127" max="2127" width="12.140625" style="14" customWidth="1"/>
    <col min="2128" max="2128" width="12.85546875" style="14" customWidth="1"/>
    <col min="2129" max="2129" width="14.28515625" style="14" customWidth="1"/>
    <col min="2130" max="2130" width="11.140625" style="14" customWidth="1"/>
    <col min="2131" max="2131" width="12.28515625" style="14" customWidth="1"/>
    <col min="2132" max="2132" width="13.42578125" style="14" customWidth="1"/>
    <col min="2133" max="2133" width="9.85546875" style="14" customWidth="1"/>
    <col min="2134" max="2134" width="13" style="14" customWidth="1"/>
    <col min="2135" max="2135" width="6.85546875" style="14" customWidth="1"/>
    <col min="2136" max="2136" width="10.85546875" style="14" customWidth="1"/>
    <col min="2137" max="2137" width="9.28515625" style="14" customWidth="1"/>
    <col min="2138" max="2138" width="11.28515625" style="14" customWidth="1"/>
    <col min="2139" max="2139" width="9.7109375" style="14" customWidth="1"/>
    <col min="2140" max="2140" width="7.42578125" style="14" customWidth="1"/>
    <col min="2141" max="2141" width="13.140625" style="14" customWidth="1"/>
    <col min="2142" max="2142" width="7" style="14" customWidth="1"/>
    <col min="2143" max="2143" width="8.7109375" style="14" customWidth="1"/>
    <col min="2144" max="2144" width="11.7109375" style="14" customWidth="1"/>
    <col min="2145" max="2145" width="12" style="14" customWidth="1"/>
    <col min="2146" max="2146" width="12.7109375" style="14" customWidth="1"/>
    <col min="2147" max="2147" width="14" style="14" customWidth="1"/>
    <col min="2148" max="2148" width="11.85546875" style="14" customWidth="1"/>
    <col min="2149" max="2149" width="7.5703125" style="14" customWidth="1"/>
    <col min="2150" max="2150" width="10.140625" style="14" customWidth="1"/>
    <col min="2151" max="2151" width="9.28515625" style="14" customWidth="1"/>
    <col min="2152" max="2154" width="9.140625" style="14" customWidth="1"/>
    <col min="2155" max="2155" width="13.140625" style="14" bestFit="1" customWidth="1"/>
    <col min="2156" max="2342" width="9.140625" style="14" customWidth="1"/>
    <col min="2343" max="2343" width="9.28515625" style="14" customWidth="1"/>
    <col min="2344" max="2344" width="21.7109375" style="14" customWidth="1"/>
    <col min="2345" max="2345" width="19" style="14" customWidth="1"/>
    <col min="2346" max="2346" width="9.140625" style="14" customWidth="1"/>
    <col min="2347" max="2347" width="14.7109375" style="14" customWidth="1"/>
    <col min="2348" max="2348" width="12.140625" style="14" customWidth="1"/>
    <col min="2349" max="2349" width="14.28515625" style="14" customWidth="1"/>
    <col min="2350" max="2350" width="7.42578125" style="14" customWidth="1"/>
    <col min="2351" max="2351" width="8" style="14" customWidth="1"/>
    <col min="2352" max="2352" width="12.140625" style="14" customWidth="1"/>
    <col min="2353" max="2353" width="12.85546875" style="14" customWidth="1"/>
    <col min="2354" max="2354" width="14.28515625" style="14" customWidth="1"/>
    <col min="2355" max="2355" width="9.7109375" style="14" customWidth="1"/>
    <col min="2356" max="2356" width="8.140625" style="14" customWidth="1"/>
    <col min="2357" max="2357" width="12.28515625" style="14" customWidth="1"/>
    <col min="2358" max="2358" width="13.42578125" style="14" customWidth="1"/>
    <col min="2359" max="2359" width="9.85546875" style="14" customWidth="1"/>
    <col min="2360" max="2360" width="9.28515625" style="14" customWidth="1"/>
    <col min="2361" max="2361" width="6.85546875" style="14" customWidth="1"/>
    <col min="2362" max="2362" width="10.85546875" style="14" customWidth="1"/>
    <col min="2363" max="2363" width="9.28515625" style="14" customWidth="1"/>
    <col min="2364" max="2364" width="11.28515625" style="14" customWidth="1"/>
    <col min="2365" max="2365" width="9.7109375" style="14" customWidth="1"/>
    <col min="2366" max="2366" width="7.42578125" style="14" customWidth="1"/>
    <col min="2367" max="2367" width="13.140625" style="14" customWidth="1"/>
    <col min="2368" max="2368" width="7" style="14" customWidth="1"/>
    <col min="2369" max="2369" width="8.7109375" style="14" customWidth="1"/>
    <col min="2370" max="2370" width="11.7109375" style="14" customWidth="1"/>
    <col min="2371" max="2371" width="12" style="14" customWidth="1"/>
    <col min="2372" max="2372" width="9.7109375" style="14" customWidth="1"/>
    <col min="2373" max="2373" width="6.85546875" style="14"/>
    <col min="2374" max="2374" width="9.28515625" style="14" customWidth="1"/>
    <col min="2375" max="2375" width="21.7109375" style="14" customWidth="1"/>
    <col min="2376" max="2376" width="19" style="14" customWidth="1"/>
    <col min="2377" max="2377" width="9.140625" style="14" customWidth="1"/>
    <col min="2378" max="2378" width="14.7109375" style="14" customWidth="1"/>
    <col min="2379" max="2379" width="12.140625" style="14" customWidth="1"/>
    <col min="2380" max="2380" width="14.28515625" style="14" customWidth="1"/>
    <col min="2381" max="2381" width="7.42578125" style="14" customWidth="1"/>
    <col min="2382" max="2382" width="8" style="14" customWidth="1"/>
    <col min="2383" max="2383" width="12.140625" style="14" customWidth="1"/>
    <col min="2384" max="2384" width="12.85546875" style="14" customWidth="1"/>
    <col min="2385" max="2385" width="14.28515625" style="14" customWidth="1"/>
    <col min="2386" max="2386" width="11.140625" style="14" customWidth="1"/>
    <col min="2387" max="2387" width="12.28515625" style="14" customWidth="1"/>
    <col min="2388" max="2388" width="13.42578125" style="14" customWidth="1"/>
    <col min="2389" max="2389" width="9.85546875" style="14" customWidth="1"/>
    <col min="2390" max="2390" width="13" style="14" customWidth="1"/>
    <col min="2391" max="2391" width="6.85546875" style="14" customWidth="1"/>
    <col min="2392" max="2392" width="10.85546875" style="14" customWidth="1"/>
    <col min="2393" max="2393" width="9.28515625" style="14" customWidth="1"/>
    <col min="2394" max="2394" width="11.28515625" style="14" customWidth="1"/>
    <col min="2395" max="2395" width="9.7109375" style="14" customWidth="1"/>
    <col min="2396" max="2396" width="7.42578125" style="14" customWidth="1"/>
    <col min="2397" max="2397" width="13.140625" style="14" customWidth="1"/>
    <col min="2398" max="2398" width="7" style="14" customWidth="1"/>
    <col min="2399" max="2399" width="8.7109375" style="14" customWidth="1"/>
    <col min="2400" max="2400" width="11.7109375" style="14" customWidth="1"/>
    <col min="2401" max="2401" width="12" style="14" customWidth="1"/>
    <col min="2402" max="2402" width="12.7109375" style="14" customWidth="1"/>
    <col min="2403" max="2403" width="14" style="14" customWidth="1"/>
    <col min="2404" max="2404" width="11.85546875" style="14" customWidth="1"/>
    <col min="2405" max="2405" width="7.5703125" style="14" customWidth="1"/>
    <col min="2406" max="2406" width="10.140625" style="14" customWidth="1"/>
    <col min="2407" max="2407" width="9.28515625" style="14" customWidth="1"/>
    <col min="2408" max="2410" width="9.140625" style="14" customWidth="1"/>
    <col min="2411" max="2411" width="13.140625" style="14" bestFit="1" customWidth="1"/>
    <col min="2412" max="2598" width="9.140625" style="14" customWidth="1"/>
    <col min="2599" max="2599" width="9.28515625" style="14" customWidth="1"/>
    <col min="2600" max="2600" width="21.7109375" style="14" customWidth="1"/>
    <col min="2601" max="2601" width="19" style="14" customWidth="1"/>
    <col min="2602" max="2602" width="9.140625" style="14" customWidth="1"/>
    <col min="2603" max="2603" width="14.7109375" style="14" customWidth="1"/>
    <col min="2604" max="2604" width="12.140625" style="14" customWidth="1"/>
    <col min="2605" max="2605" width="14.28515625" style="14" customWidth="1"/>
    <col min="2606" max="2606" width="7.42578125" style="14" customWidth="1"/>
    <col min="2607" max="2607" width="8" style="14" customWidth="1"/>
    <col min="2608" max="2608" width="12.140625" style="14" customWidth="1"/>
    <col min="2609" max="2609" width="12.85546875" style="14" customWidth="1"/>
    <col min="2610" max="2610" width="14.28515625" style="14" customWidth="1"/>
    <col min="2611" max="2611" width="9.7109375" style="14" customWidth="1"/>
    <col min="2612" max="2612" width="8.140625" style="14" customWidth="1"/>
    <col min="2613" max="2613" width="12.28515625" style="14" customWidth="1"/>
    <col min="2614" max="2614" width="13.42578125" style="14" customWidth="1"/>
    <col min="2615" max="2615" width="9.85546875" style="14" customWidth="1"/>
    <col min="2616" max="2616" width="9.28515625" style="14" customWidth="1"/>
    <col min="2617" max="2617" width="6.85546875" style="14" customWidth="1"/>
    <col min="2618" max="2618" width="10.85546875" style="14" customWidth="1"/>
    <col min="2619" max="2619" width="9.28515625" style="14" customWidth="1"/>
    <col min="2620" max="2620" width="11.28515625" style="14" customWidth="1"/>
    <col min="2621" max="2621" width="9.7109375" style="14" customWidth="1"/>
    <col min="2622" max="2622" width="7.42578125" style="14" customWidth="1"/>
    <col min="2623" max="2623" width="13.140625" style="14" customWidth="1"/>
    <col min="2624" max="2624" width="7" style="14" customWidth="1"/>
    <col min="2625" max="2625" width="8.7109375" style="14" customWidth="1"/>
    <col min="2626" max="2626" width="11.7109375" style="14" customWidth="1"/>
    <col min="2627" max="2627" width="12" style="14" customWidth="1"/>
    <col min="2628" max="2628" width="9.7109375" style="14" customWidth="1"/>
    <col min="2629" max="2629" width="6.85546875" style="14"/>
    <col min="2630" max="2630" width="9.28515625" style="14" customWidth="1"/>
    <col min="2631" max="2631" width="21.7109375" style="14" customWidth="1"/>
    <col min="2632" max="2632" width="19" style="14" customWidth="1"/>
    <col min="2633" max="2633" width="9.140625" style="14" customWidth="1"/>
    <col min="2634" max="2634" width="14.7109375" style="14" customWidth="1"/>
    <col min="2635" max="2635" width="12.140625" style="14" customWidth="1"/>
    <col min="2636" max="2636" width="14.28515625" style="14" customWidth="1"/>
    <col min="2637" max="2637" width="7.42578125" style="14" customWidth="1"/>
    <col min="2638" max="2638" width="8" style="14" customWidth="1"/>
    <col min="2639" max="2639" width="12.140625" style="14" customWidth="1"/>
    <col min="2640" max="2640" width="12.85546875" style="14" customWidth="1"/>
    <col min="2641" max="2641" width="14.28515625" style="14" customWidth="1"/>
    <col min="2642" max="2642" width="11.140625" style="14" customWidth="1"/>
    <col min="2643" max="2643" width="12.28515625" style="14" customWidth="1"/>
    <col min="2644" max="2644" width="13.42578125" style="14" customWidth="1"/>
    <col min="2645" max="2645" width="9.85546875" style="14" customWidth="1"/>
    <col min="2646" max="2646" width="13" style="14" customWidth="1"/>
    <col min="2647" max="2647" width="6.85546875" style="14" customWidth="1"/>
    <col min="2648" max="2648" width="10.85546875" style="14" customWidth="1"/>
    <col min="2649" max="2649" width="9.28515625" style="14" customWidth="1"/>
    <col min="2650" max="2650" width="11.28515625" style="14" customWidth="1"/>
    <col min="2651" max="2651" width="9.7109375" style="14" customWidth="1"/>
    <col min="2652" max="2652" width="7.42578125" style="14" customWidth="1"/>
    <col min="2653" max="2653" width="13.140625" style="14" customWidth="1"/>
    <col min="2654" max="2654" width="7" style="14" customWidth="1"/>
    <col min="2655" max="2655" width="8.7109375" style="14" customWidth="1"/>
    <col min="2656" max="2656" width="11.7109375" style="14" customWidth="1"/>
    <col min="2657" max="2657" width="12" style="14" customWidth="1"/>
    <col min="2658" max="2658" width="12.7109375" style="14" customWidth="1"/>
    <col min="2659" max="2659" width="14" style="14" customWidth="1"/>
    <col min="2660" max="2660" width="11.85546875" style="14" customWidth="1"/>
    <col min="2661" max="2661" width="7.5703125" style="14" customWidth="1"/>
    <col min="2662" max="2662" width="10.140625" style="14" customWidth="1"/>
    <col min="2663" max="2663" width="9.28515625" style="14" customWidth="1"/>
    <col min="2664" max="2666" width="9.140625" style="14" customWidth="1"/>
    <col min="2667" max="2667" width="13.140625" style="14" bestFit="1" customWidth="1"/>
    <col min="2668" max="2854" width="9.140625" style="14" customWidth="1"/>
    <col min="2855" max="2855" width="9.28515625" style="14" customWidth="1"/>
    <col min="2856" max="2856" width="21.7109375" style="14" customWidth="1"/>
    <col min="2857" max="2857" width="19" style="14" customWidth="1"/>
    <col min="2858" max="2858" width="9.140625" style="14" customWidth="1"/>
    <col min="2859" max="2859" width="14.7109375" style="14" customWidth="1"/>
    <col min="2860" max="2860" width="12.140625" style="14" customWidth="1"/>
    <col min="2861" max="2861" width="14.28515625" style="14" customWidth="1"/>
    <col min="2862" max="2862" width="7.42578125" style="14" customWidth="1"/>
    <col min="2863" max="2863" width="8" style="14" customWidth="1"/>
    <col min="2864" max="2864" width="12.140625" style="14" customWidth="1"/>
    <col min="2865" max="2865" width="12.85546875" style="14" customWidth="1"/>
    <col min="2866" max="2866" width="14.28515625" style="14" customWidth="1"/>
    <col min="2867" max="2867" width="9.7109375" style="14" customWidth="1"/>
    <col min="2868" max="2868" width="8.140625" style="14" customWidth="1"/>
    <col min="2869" max="2869" width="12.28515625" style="14" customWidth="1"/>
    <col min="2870" max="2870" width="13.42578125" style="14" customWidth="1"/>
    <col min="2871" max="2871" width="9.85546875" style="14" customWidth="1"/>
    <col min="2872" max="2872" width="9.28515625" style="14" customWidth="1"/>
    <col min="2873" max="2873" width="6.85546875" style="14" customWidth="1"/>
    <col min="2874" max="2874" width="10.85546875" style="14" customWidth="1"/>
    <col min="2875" max="2875" width="9.28515625" style="14" customWidth="1"/>
    <col min="2876" max="2876" width="11.28515625" style="14" customWidth="1"/>
    <col min="2877" max="2877" width="9.7109375" style="14" customWidth="1"/>
    <col min="2878" max="2878" width="7.42578125" style="14" customWidth="1"/>
    <col min="2879" max="2879" width="13.140625" style="14" customWidth="1"/>
    <col min="2880" max="2880" width="7" style="14" customWidth="1"/>
    <col min="2881" max="2881" width="8.7109375" style="14" customWidth="1"/>
    <col min="2882" max="2882" width="11.7109375" style="14" customWidth="1"/>
    <col min="2883" max="2883" width="12" style="14" customWidth="1"/>
    <col min="2884" max="2884" width="9.7109375" style="14" customWidth="1"/>
    <col min="2885" max="2885" width="6.85546875" style="14"/>
    <col min="2886" max="2886" width="9.28515625" style="14" customWidth="1"/>
    <col min="2887" max="2887" width="21.7109375" style="14" customWidth="1"/>
    <col min="2888" max="2888" width="19" style="14" customWidth="1"/>
    <col min="2889" max="2889" width="9.140625" style="14" customWidth="1"/>
    <col min="2890" max="2890" width="14.7109375" style="14" customWidth="1"/>
    <col min="2891" max="2891" width="12.140625" style="14" customWidth="1"/>
    <col min="2892" max="2892" width="14.28515625" style="14" customWidth="1"/>
    <col min="2893" max="2893" width="7.42578125" style="14" customWidth="1"/>
    <col min="2894" max="2894" width="8" style="14" customWidth="1"/>
    <col min="2895" max="2895" width="12.140625" style="14" customWidth="1"/>
    <col min="2896" max="2896" width="12.85546875" style="14" customWidth="1"/>
    <col min="2897" max="2897" width="14.28515625" style="14" customWidth="1"/>
    <col min="2898" max="2898" width="11.140625" style="14" customWidth="1"/>
    <col min="2899" max="2899" width="12.28515625" style="14" customWidth="1"/>
    <col min="2900" max="2900" width="13.42578125" style="14" customWidth="1"/>
    <col min="2901" max="2901" width="9.85546875" style="14" customWidth="1"/>
    <col min="2902" max="2902" width="13" style="14" customWidth="1"/>
    <col min="2903" max="2903" width="6.85546875" style="14" customWidth="1"/>
    <col min="2904" max="2904" width="10.85546875" style="14" customWidth="1"/>
    <col min="2905" max="2905" width="9.28515625" style="14" customWidth="1"/>
    <col min="2906" max="2906" width="11.28515625" style="14" customWidth="1"/>
    <col min="2907" max="2907" width="9.7109375" style="14" customWidth="1"/>
    <col min="2908" max="2908" width="7.42578125" style="14" customWidth="1"/>
    <col min="2909" max="2909" width="13.140625" style="14" customWidth="1"/>
    <col min="2910" max="2910" width="7" style="14" customWidth="1"/>
    <col min="2911" max="2911" width="8.7109375" style="14" customWidth="1"/>
    <col min="2912" max="2912" width="11.7109375" style="14" customWidth="1"/>
    <col min="2913" max="2913" width="12" style="14" customWidth="1"/>
    <col min="2914" max="2914" width="12.7109375" style="14" customWidth="1"/>
    <col min="2915" max="2915" width="14" style="14" customWidth="1"/>
    <col min="2916" max="2916" width="11.85546875" style="14" customWidth="1"/>
    <col min="2917" max="2917" width="7.5703125" style="14" customWidth="1"/>
    <col min="2918" max="2918" width="10.140625" style="14" customWidth="1"/>
    <col min="2919" max="2919" width="9.28515625" style="14" customWidth="1"/>
    <col min="2920" max="2922" width="9.140625" style="14" customWidth="1"/>
    <col min="2923" max="2923" width="13.140625" style="14" bestFit="1" customWidth="1"/>
    <col min="2924" max="3110" width="9.140625" style="14" customWidth="1"/>
    <col min="3111" max="3111" width="9.28515625" style="14" customWidth="1"/>
    <col min="3112" max="3112" width="21.7109375" style="14" customWidth="1"/>
    <col min="3113" max="3113" width="19" style="14" customWidth="1"/>
    <col min="3114" max="3114" width="9.140625" style="14" customWidth="1"/>
    <col min="3115" max="3115" width="14.7109375" style="14" customWidth="1"/>
    <col min="3116" max="3116" width="12.140625" style="14" customWidth="1"/>
    <col min="3117" max="3117" width="14.28515625" style="14" customWidth="1"/>
    <col min="3118" max="3118" width="7.42578125" style="14" customWidth="1"/>
    <col min="3119" max="3119" width="8" style="14" customWidth="1"/>
    <col min="3120" max="3120" width="12.140625" style="14" customWidth="1"/>
    <col min="3121" max="3121" width="12.85546875" style="14" customWidth="1"/>
    <col min="3122" max="3122" width="14.28515625" style="14" customWidth="1"/>
    <col min="3123" max="3123" width="9.7109375" style="14" customWidth="1"/>
    <col min="3124" max="3124" width="8.140625" style="14" customWidth="1"/>
    <col min="3125" max="3125" width="12.28515625" style="14" customWidth="1"/>
    <col min="3126" max="3126" width="13.42578125" style="14" customWidth="1"/>
    <col min="3127" max="3127" width="9.85546875" style="14" customWidth="1"/>
    <col min="3128" max="3128" width="9.28515625" style="14" customWidth="1"/>
    <col min="3129" max="3129" width="6.85546875" style="14" customWidth="1"/>
    <col min="3130" max="3130" width="10.85546875" style="14" customWidth="1"/>
    <col min="3131" max="3131" width="9.28515625" style="14" customWidth="1"/>
    <col min="3132" max="3132" width="11.28515625" style="14" customWidth="1"/>
    <col min="3133" max="3133" width="9.7109375" style="14" customWidth="1"/>
    <col min="3134" max="3134" width="7.42578125" style="14" customWidth="1"/>
    <col min="3135" max="3135" width="13.140625" style="14" customWidth="1"/>
    <col min="3136" max="3136" width="7" style="14" customWidth="1"/>
    <col min="3137" max="3137" width="8.7109375" style="14" customWidth="1"/>
    <col min="3138" max="3138" width="11.7109375" style="14" customWidth="1"/>
    <col min="3139" max="3139" width="12" style="14" customWidth="1"/>
    <col min="3140" max="3140" width="9.7109375" style="14" customWidth="1"/>
    <col min="3141" max="3141" width="6.85546875" style="14"/>
    <col min="3142" max="3142" width="9.28515625" style="14" customWidth="1"/>
    <col min="3143" max="3143" width="21.7109375" style="14" customWidth="1"/>
    <col min="3144" max="3144" width="19" style="14" customWidth="1"/>
    <col min="3145" max="3145" width="9.140625" style="14" customWidth="1"/>
    <col min="3146" max="3146" width="14.7109375" style="14" customWidth="1"/>
    <col min="3147" max="3147" width="12.140625" style="14" customWidth="1"/>
    <col min="3148" max="3148" width="14.28515625" style="14" customWidth="1"/>
    <col min="3149" max="3149" width="7.42578125" style="14" customWidth="1"/>
    <col min="3150" max="3150" width="8" style="14" customWidth="1"/>
    <col min="3151" max="3151" width="12.140625" style="14" customWidth="1"/>
    <col min="3152" max="3152" width="12.85546875" style="14" customWidth="1"/>
    <col min="3153" max="3153" width="14.28515625" style="14" customWidth="1"/>
    <col min="3154" max="3154" width="11.140625" style="14" customWidth="1"/>
    <col min="3155" max="3155" width="12.28515625" style="14" customWidth="1"/>
    <col min="3156" max="3156" width="13.42578125" style="14" customWidth="1"/>
    <col min="3157" max="3157" width="9.85546875" style="14" customWidth="1"/>
    <col min="3158" max="3158" width="13" style="14" customWidth="1"/>
    <col min="3159" max="3159" width="6.85546875" style="14" customWidth="1"/>
    <col min="3160" max="3160" width="10.85546875" style="14" customWidth="1"/>
    <col min="3161" max="3161" width="9.28515625" style="14" customWidth="1"/>
    <col min="3162" max="3162" width="11.28515625" style="14" customWidth="1"/>
    <col min="3163" max="3163" width="9.7109375" style="14" customWidth="1"/>
    <col min="3164" max="3164" width="7.42578125" style="14" customWidth="1"/>
    <col min="3165" max="3165" width="13.140625" style="14" customWidth="1"/>
    <col min="3166" max="3166" width="7" style="14" customWidth="1"/>
    <col min="3167" max="3167" width="8.7109375" style="14" customWidth="1"/>
    <col min="3168" max="3168" width="11.7109375" style="14" customWidth="1"/>
    <col min="3169" max="3169" width="12" style="14" customWidth="1"/>
    <col min="3170" max="3170" width="12.7109375" style="14" customWidth="1"/>
    <col min="3171" max="3171" width="14" style="14" customWidth="1"/>
    <col min="3172" max="3172" width="11.85546875" style="14" customWidth="1"/>
    <col min="3173" max="3173" width="7.5703125" style="14" customWidth="1"/>
    <col min="3174" max="3174" width="10.140625" style="14" customWidth="1"/>
    <col min="3175" max="3175" width="9.28515625" style="14" customWidth="1"/>
    <col min="3176" max="3178" width="9.140625" style="14" customWidth="1"/>
    <col min="3179" max="3179" width="13.140625" style="14" bestFit="1" customWidth="1"/>
    <col min="3180" max="3366" width="9.140625" style="14" customWidth="1"/>
    <col min="3367" max="3367" width="9.28515625" style="14" customWidth="1"/>
    <col min="3368" max="3368" width="21.7109375" style="14" customWidth="1"/>
    <col min="3369" max="3369" width="19" style="14" customWidth="1"/>
    <col min="3370" max="3370" width="9.140625" style="14" customWidth="1"/>
    <col min="3371" max="3371" width="14.7109375" style="14" customWidth="1"/>
    <col min="3372" max="3372" width="12.140625" style="14" customWidth="1"/>
    <col min="3373" max="3373" width="14.28515625" style="14" customWidth="1"/>
    <col min="3374" max="3374" width="7.42578125" style="14" customWidth="1"/>
    <col min="3375" max="3375" width="8" style="14" customWidth="1"/>
    <col min="3376" max="3376" width="12.140625" style="14" customWidth="1"/>
    <col min="3377" max="3377" width="12.85546875" style="14" customWidth="1"/>
    <col min="3378" max="3378" width="14.28515625" style="14" customWidth="1"/>
    <col min="3379" max="3379" width="9.7109375" style="14" customWidth="1"/>
    <col min="3380" max="3380" width="8.140625" style="14" customWidth="1"/>
    <col min="3381" max="3381" width="12.28515625" style="14" customWidth="1"/>
    <col min="3382" max="3382" width="13.42578125" style="14" customWidth="1"/>
    <col min="3383" max="3383" width="9.85546875" style="14" customWidth="1"/>
    <col min="3384" max="3384" width="9.28515625" style="14" customWidth="1"/>
    <col min="3385" max="3385" width="6.85546875" style="14" customWidth="1"/>
    <col min="3386" max="3386" width="10.85546875" style="14" customWidth="1"/>
    <col min="3387" max="3387" width="9.28515625" style="14" customWidth="1"/>
    <col min="3388" max="3388" width="11.28515625" style="14" customWidth="1"/>
    <col min="3389" max="3389" width="9.7109375" style="14" customWidth="1"/>
    <col min="3390" max="3390" width="7.42578125" style="14" customWidth="1"/>
    <col min="3391" max="3391" width="13.140625" style="14" customWidth="1"/>
    <col min="3392" max="3392" width="7" style="14" customWidth="1"/>
    <col min="3393" max="3393" width="8.7109375" style="14" customWidth="1"/>
    <col min="3394" max="3394" width="11.7109375" style="14" customWidth="1"/>
    <col min="3395" max="3395" width="12" style="14" customWidth="1"/>
    <col min="3396" max="3396" width="9.7109375" style="14" customWidth="1"/>
    <col min="3397" max="3397" width="6.85546875" style="14"/>
    <col min="3398" max="3398" width="9.28515625" style="14" customWidth="1"/>
    <col min="3399" max="3399" width="21.7109375" style="14" customWidth="1"/>
    <col min="3400" max="3400" width="19" style="14" customWidth="1"/>
    <col min="3401" max="3401" width="9.140625" style="14" customWidth="1"/>
    <col min="3402" max="3402" width="14.7109375" style="14" customWidth="1"/>
    <col min="3403" max="3403" width="12.140625" style="14" customWidth="1"/>
    <col min="3404" max="3404" width="14.28515625" style="14" customWidth="1"/>
    <col min="3405" max="3405" width="7.42578125" style="14" customWidth="1"/>
    <col min="3406" max="3406" width="8" style="14" customWidth="1"/>
    <col min="3407" max="3407" width="12.140625" style="14" customWidth="1"/>
    <col min="3408" max="3408" width="12.85546875" style="14" customWidth="1"/>
    <col min="3409" max="3409" width="14.28515625" style="14" customWidth="1"/>
    <col min="3410" max="3410" width="11.140625" style="14" customWidth="1"/>
    <col min="3411" max="3411" width="12.28515625" style="14" customWidth="1"/>
    <col min="3412" max="3412" width="13.42578125" style="14" customWidth="1"/>
    <col min="3413" max="3413" width="9.85546875" style="14" customWidth="1"/>
    <col min="3414" max="3414" width="13" style="14" customWidth="1"/>
    <col min="3415" max="3415" width="6.85546875" style="14" customWidth="1"/>
    <col min="3416" max="3416" width="10.85546875" style="14" customWidth="1"/>
    <col min="3417" max="3417" width="9.28515625" style="14" customWidth="1"/>
    <col min="3418" max="3418" width="11.28515625" style="14" customWidth="1"/>
    <col min="3419" max="3419" width="9.7109375" style="14" customWidth="1"/>
    <col min="3420" max="3420" width="7.42578125" style="14" customWidth="1"/>
    <col min="3421" max="3421" width="13.140625" style="14" customWidth="1"/>
    <col min="3422" max="3422" width="7" style="14" customWidth="1"/>
    <col min="3423" max="3423" width="8.7109375" style="14" customWidth="1"/>
    <col min="3424" max="3424" width="11.7109375" style="14" customWidth="1"/>
    <col min="3425" max="3425" width="12" style="14" customWidth="1"/>
    <col min="3426" max="3426" width="12.7109375" style="14" customWidth="1"/>
    <col min="3427" max="3427" width="14" style="14" customWidth="1"/>
    <col min="3428" max="3428" width="11.85546875" style="14" customWidth="1"/>
    <col min="3429" max="3429" width="7.5703125" style="14" customWidth="1"/>
    <col min="3430" max="3430" width="10.140625" style="14" customWidth="1"/>
    <col min="3431" max="3431" width="9.28515625" style="14" customWidth="1"/>
    <col min="3432" max="3434" width="9.140625" style="14" customWidth="1"/>
    <col min="3435" max="3435" width="13.140625" style="14" bestFit="1" customWidth="1"/>
    <col min="3436" max="3622" width="9.140625" style="14" customWidth="1"/>
    <col min="3623" max="3623" width="9.28515625" style="14" customWidth="1"/>
    <col min="3624" max="3624" width="21.7109375" style="14" customWidth="1"/>
    <col min="3625" max="3625" width="19" style="14" customWidth="1"/>
    <col min="3626" max="3626" width="9.140625" style="14" customWidth="1"/>
    <col min="3627" max="3627" width="14.7109375" style="14" customWidth="1"/>
    <col min="3628" max="3628" width="12.140625" style="14" customWidth="1"/>
    <col min="3629" max="3629" width="14.28515625" style="14" customWidth="1"/>
    <col min="3630" max="3630" width="7.42578125" style="14" customWidth="1"/>
    <col min="3631" max="3631" width="8" style="14" customWidth="1"/>
    <col min="3632" max="3632" width="12.140625" style="14" customWidth="1"/>
    <col min="3633" max="3633" width="12.85546875" style="14" customWidth="1"/>
    <col min="3634" max="3634" width="14.28515625" style="14" customWidth="1"/>
    <col min="3635" max="3635" width="9.7109375" style="14" customWidth="1"/>
    <col min="3636" max="3636" width="8.140625" style="14" customWidth="1"/>
    <col min="3637" max="3637" width="12.28515625" style="14" customWidth="1"/>
    <col min="3638" max="3638" width="13.42578125" style="14" customWidth="1"/>
    <col min="3639" max="3639" width="9.85546875" style="14" customWidth="1"/>
    <col min="3640" max="3640" width="9.28515625" style="14" customWidth="1"/>
    <col min="3641" max="3641" width="6.85546875" style="14" customWidth="1"/>
    <col min="3642" max="3642" width="10.85546875" style="14" customWidth="1"/>
    <col min="3643" max="3643" width="9.28515625" style="14" customWidth="1"/>
    <col min="3644" max="3644" width="11.28515625" style="14" customWidth="1"/>
    <col min="3645" max="3645" width="9.7109375" style="14" customWidth="1"/>
    <col min="3646" max="3646" width="7.42578125" style="14" customWidth="1"/>
    <col min="3647" max="3647" width="13.140625" style="14" customWidth="1"/>
    <col min="3648" max="3648" width="7" style="14" customWidth="1"/>
    <col min="3649" max="3649" width="8.7109375" style="14" customWidth="1"/>
    <col min="3650" max="3650" width="11.7109375" style="14" customWidth="1"/>
    <col min="3651" max="3651" width="12" style="14" customWidth="1"/>
    <col min="3652" max="3652" width="9.7109375" style="14" customWidth="1"/>
    <col min="3653" max="3653" width="6.85546875" style="14"/>
    <col min="3654" max="3654" width="9.28515625" style="14" customWidth="1"/>
    <col min="3655" max="3655" width="21.7109375" style="14" customWidth="1"/>
    <col min="3656" max="3656" width="19" style="14" customWidth="1"/>
    <col min="3657" max="3657" width="9.140625" style="14" customWidth="1"/>
    <col min="3658" max="3658" width="14.7109375" style="14" customWidth="1"/>
    <col min="3659" max="3659" width="12.140625" style="14" customWidth="1"/>
    <col min="3660" max="3660" width="14.28515625" style="14" customWidth="1"/>
    <col min="3661" max="3661" width="7.42578125" style="14" customWidth="1"/>
    <col min="3662" max="3662" width="8" style="14" customWidth="1"/>
    <col min="3663" max="3663" width="12.140625" style="14" customWidth="1"/>
    <col min="3664" max="3664" width="12.85546875" style="14" customWidth="1"/>
    <col min="3665" max="3665" width="14.28515625" style="14" customWidth="1"/>
    <col min="3666" max="3666" width="11.140625" style="14" customWidth="1"/>
    <col min="3667" max="3667" width="12.28515625" style="14" customWidth="1"/>
    <col min="3668" max="3668" width="13.42578125" style="14" customWidth="1"/>
    <col min="3669" max="3669" width="9.85546875" style="14" customWidth="1"/>
    <col min="3670" max="3670" width="13" style="14" customWidth="1"/>
    <col min="3671" max="3671" width="6.85546875" style="14" customWidth="1"/>
    <col min="3672" max="3672" width="10.85546875" style="14" customWidth="1"/>
    <col min="3673" max="3673" width="9.28515625" style="14" customWidth="1"/>
    <col min="3674" max="3674" width="11.28515625" style="14" customWidth="1"/>
    <col min="3675" max="3675" width="9.7109375" style="14" customWidth="1"/>
    <col min="3676" max="3676" width="7.42578125" style="14" customWidth="1"/>
    <col min="3677" max="3677" width="13.140625" style="14" customWidth="1"/>
    <col min="3678" max="3678" width="7" style="14" customWidth="1"/>
    <col min="3679" max="3679" width="8.7109375" style="14" customWidth="1"/>
    <col min="3680" max="3680" width="11.7109375" style="14" customWidth="1"/>
    <col min="3681" max="3681" width="12" style="14" customWidth="1"/>
    <col min="3682" max="3682" width="12.7109375" style="14" customWidth="1"/>
    <col min="3683" max="3683" width="14" style="14" customWidth="1"/>
    <col min="3684" max="3684" width="11.85546875" style="14" customWidth="1"/>
    <col min="3685" max="3685" width="7.5703125" style="14" customWidth="1"/>
    <col min="3686" max="3686" width="10.140625" style="14" customWidth="1"/>
    <col min="3687" max="3687" width="9.28515625" style="14" customWidth="1"/>
    <col min="3688" max="3690" width="9.140625" style="14" customWidth="1"/>
    <col min="3691" max="3691" width="13.140625" style="14" bestFit="1" customWidth="1"/>
    <col min="3692" max="3878" width="9.140625" style="14" customWidth="1"/>
    <col min="3879" max="3879" width="9.28515625" style="14" customWidth="1"/>
    <col min="3880" max="3880" width="21.7109375" style="14" customWidth="1"/>
    <col min="3881" max="3881" width="19" style="14" customWidth="1"/>
    <col min="3882" max="3882" width="9.140625" style="14" customWidth="1"/>
    <col min="3883" max="3883" width="14.7109375" style="14" customWidth="1"/>
    <col min="3884" max="3884" width="12.140625" style="14" customWidth="1"/>
    <col min="3885" max="3885" width="14.28515625" style="14" customWidth="1"/>
    <col min="3886" max="3886" width="7.42578125" style="14" customWidth="1"/>
    <col min="3887" max="3887" width="8" style="14" customWidth="1"/>
    <col min="3888" max="3888" width="12.140625" style="14" customWidth="1"/>
    <col min="3889" max="3889" width="12.85546875" style="14" customWidth="1"/>
    <col min="3890" max="3890" width="14.28515625" style="14" customWidth="1"/>
    <col min="3891" max="3891" width="9.7109375" style="14" customWidth="1"/>
    <col min="3892" max="3892" width="8.140625" style="14" customWidth="1"/>
    <col min="3893" max="3893" width="12.28515625" style="14" customWidth="1"/>
    <col min="3894" max="3894" width="13.42578125" style="14" customWidth="1"/>
    <col min="3895" max="3895" width="9.85546875" style="14" customWidth="1"/>
    <col min="3896" max="3896" width="9.28515625" style="14" customWidth="1"/>
    <col min="3897" max="3897" width="6.85546875" style="14" customWidth="1"/>
    <col min="3898" max="3898" width="10.85546875" style="14" customWidth="1"/>
    <col min="3899" max="3899" width="9.28515625" style="14" customWidth="1"/>
    <col min="3900" max="3900" width="11.28515625" style="14" customWidth="1"/>
    <col min="3901" max="3901" width="9.7109375" style="14" customWidth="1"/>
    <col min="3902" max="3902" width="7.42578125" style="14" customWidth="1"/>
    <col min="3903" max="3903" width="13.140625" style="14" customWidth="1"/>
    <col min="3904" max="3904" width="7" style="14" customWidth="1"/>
    <col min="3905" max="3905" width="8.7109375" style="14" customWidth="1"/>
    <col min="3906" max="3906" width="11.7109375" style="14" customWidth="1"/>
    <col min="3907" max="3907" width="12" style="14" customWidth="1"/>
    <col min="3908" max="3908" width="9.7109375" style="14" customWidth="1"/>
    <col min="3909" max="3909" width="6.85546875" style="14"/>
    <col min="3910" max="3910" width="9.28515625" style="14" customWidth="1"/>
    <col min="3911" max="3911" width="21.7109375" style="14" customWidth="1"/>
    <col min="3912" max="3912" width="19" style="14" customWidth="1"/>
    <col min="3913" max="3913" width="9.140625" style="14" customWidth="1"/>
    <col min="3914" max="3914" width="14.7109375" style="14" customWidth="1"/>
    <col min="3915" max="3915" width="12.140625" style="14" customWidth="1"/>
    <col min="3916" max="3916" width="14.28515625" style="14" customWidth="1"/>
    <col min="3917" max="3917" width="7.42578125" style="14" customWidth="1"/>
    <col min="3918" max="3918" width="8" style="14" customWidth="1"/>
    <col min="3919" max="3919" width="12.140625" style="14" customWidth="1"/>
    <col min="3920" max="3920" width="12.85546875" style="14" customWidth="1"/>
    <col min="3921" max="3921" width="14.28515625" style="14" customWidth="1"/>
    <col min="3922" max="3922" width="11.140625" style="14" customWidth="1"/>
    <col min="3923" max="3923" width="12.28515625" style="14" customWidth="1"/>
    <col min="3924" max="3924" width="13.42578125" style="14" customWidth="1"/>
    <col min="3925" max="3925" width="9.85546875" style="14" customWidth="1"/>
    <col min="3926" max="3926" width="13" style="14" customWidth="1"/>
    <col min="3927" max="3927" width="6.85546875" style="14" customWidth="1"/>
    <col min="3928" max="3928" width="10.85546875" style="14" customWidth="1"/>
    <col min="3929" max="3929" width="9.28515625" style="14" customWidth="1"/>
    <col min="3930" max="3930" width="11.28515625" style="14" customWidth="1"/>
    <col min="3931" max="3931" width="9.7109375" style="14" customWidth="1"/>
    <col min="3932" max="3932" width="7.42578125" style="14" customWidth="1"/>
    <col min="3933" max="3933" width="13.140625" style="14" customWidth="1"/>
    <col min="3934" max="3934" width="7" style="14" customWidth="1"/>
    <col min="3935" max="3935" width="8.7109375" style="14" customWidth="1"/>
    <col min="3936" max="3936" width="11.7109375" style="14" customWidth="1"/>
    <col min="3937" max="3937" width="12" style="14" customWidth="1"/>
    <col min="3938" max="3938" width="12.7109375" style="14" customWidth="1"/>
    <col min="3939" max="3939" width="14" style="14" customWidth="1"/>
    <col min="3940" max="3940" width="11.85546875" style="14" customWidth="1"/>
    <col min="3941" max="3941" width="7.5703125" style="14" customWidth="1"/>
    <col min="3942" max="3942" width="10.140625" style="14" customWidth="1"/>
    <col min="3943" max="3943" width="9.28515625" style="14" customWidth="1"/>
    <col min="3944" max="3946" width="9.140625" style="14" customWidth="1"/>
    <col min="3947" max="3947" width="13.140625" style="14" bestFit="1" customWidth="1"/>
    <col min="3948" max="4134" width="9.140625" style="14" customWidth="1"/>
    <col min="4135" max="4135" width="9.28515625" style="14" customWidth="1"/>
    <col min="4136" max="4136" width="21.7109375" style="14" customWidth="1"/>
    <col min="4137" max="4137" width="19" style="14" customWidth="1"/>
    <col min="4138" max="4138" width="9.140625" style="14" customWidth="1"/>
    <col min="4139" max="4139" width="14.7109375" style="14" customWidth="1"/>
    <col min="4140" max="4140" width="12.140625" style="14" customWidth="1"/>
    <col min="4141" max="4141" width="14.28515625" style="14" customWidth="1"/>
    <col min="4142" max="4142" width="7.42578125" style="14" customWidth="1"/>
    <col min="4143" max="4143" width="8" style="14" customWidth="1"/>
    <col min="4144" max="4144" width="12.140625" style="14" customWidth="1"/>
    <col min="4145" max="4145" width="12.85546875" style="14" customWidth="1"/>
    <col min="4146" max="4146" width="14.28515625" style="14" customWidth="1"/>
    <col min="4147" max="4147" width="9.7109375" style="14" customWidth="1"/>
    <col min="4148" max="4148" width="8.140625" style="14" customWidth="1"/>
    <col min="4149" max="4149" width="12.28515625" style="14" customWidth="1"/>
    <col min="4150" max="4150" width="13.42578125" style="14" customWidth="1"/>
    <col min="4151" max="4151" width="9.85546875" style="14" customWidth="1"/>
    <col min="4152" max="4152" width="9.28515625" style="14" customWidth="1"/>
    <col min="4153" max="4153" width="6.85546875" style="14" customWidth="1"/>
    <col min="4154" max="4154" width="10.85546875" style="14" customWidth="1"/>
    <col min="4155" max="4155" width="9.28515625" style="14" customWidth="1"/>
    <col min="4156" max="4156" width="11.28515625" style="14" customWidth="1"/>
    <col min="4157" max="4157" width="9.7109375" style="14" customWidth="1"/>
    <col min="4158" max="4158" width="7.42578125" style="14" customWidth="1"/>
    <col min="4159" max="4159" width="13.140625" style="14" customWidth="1"/>
    <col min="4160" max="4160" width="7" style="14" customWidth="1"/>
    <col min="4161" max="4161" width="8.7109375" style="14" customWidth="1"/>
    <col min="4162" max="4162" width="11.7109375" style="14" customWidth="1"/>
    <col min="4163" max="4163" width="12" style="14" customWidth="1"/>
    <col min="4164" max="4164" width="9.7109375" style="14" customWidth="1"/>
    <col min="4165" max="4165" width="6.85546875" style="14"/>
    <col min="4166" max="4166" width="9.28515625" style="14" customWidth="1"/>
    <col min="4167" max="4167" width="21.7109375" style="14" customWidth="1"/>
    <col min="4168" max="4168" width="19" style="14" customWidth="1"/>
    <col min="4169" max="4169" width="9.140625" style="14" customWidth="1"/>
    <col min="4170" max="4170" width="14.7109375" style="14" customWidth="1"/>
    <col min="4171" max="4171" width="12.140625" style="14" customWidth="1"/>
    <col min="4172" max="4172" width="14.28515625" style="14" customWidth="1"/>
    <col min="4173" max="4173" width="7.42578125" style="14" customWidth="1"/>
    <col min="4174" max="4174" width="8" style="14" customWidth="1"/>
    <col min="4175" max="4175" width="12.140625" style="14" customWidth="1"/>
    <col min="4176" max="4176" width="12.85546875" style="14" customWidth="1"/>
    <col min="4177" max="4177" width="14.28515625" style="14" customWidth="1"/>
    <col min="4178" max="4178" width="11.140625" style="14" customWidth="1"/>
    <col min="4179" max="4179" width="12.28515625" style="14" customWidth="1"/>
    <col min="4180" max="4180" width="13.42578125" style="14" customWidth="1"/>
    <col min="4181" max="4181" width="9.85546875" style="14" customWidth="1"/>
    <col min="4182" max="4182" width="13" style="14" customWidth="1"/>
    <col min="4183" max="4183" width="6.85546875" style="14" customWidth="1"/>
    <col min="4184" max="4184" width="10.85546875" style="14" customWidth="1"/>
    <col min="4185" max="4185" width="9.28515625" style="14" customWidth="1"/>
    <col min="4186" max="4186" width="11.28515625" style="14" customWidth="1"/>
    <col min="4187" max="4187" width="9.7109375" style="14" customWidth="1"/>
    <col min="4188" max="4188" width="7.42578125" style="14" customWidth="1"/>
    <col min="4189" max="4189" width="13.140625" style="14" customWidth="1"/>
    <col min="4190" max="4190" width="7" style="14" customWidth="1"/>
    <col min="4191" max="4191" width="8.7109375" style="14" customWidth="1"/>
    <col min="4192" max="4192" width="11.7109375" style="14" customWidth="1"/>
    <col min="4193" max="4193" width="12" style="14" customWidth="1"/>
    <col min="4194" max="4194" width="12.7109375" style="14" customWidth="1"/>
    <col min="4195" max="4195" width="14" style="14" customWidth="1"/>
    <col min="4196" max="4196" width="11.85546875" style="14" customWidth="1"/>
    <col min="4197" max="4197" width="7.5703125" style="14" customWidth="1"/>
    <col min="4198" max="4198" width="10.140625" style="14" customWidth="1"/>
    <col min="4199" max="4199" width="9.28515625" style="14" customWidth="1"/>
    <col min="4200" max="4202" width="9.140625" style="14" customWidth="1"/>
    <col min="4203" max="4203" width="13.140625" style="14" bestFit="1" customWidth="1"/>
    <col min="4204" max="4390" width="9.140625" style="14" customWidth="1"/>
    <col min="4391" max="4391" width="9.28515625" style="14" customWidth="1"/>
    <col min="4392" max="4392" width="21.7109375" style="14" customWidth="1"/>
    <col min="4393" max="4393" width="19" style="14" customWidth="1"/>
    <col min="4394" max="4394" width="9.140625" style="14" customWidth="1"/>
    <col min="4395" max="4395" width="14.7109375" style="14" customWidth="1"/>
    <col min="4396" max="4396" width="12.140625" style="14" customWidth="1"/>
    <col min="4397" max="4397" width="14.28515625" style="14" customWidth="1"/>
    <col min="4398" max="4398" width="7.42578125" style="14" customWidth="1"/>
    <col min="4399" max="4399" width="8" style="14" customWidth="1"/>
    <col min="4400" max="4400" width="12.140625" style="14" customWidth="1"/>
    <col min="4401" max="4401" width="12.85546875" style="14" customWidth="1"/>
    <col min="4402" max="4402" width="14.28515625" style="14" customWidth="1"/>
    <col min="4403" max="4403" width="9.7109375" style="14" customWidth="1"/>
    <col min="4404" max="4404" width="8.140625" style="14" customWidth="1"/>
    <col min="4405" max="4405" width="12.28515625" style="14" customWidth="1"/>
    <col min="4406" max="4406" width="13.42578125" style="14" customWidth="1"/>
    <col min="4407" max="4407" width="9.85546875" style="14" customWidth="1"/>
    <col min="4408" max="4408" width="9.28515625" style="14" customWidth="1"/>
    <col min="4409" max="4409" width="6.85546875" style="14" customWidth="1"/>
    <col min="4410" max="4410" width="10.85546875" style="14" customWidth="1"/>
    <col min="4411" max="4411" width="9.28515625" style="14" customWidth="1"/>
    <col min="4412" max="4412" width="11.28515625" style="14" customWidth="1"/>
    <col min="4413" max="4413" width="9.7109375" style="14" customWidth="1"/>
    <col min="4414" max="4414" width="7.42578125" style="14" customWidth="1"/>
    <col min="4415" max="4415" width="13.140625" style="14" customWidth="1"/>
    <col min="4416" max="4416" width="7" style="14" customWidth="1"/>
    <col min="4417" max="4417" width="8.7109375" style="14" customWidth="1"/>
    <col min="4418" max="4418" width="11.7109375" style="14" customWidth="1"/>
    <col min="4419" max="4419" width="12" style="14" customWidth="1"/>
    <col min="4420" max="4420" width="9.7109375" style="14" customWidth="1"/>
    <col min="4421" max="4421" width="6.85546875" style="14"/>
    <col min="4422" max="4422" width="9.28515625" style="14" customWidth="1"/>
    <col min="4423" max="4423" width="21.7109375" style="14" customWidth="1"/>
    <col min="4424" max="4424" width="19" style="14" customWidth="1"/>
    <col min="4425" max="4425" width="9.140625" style="14" customWidth="1"/>
    <col min="4426" max="4426" width="14.7109375" style="14" customWidth="1"/>
    <col min="4427" max="4427" width="12.140625" style="14" customWidth="1"/>
    <col min="4428" max="4428" width="14.28515625" style="14" customWidth="1"/>
    <col min="4429" max="4429" width="7.42578125" style="14" customWidth="1"/>
    <col min="4430" max="4430" width="8" style="14" customWidth="1"/>
    <col min="4431" max="4431" width="12.140625" style="14" customWidth="1"/>
    <col min="4432" max="4432" width="12.85546875" style="14" customWidth="1"/>
    <col min="4433" max="4433" width="14.28515625" style="14" customWidth="1"/>
    <col min="4434" max="4434" width="11.140625" style="14" customWidth="1"/>
    <col min="4435" max="4435" width="12.28515625" style="14" customWidth="1"/>
    <col min="4436" max="4436" width="13.42578125" style="14" customWidth="1"/>
    <col min="4437" max="4437" width="9.85546875" style="14" customWidth="1"/>
    <col min="4438" max="4438" width="13" style="14" customWidth="1"/>
    <col min="4439" max="4439" width="6.85546875" style="14" customWidth="1"/>
    <col min="4440" max="4440" width="10.85546875" style="14" customWidth="1"/>
    <col min="4441" max="4441" width="9.28515625" style="14" customWidth="1"/>
    <col min="4442" max="4442" width="11.28515625" style="14" customWidth="1"/>
    <col min="4443" max="4443" width="9.7109375" style="14" customWidth="1"/>
    <col min="4444" max="4444" width="7.42578125" style="14" customWidth="1"/>
    <col min="4445" max="4445" width="13.140625" style="14" customWidth="1"/>
    <col min="4446" max="4446" width="7" style="14" customWidth="1"/>
    <col min="4447" max="4447" width="8.7109375" style="14" customWidth="1"/>
    <col min="4448" max="4448" width="11.7109375" style="14" customWidth="1"/>
    <col min="4449" max="4449" width="12" style="14" customWidth="1"/>
    <col min="4450" max="4450" width="12.7109375" style="14" customWidth="1"/>
    <col min="4451" max="4451" width="14" style="14" customWidth="1"/>
    <col min="4452" max="4452" width="11.85546875" style="14" customWidth="1"/>
    <col min="4453" max="4453" width="7.5703125" style="14" customWidth="1"/>
    <col min="4454" max="4454" width="10.140625" style="14" customWidth="1"/>
    <col min="4455" max="4455" width="9.28515625" style="14" customWidth="1"/>
    <col min="4456" max="4458" width="9.140625" style="14" customWidth="1"/>
    <col min="4459" max="4459" width="13.140625" style="14" bestFit="1" customWidth="1"/>
    <col min="4460" max="4646" width="9.140625" style="14" customWidth="1"/>
    <col min="4647" max="4647" width="9.28515625" style="14" customWidth="1"/>
    <col min="4648" max="4648" width="21.7109375" style="14" customWidth="1"/>
    <col min="4649" max="4649" width="19" style="14" customWidth="1"/>
    <col min="4650" max="4650" width="9.140625" style="14" customWidth="1"/>
    <col min="4651" max="4651" width="14.7109375" style="14" customWidth="1"/>
    <col min="4652" max="4652" width="12.140625" style="14" customWidth="1"/>
    <col min="4653" max="4653" width="14.28515625" style="14" customWidth="1"/>
    <col min="4654" max="4654" width="7.42578125" style="14" customWidth="1"/>
    <col min="4655" max="4655" width="8" style="14" customWidth="1"/>
    <col min="4656" max="4656" width="12.140625" style="14" customWidth="1"/>
    <col min="4657" max="4657" width="12.85546875" style="14" customWidth="1"/>
    <col min="4658" max="4658" width="14.28515625" style="14" customWidth="1"/>
    <col min="4659" max="4659" width="9.7109375" style="14" customWidth="1"/>
    <col min="4660" max="4660" width="8.140625" style="14" customWidth="1"/>
    <col min="4661" max="4661" width="12.28515625" style="14" customWidth="1"/>
    <col min="4662" max="4662" width="13.42578125" style="14" customWidth="1"/>
    <col min="4663" max="4663" width="9.85546875" style="14" customWidth="1"/>
    <col min="4664" max="4664" width="9.28515625" style="14" customWidth="1"/>
    <col min="4665" max="4665" width="6.85546875" style="14" customWidth="1"/>
    <col min="4666" max="4666" width="10.85546875" style="14" customWidth="1"/>
    <col min="4667" max="4667" width="9.28515625" style="14" customWidth="1"/>
    <col min="4668" max="4668" width="11.28515625" style="14" customWidth="1"/>
    <col min="4669" max="4669" width="9.7109375" style="14" customWidth="1"/>
    <col min="4670" max="4670" width="7.42578125" style="14" customWidth="1"/>
    <col min="4671" max="4671" width="13.140625" style="14" customWidth="1"/>
    <col min="4672" max="4672" width="7" style="14" customWidth="1"/>
    <col min="4673" max="4673" width="8.7109375" style="14" customWidth="1"/>
    <col min="4674" max="4674" width="11.7109375" style="14" customWidth="1"/>
    <col min="4675" max="4675" width="12" style="14" customWidth="1"/>
    <col min="4676" max="4676" width="9.7109375" style="14" customWidth="1"/>
    <col min="4677" max="4677" width="6.85546875" style="14"/>
    <col min="4678" max="4678" width="9.28515625" style="14" customWidth="1"/>
    <col min="4679" max="4679" width="21.7109375" style="14" customWidth="1"/>
    <col min="4680" max="4680" width="19" style="14" customWidth="1"/>
    <col min="4681" max="4681" width="9.140625" style="14" customWidth="1"/>
    <col min="4682" max="4682" width="14.7109375" style="14" customWidth="1"/>
    <col min="4683" max="4683" width="12.140625" style="14" customWidth="1"/>
    <col min="4684" max="4684" width="14.28515625" style="14" customWidth="1"/>
    <col min="4685" max="4685" width="7.42578125" style="14" customWidth="1"/>
    <col min="4686" max="4686" width="8" style="14" customWidth="1"/>
    <col min="4687" max="4687" width="12.140625" style="14" customWidth="1"/>
    <col min="4688" max="4688" width="12.85546875" style="14" customWidth="1"/>
    <col min="4689" max="4689" width="14.28515625" style="14" customWidth="1"/>
    <col min="4690" max="4690" width="11.140625" style="14" customWidth="1"/>
    <col min="4691" max="4691" width="12.28515625" style="14" customWidth="1"/>
    <col min="4692" max="4692" width="13.42578125" style="14" customWidth="1"/>
    <col min="4693" max="4693" width="9.85546875" style="14" customWidth="1"/>
    <col min="4694" max="4694" width="13" style="14" customWidth="1"/>
    <col min="4695" max="4695" width="6.85546875" style="14" customWidth="1"/>
    <col min="4696" max="4696" width="10.85546875" style="14" customWidth="1"/>
    <col min="4697" max="4697" width="9.28515625" style="14" customWidth="1"/>
    <col min="4698" max="4698" width="11.28515625" style="14" customWidth="1"/>
    <col min="4699" max="4699" width="9.7109375" style="14" customWidth="1"/>
    <col min="4700" max="4700" width="7.42578125" style="14" customWidth="1"/>
    <col min="4701" max="4701" width="13.140625" style="14" customWidth="1"/>
    <col min="4702" max="4702" width="7" style="14" customWidth="1"/>
    <col min="4703" max="4703" width="8.7109375" style="14" customWidth="1"/>
    <col min="4704" max="4704" width="11.7109375" style="14" customWidth="1"/>
    <col min="4705" max="4705" width="12" style="14" customWidth="1"/>
    <col min="4706" max="4706" width="12.7109375" style="14" customWidth="1"/>
    <col min="4707" max="4707" width="14" style="14" customWidth="1"/>
    <col min="4708" max="4708" width="11.85546875" style="14" customWidth="1"/>
    <col min="4709" max="4709" width="7.5703125" style="14" customWidth="1"/>
    <col min="4710" max="4710" width="10.140625" style="14" customWidth="1"/>
    <col min="4711" max="4711" width="9.28515625" style="14" customWidth="1"/>
    <col min="4712" max="4714" width="9.140625" style="14" customWidth="1"/>
    <col min="4715" max="4715" width="13.140625" style="14" bestFit="1" customWidth="1"/>
    <col min="4716" max="4902" width="9.140625" style="14" customWidth="1"/>
    <col min="4903" max="4903" width="9.28515625" style="14" customWidth="1"/>
    <col min="4904" max="4904" width="21.7109375" style="14" customWidth="1"/>
    <col min="4905" max="4905" width="19" style="14" customWidth="1"/>
    <col min="4906" max="4906" width="9.140625" style="14" customWidth="1"/>
    <col min="4907" max="4907" width="14.7109375" style="14" customWidth="1"/>
    <col min="4908" max="4908" width="12.140625" style="14" customWidth="1"/>
    <col min="4909" max="4909" width="14.28515625" style="14" customWidth="1"/>
    <col min="4910" max="4910" width="7.42578125" style="14" customWidth="1"/>
    <col min="4911" max="4911" width="8" style="14" customWidth="1"/>
    <col min="4912" max="4912" width="12.140625" style="14" customWidth="1"/>
    <col min="4913" max="4913" width="12.85546875" style="14" customWidth="1"/>
    <col min="4914" max="4914" width="14.28515625" style="14" customWidth="1"/>
    <col min="4915" max="4915" width="9.7109375" style="14" customWidth="1"/>
    <col min="4916" max="4916" width="8.140625" style="14" customWidth="1"/>
    <col min="4917" max="4917" width="12.28515625" style="14" customWidth="1"/>
    <col min="4918" max="4918" width="13.42578125" style="14" customWidth="1"/>
    <col min="4919" max="4919" width="9.85546875" style="14" customWidth="1"/>
    <col min="4920" max="4920" width="9.28515625" style="14" customWidth="1"/>
    <col min="4921" max="4921" width="6.85546875" style="14" customWidth="1"/>
    <col min="4922" max="4922" width="10.85546875" style="14" customWidth="1"/>
    <col min="4923" max="4923" width="9.28515625" style="14" customWidth="1"/>
    <col min="4924" max="4924" width="11.28515625" style="14" customWidth="1"/>
    <col min="4925" max="4925" width="9.7109375" style="14" customWidth="1"/>
    <col min="4926" max="4926" width="7.42578125" style="14" customWidth="1"/>
    <col min="4927" max="4927" width="13.140625" style="14" customWidth="1"/>
    <col min="4928" max="4928" width="7" style="14" customWidth="1"/>
    <col min="4929" max="4929" width="8.7109375" style="14" customWidth="1"/>
    <col min="4930" max="4930" width="11.7109375" style="14" customWidth="1"/>
    <col min="4931" max="4931" width="12" style="14" customWidth="1"/>
    <col min="4932" max="4932" width="9.7109375" style="14" customWidth="1"/>
    <col min="4933" max="4933" width="6.85546875" style="14"/>
    <col min="4934" max="4934" width="9.28515625" style="14" customWidth="1"/>
    <col min="4935" max="4935" width="21.7109375" style="14" customWidth="1"/>
    <col min="4936" max="4936" width="19" style="14" customWidth="1"/>
    <col min="4937" max="4937" width="9.140625" style="14" customWidth="1"/>
    <col min="4938" max="4938" width="14.7109375" style="14" customWidth="1"/>
    <col min="4939" max="4939" width="12.140625" style="14" customWidth="1"/>
    <col min="4940" max="4940" width="14.28515625" style="14" customWidth="1"/>
    <col min="4941" max="4941" width="7.42578125" style="14" customWidth="1"/>
    <col min="4942" max="4942" width="8" style="14" customWidth="1"/>
    <col min="4943" max="4943" width="12.140625" style="14" customWidth="1"/>
    <col min="4944" max="4944" width="12.85546875" style="14" customWidth="1"/>
    <col min="4945" max="4945" width="14.28515625" style="14" customWidth="1"/>
    <col min="4946" max="4946" width="11.140625" style="14" customWidth="1"/>
    <col min="4947" max="4947" width="12.28515625" style="14" customWidth="1"/>
    <col min="4948" max="4948" width="13.42578125" style="14" customWidth="1"/>
    <col min="4949" max="4949" width="9.85546875" style="14" customWidth="1"/>
    <col min="4950" max="4950" width="13" style="14" customWidth="1"/>
    <col min="4951" max="4951" width="6.85546875" style="14" customWidth="1"/>
    <col min="4952" max="4952" width="10.85546875" style="14" customWidth="1"/>
    <col min="4953" max="4953" width="9.28515625" style="14" customWidth="1"/>
    <col min="4954" max="4954" width="11.28515625" style="14" customWidth="1"/>
    <col min="4955" max="4955" width="9.7109375" style="14" customWidth="1"/>
    <col min="4956" max="4956" width="7.42578125" style="14" customWidth="1"/>
    <col min="4957" max="4957" width="13.140625" style="14" customWidth="1"/>
    <col min="4958" max="4958" width="7" style="14" customWidth="1"/>
    <col min="4959" max="4959" width="8.7109375" style="14" customWidth="1"/>
    <col min="4960" max="4960" width="11.7109375" style="14" customWidth="1"/>
    <col min="4961" max="4961" width="12" style="14" customWidth="1"/>
    <col min="4962" max="4962" width="12.7109375" style="14" customWidth="1"/>
    <col min="4963" max="4963" width="14" style="14" customWidth="1"/>
    <col min="4964" max="4964" width="11.85546875" style="14" customWidth="1"/>
    <col min="4965" max="4965" width="7.5703125" style="14" customWidth="1"/>
    <col min="4966" max="4966" width="10.140625" style="14" customWidth="1"/>
    <col min="4967" max="4967" width="9.28515625" style="14" customWidth="1"/>
    <col min="4968" max="4970" width="9.140625" style="14" customWidth="1"/>
    <col min="4971" max="4971" width="13.140625" style="14" bestFit="1" customWidth="1"/>
    <col min="4972" max="5158" width="9.140625" style="14" customWidth="1"/>
    <col min="5159" max="5159" width="9.28515625" style="14" customWidth="1"/>
    <col min="5160" max="5160" width="21.7109375" style="14" customWidth="1"/>
    <col min="5161" max="5161" width="19" style="14" customWidth="1"/>
    <col min="5162" max="5162" width="9.140625" style="14" customWidth="1"/>
    <col min="5163" max="5163" width="14.7109375" style="14" customWidth="1"/>
    <col min="5164" max="5164" width="12.140625" style="14" customWidth="1"/>
    <col min="5165" max="5165" width="14.28515625" style="14" customWidth="1"/>
    <col min="5166" max="5166" width="7.42578125" style="14" customWidth="1"/>
    <col min="5167" max="5167" width="8" style="14" customWidth="1"/>
    <col min="5168" max="5168" width="12.140625" style="14" customWidth="1"/>
    <col min="5169" max="5169" width="12.85546875" style="14" customWidth="1"/>
    <col min="5170" max="5170" width="14.28515625" style="14" customWidth="1"/>
    <col min="5171" max="5171" width="9.7109375" style="14" customWidth="1"/>
    <col min="5172" max="5172" width="8.140625" style="14" customWidth="1"/>
    <col min="5173" max="5173" width="12.28515625" style="14" customWidth="1"/>
    <col min="5174" max="5174" width="13.42578125" style="14" customWidth="1"/>
    <col min="5175" max="5175" width="9.85546875" style="14" customWidth="1"/>
    <col min="5176" max="5176" width="9.28515625" style="14" customWidth="1"/>
    <col min="5177" max="5177" width="6.85546875" style="14" customWidth="1"/>
    <col min="5178" max="5178" width="10.85546875" style="14" customWidth="1"/>
    <col min="5179" max="5179" width="9.28515625" style="14" customWidth="1"/>
    <col min="5180" max="5180" width="11.28515625" style="14" customWidth="1"/>
    <col min="5181" max="5181" width="9.7109375" style="14" customWidth="1"/>
    <col min="5182" max="5182" width="7.42578125" style="14" customWidth="1"/>
    <col min="5183" max="5183" width="13.140625" style="14" customWidth="1"/>
    <col min="5184" max="5184" width="7" style="14" customWidth="1"/>
    <col min="5185" max="5185" width="8.7109375" style="14" customWidth="1"/>
    <col min="5186" max="5186" width="11.7109375" style="14" customWidth="1"/>
    <col min="5187" max="5187" width="12" style="14" customWidth="1"/>
    <col min="5188" max="5188" width="9.7109375" style="14" customWidth="1"/>
    <col min="5189" max="5189" width="6.85546875" style="14"/>
    <col min="5190" max="5190" width="9.28515625" style="14" customWidth="1"/>
    <col min="5191" max="5191" width="21.7109375" style="14" customWidth="1"/>
    <col min="5192" max="5192" width="19" style="14" customWidth="1"/>
    <col min="5193" max="5193" width="9.140625" style="14" customWidth="1"/>
    <col min="5194" max="5194" width="14.7109375" style="14" customWidth="1"/>
    <col min="5195" max="5195" width="12.140625" style="14" customWidth="1"/>
    <col min="5196" max="5196" width="14.28515625" style="14" customWidth="1"/>
    <col min="5197" max="5197" width="7.42578125" style="14" customWidth="1"/>
    <col min="5198" max="5198" width="8" style="14" customWidth="1"/>
    <col min="5199" max="5199" width="12.140625" style="14" customWidth="1"/>
    <col min="5200" max="5200" width="12.85546875" style="14" customWidth="1"/>
    <col min="5201" max="5201" width="14.28515625" style="14" customWidth="1"/>
    <col min="5202" max="5202" width="11.140625" style="14" customWidth="1"/>
    <col min="5203" max="5203" width="12.28515625" style="14" customWidth="1"/>
    <col min="5204" max="5204" width="13.42578125" style="14" customWidth="1"/>
    <col min="5205" max="5205" width="9.85546875" style="14" customWidth="1"/>
    <col min="5206" max="5206" width="13" style="14" customWidth="1"/>
    <col min="5207" max="5207" width="6.85546875" style="14" customWidth="1"/>
    <col min="5208" max="5208" width="10.85546875" style="14" customWidth="1"/>
    <col min="5209" max="5209" width="9.28515625" style="14" customWidth="1"/>
    <col min="5210" max="5210" width="11.28515625" style="14" customWidth="1"/>
    <col min="5211" max="5211" width="9.7109375" style="14" customWidth="1"/>
    <col min="5212" max="5212" width="7.42578125" style="14" customWidth="1"/>
    <col min="5213" max="5213" width="13.140625" style="14" customWidth="1"/>
    <col min="5214" max="5214" width="7" style="14" customWidth="1"/>
    <col min="5215" max="5215" width="8.7109375" style="14" customWidth="1"/>
    <col min="5216" max="5216" width="11.7109375" style="14" customWidth="1"/>
    <col min="5217" max="5217" width="12" style="14" customWidth="1"/>
    <col min="5218" max="5218" width="12.7109375" style="14" customWidth="1"/>
    <col min="5219" max="5219" width="14" style="14" customWidth="1"/>
    <col min="5220" max="5220" width="11.85546875" style="14" customWidth="1"/>
    <col min="5221" max="5221" width="7.5703125" style="14" customWidth="1"/>
    <col min="5222" max="5222" width="10.140625" style="14" customWidth="1"/>
    <col min="5223" max="5223" width="9.28515625" style="14" customWidth="1"/>
    <col min="5224" max="5226" width="9.140625" style="14" customWidth="1"/>
    <col min="5227" max="5227" width="13.140625" style="14" bestFit="1" customWidth="1"/>
    <col min="5228" max="5414" width="9.140625" style="14" customWidth="1"/>
    <col min="5415" max="5415" width="9.28515625" style="14" customWidth="1"/>
    <col min="5416" max="5416" width="21.7109375" style="14" customWidth="1"/>
    <col min="5417" max="5417" width="19" style="14" customWidth="1"/>
    <col min="5418" max="5418" width="9.140625" style="14" customWidth="1"/>
    <col min="5419" max="5419" width="14.7109375" style="14" customWidth="1"/>
    <col min="5420" max="5420" width="12.140625" style="14" customWidth="1"/>
    <col min="5421" max="5421" width="14.28515625" style="14" customWidth="1"/>
    <col min="5422" max="5422" width="7.42578125" style="14" customWidth="1"/>
    <col min="5423" max="5423" width="8" style="14" customWidth="1"/>
    <col min="5424" max="5424" width="12.140625" style="14" customWidth="1"/>
    <col min="5425" max="5425" width="12.85546875" style="14" customWidth="1"/>
    <col min="5426" max="5426" width="14.28515625" style="14" customWidth="1"/>
    <col min="5427" max="5427" width="9.7109375" style="14" customWidth="1"/>
    <col min="5428" max="5428" width="8.140625" style="14" customWidth="1"/>
    <col min="5429" max="5429" width="12.28515625" style="14" customWidth="1"/>
    <col min="5430" max="5430" width="13.42578125" style="14" customWidth="1"/>
    <col min="5431" max="5431" width="9.85546875" style="14" customWidth="1"/>
    <col min="5432" max="5432" width="9.28515625" style="14" customWidth="1"/>
    <col min="5433" max="5433" width="6.85546875" style="14" customWidth="1"/>
    <col min="5434" max="5434" width="10.85546875" style="14" customWidth="1"/>
    <col min="5435" max="5435" width="9.28515625" style="14" customWidth="1"/>
    <col min="5436" max="5436" width="11.28515625" style="14" customWidth="1"/>
    <col min="5437" max="5437" width="9.7109375" style="14" customWidth="1"/>
    <col min="5438" max="5438" width="7.42578125" style="14" customWidth="1"/>
    <col min="5439" max="5439" width="13.140625" style="14" customWidth="1"/>
    <col min="5440" max="5440" width="7" style="14" customWidth="1"/>
    <col min="5441" max="5441" width="8.7109375" style="14" customWidth="1"/>
    <col min="5442" max="5442" width="11.7109375" style="14" customWidth="1"/>
    <col min="5443" max="5443" width="12" style="14" customWidth="1"/>
    <col min="5444" max="5444" width="9.7109375" style="14" customWidth="1"/>
    <col min="5445" max="5445" width="6.85546875" style="14"/>
    <col min="5446" max="5446" width="9.28515625" style="14" customWidth="1"/>
    <col min="5447" max="5447" width="21.7109375" style="14" customWidth="1"/>
    <col min="5448" max="5448" width="19" style="14" customWidth="1"/>
    <col min="5449" max="5449" width="9.140625" style="14" customWidth="1"/>
    <col min="5450" max="5450" width="14.7109375" style="14" customWidth="1"/>
    <col min="5451" max="5451" width="12.140625" style="14" customWidth="1"/>
    <col min="5452" max="5452" width="14.28515625" style="14" customWidth="1"/>
    <col min="5453" max="5453" width="7.42578125" style="14" customWidth="1"/>
    <col min="5454" max="5454" width="8" style="14" customWidth="1"/>
    <col min="5455" max="5455" width="12.140625" style="14" customWidth="1"/>
    <col min="5456" max="5456" width="12.85546875" style="14" customWidth="1"/>
    <col min="5457" max="5457" width="14.28515625" style="14" customWidth="1"/>
    <col min="5458" max="5458" width="11.140625" style="14" customWidth="1"/>
    <col min="5459" max="5459" width="12.28515625" style="14" customWidth="1"/>
    <col min="5460" max="5460" width="13.42578125" style="14" customWidth="1"/>
    <col min="5461" max="5461" width="9.85546875" style="14" customWidth="1"/>
    <col min="5462" max="5462" width="13" style="14" customWidth="1"/>
    <col min="5463" max="5463" width="6.85546875" style="14" customWidth="1"/>
    <col min="5464" max="5464" width="10.85546875" style="14" customWidth="1"/>
    <col min="5465" max="5465" width="9.28515625" style="14" customWidth="1"/>
    <col min="5466" max="5466" width="11.28515625" style="14" customWidth="1"/>
    <col min="5467" max="5467" width="9.7109375" style="14" customWidth="1"/>
    <col min="5468" max="5468" width="7.42578125" style="14" customWidth="1"/>
    <col min="5469" max="5469" width="13.140625" style="14" customWidth="1"/>
    <col min="5470" max="5470" width="7" style="14" customWidth="1"/>
    <col min="5471" max="5471" width="8.7109375" style="14" customWidth="1"/>
    <col min="5472" max="5472" width="11.7109375" style="14" customWidth="1"/>
    <col min="5473" max="5473" width="12" style="14" customWidth="1"/>
    <col min="5474" max="5474" width="12.7109375" style="14" customWidth="1"/>
    <col min="5475" max="5475" width="14" style="14" customWidth="1"/>
    <col min="5476" max="5476" width="11.85546875" style="14" customWidth="1"/>
    <col min="5477" max="5477" width="7.5703125" style="14" customWidth="1"/>
    <col min="5478" max="5478" width="10.140625" style="14" customWidth="1"/>
    <col min="5479" max="5479" width="9.28515625" style="14" customWidth="1"/>
    <col min="5480" max="5482" width="9.140625" style="14" customWidth="1"/>
    <col min="5483" max="5483" width="13.140625" style="14" bestFit="1" customWidth="1"/>
    <col min="5484" max="5670" width="9.140625" style="14" customWidth="1"/>
    <col min="5671" max="5671" width="9.28515625" style="14" customWidth="1"/>
    <col min="5672" max="5672" width="21.7109375" style="14" customWidth="1"/>
    <col min="5673" max="5673" width="19" style="14" customWidth="1"/>
    <col min="5674" max="5674" width="9.140625" style="14" customWidth="1"/>
    <col min="5675" max="5675" width="14.7109375" style="14" customWidth="1"/>
    <col min="5676" max="5676" width="12.140625" style="14" customWidth="1"/>
    <col min="5677" max="5677" width="14.28515625" style="14" customWidth="1"/>
    <col min="5678" max="5678" width="7.42578125" style="14" customWidth="1"/>
    <col min="5679" max="5679" width="8" style="14" customWidth="1"/>
    <col min="5680" max="5680" width="12.140625" style="14" customWidth="1"/>
    <col min="5681" max="5681" width="12.85546875" style="14" customWidth="1"/>
    <col min="5682" max="5682" width="14.28515625" style="14" customWidth="1"/>
    <col min="5683" max="5683" width="9.7109375" style="14" customWidth="1"/>
    <col min="5684" max="5684" width="8.140625" style="14" customWidth="1"/>
    <col min="5685" max="5685" width="12.28515625" style="14" customWidth="1"/>
    <col min="5686" max="5686" width="13.42578125" style="14" customWidth="1"/>
    <col min="5687" max="5687" width="9.85546875" style="14" customWidth="1"/>
    <col min="5688" max="5688" width="9.28515625" style="14" customWidth="1"/>
    <col min="5689" max="5689" width="6.85546875" style="14" customWidth="1"/>
    <col min="5690" max="5690" width="10.85546875" style="14" customWidth="1"/>
    <col min="5691" max="5691" width="9.28515625" style="14" customWidth="1"/>
    <col min="5692" max="5692" width="11.28515625" style="14" customWidth="1"/>
    <col min="5693" max="5693" width="9.7109375" style="14" customWidth="1"/>
    <col min="5694" max="5694" width="7.42578125" style="14" customWidth="1"/>
    <col min="5695" max="5695" width="13.140625" style="14" customWidth="1"/>
    <col min="5696" max="5696" width="7" style="14" customWidth="1"/>
    <col min="5697" max="5697" width="8.7109375" style="14" customWidth="1"/>
    <col min="5698" max="5698" width="11.7109375" style="14" customWidth="1"/>
    <col min="5699" max="5699" width="12" style="14" customWidth="1"/>
    <col min="5700" max="5700" width="9.7109375" style="14" customWidth="1"/>
    <col min="5701" max="5701" width="6.85546875" style="14"/>
    <col min="5702" max="5702" width="9.28515625" style="14" customWidth="1"/>
    <col min="5703" max="5703" width="21.7109375" style="14" customWidth="1"/>
    <col min="5704" max="5704" width="19" style="14" customWidth="1"/>
    <col min="5705" max="5705" width="9.140625" style="14" customWidth="1"/>
    <col min="5706" max="5706" width="14.7109375" style="14" customWidth="1"/>
    <col min="5707" max="5707" width="12.140625" style="14" customWidth="1"/>
    <col min="5708" max="5708" width="14.28515625" style="14" customWidth="1"/>
    <col min="5709" max="5709" width="7.42578125" style="14" customWidth="1"/>
    <col min="5710" max="5710" width="8" style="14" customWidth="1"/>
    <col min="5711" max="5711" width="12.140625" style="14" customWidth="1"/>
    <col min="5712" max="5712" width="12.85546875" style="14" customWidth="1"/>
    <col min="5713" max="5713" width="14.28515625" style="14" customWidth="1"/>
    <col min="5714" max="5714" width="11.140625" style="14" customWidth="1"/>
    <col min="5715" max="5715" width="12.28515625" style="14" customWidth="1"/>
    <col min="5716" max="5716" width="13.42578125" style="14" customWidth="1"/>
    <col min="5717" max="5717" width="9.85546875" style="14" customWidth="1"/>
    <col min="5718" max="5718" width="13" style="14" customWidth="1"/>
    <col min="5719" max="5719" width="6.85546875" style="14" customWidth="1"/>
    <col min="5720" max="5720" width="10.85546875" style="14" customWidth="1"/>
    <col min="5721" max="5721" width="9.28515625" style="14" customWidth="1"/>
    <col min="5722" max="5722" width="11.28515625" style="14" customWidth="1"/>
    <col min="5723" max="5723" width="9.7109375" style="14" customWidth="1"/>
    <col min="5724" max="5724" width="7.42578125" style="14" customWidth="1"/>
    <col min="5725" max="5725" width="13.140625" style="14" customWidth="1"/>
    <col min="5726" max="5726" width="7" style="14" customWidth="1"/>
    <col min="5727" max="5727" width="8.7109375" style="14" customWidth="1"/>
    <col min="5728" max="5728" width="11.7109375" style="14" customWidth="1"/>
    <col min="5729" max="5729" width="12" style="14" customWidth="1"/>
    <col min="5730" max="5730" width="12.7109375" style="14" customWidth="1"/>
    <col min="5731" max="5731" width="14" style="14" customWidth="1"/>
    <col min="5732" max="5732" width="11.85546875" style="14" customWidth="1"/>
    <col min="5733" max="5733" width="7.5703125" style="14" customWidth="1"/>
    <col min="5734" max="5734" width="10.140625" style="14" customWidth="1"/>
    <col min="5735" max="5735" width="9.28515625" style="14" customWidth="1"/>
    <col min="5736" max="5738" width="9.140625" style="14" customWidth="1"/>
    <col min="5739" max="5739" width="13.140625" style="14" bestFit="1" customWidth="1"/>
    <col min="5740" max="5926" width="9.140625" style="14" customWidth="1"/>
    <col min="5927" max="5927" width="9.28515625" style="14" customWidth="1"/>
    <col min="5928" max="5928" width="21.7109375" style="14" customWidth="1"/>
    <col min="5929" max="5929" width="19" style="14" customWidth="1"/>
    <col min="5930" max="5930" width="9.140625" style="14" customWidth="1"/>
    <col min="5931" max="5931" width="14.7109375" style="14" customWidth="1"/>
    <col min="5932" max="5932" width="12.140625" style="14" customWidth="1"/>
    <col min="5933" max="5933" width="14.28515625" style="14" customWidth="1"/>
    <col min="5934" max="5934" width="7.42578125" style="14" customWidth="1"/>
    <col min="5935" max="5935" width="8" style="14" customWidth="1"/>
    <col min="5936" max="5936" width="12.140625" style="14" customWidth="1"/>
    <col min="5937" max="5937" width="12.85546875" style="14" customWidth="1"/>
    <col min="5938" max="5938" width="14.28515625" style="14" customWidth="1"/>
    <col min="5939" max="5939" width="9.7109375" style="14" customWidth="1"/>
    <col min="5940" max="5940" width="8.140625" style="14" customWidth="1"/>
    <col min="5941" max="5941" width="12.28515625" style="14" customWidth="1"/>
    <col min="5942" max="5942" width="13.42578125" style="14" customWidth="1"/>
    <col min="5943" max="5943" width="9.85546875" style="14" customWidth="1"/>
    <col min="5944" max="5944" width="9.28515625" style="14" customWidth="1"/>
    <col min="5945" max="5945" width="6.85546875" style="14" customWidth="1"/>
    <col min="5946" max="5946" width="10.85546875" style="14" customWidth="1"/>
    <col min="5947" max="5947" width="9.28515625" style="14" customWidth="1"/>
    <col min="5948" max="5948" width="11.28515625" style="14" customWidth="1"/>
    <col min="5949" max="5949" width="9.7109375" style="14" customWidth="1"/>
    <col min="5950" max="5950" width="7.42578125" style="14" customWidth="1"/>
    <col min="5951" max="5951" width="13.140625" style="14" customWidth="1"/>
    <col min="5952" max="5952" width="7" style="14" customWidth="1"/>
    <col min="5953" max="5953" width="8.7109375" style="14" customWidth="1"/>
    <col min="5954" max="5954" width="11.7109375" style="14" customWidth="1"/>
    <col min="5955" max="5955" width="12" style="14" customWidth="1"/>
    <col min="5956" max="5956" width="9.7109375" style="14" customWidth="1"/>
    <col min="5957" max="5957" width="6.85546875" style="14"/>
    <col min="5958" max="5958" width="9.28515625" style="14" customWidth="1"/>
    <col min="5959" max="5959" width="21.7109375" style="14" customWidth="1"/>
    <col min="5960" max="5960" width="19" style="14" customWidth="1"/>
    <col min="5961" max="5961" width="9.140625" style="14" customWidth="1"/>
    <col min="5962" max="5962" width="14.7109375" style="14" customWidth="1"/>
    <col min="5963" max="5963" width="12.140625" style="14" customWidth="1"/>
    <col min="5964" max="5964" width="14.28515625" style="14" customWidth="1"/>
    <col min="5965" max="5965" width="7.42578125" style="14" customWidth="1"/>
    <col min="5966" max="5966" width="8" style="14" customWidth="1"/>
    <col min="5967" max="5967" width="12.140625" style="14" customWidth="1"/>
    <col min="5968" max="5968" width="12.85546875" style="14" customWidth="1"/>
    <col min="5969" max="5969" width="14.28515625" style="14" customWidth="1"/>
    <col min="5970" max="5970" width="11.140625" style="14" customWidth="1"/>
    <col min="5971" max="5971" width="12.28515625" style="14" customWidth="1"/>
    <col min="5972" max="5972" width="13.42578125" style="14" customWidth="1"/>
    <col min="5973" max="5973" width="9.85546875" style="14" customWidth="1"/>
    <col min="5974" max="5974" width="13" style="14" customWidth="1"/>
    <col min="5975" max="5975" width="6.85546875" style="14" customWidth="1"/>
    <col min="5976" max="5976" width="10.85546875" style="14" customWidth="1"/>
    <col min="5977" max="5977" width="9.28515625" style="14" customWidth="1"/>
    <col min="5978" max="5978" width="11.28515625" style="14" customWidth="1"/>
    <col min="5979" max="5979" width="9.7109375" style="14" customWidth="1"/>
    <col min="5980" max="5980" width="7.42578125" style="14" customWidth="1"/>
    <col min="5981" max="5981" width="13.140625" style="14" customWidth="1"/>
    <col min="5982" max="5982" width="7" style="14" customWidth="1"/>
    <col min="5983" max="5983" width="8.7109375" style="14" customWidth="1"/>
    <col min="5984" max="5984" width="11.7109375" style="14" customWidth="1"/>
    <col min="5985" max="5985" width="12" style="14" customWidth="1"/>
    <col min="5986" max="5986" width="12.7109375" style="14" customWidth="1"/>
    <col min="5987" max="5987" width="14" style="14" customWidth="1"/>
    <col min="5988" max="5988" width="11.85546875" style="14" customWidth="1"/>
    <col min="5989" max="5989" width="7.5703125" style="14" customWidth="1"/>
    <col min="5990" max="5990" width="10.140625" style="14" customWidth="1"/>
    <col min="5991" max="5991" width="9.28515625" style="14" customWidth="1"/>
    <col min="5992" max="5994" width="9.140625" style="14" customWidth="1"/>
    <col min="5995" max="5995" width="13.140625" style="14" bestFit="1" customWidth="1"/>
    <col min="5996" max="6182" width="9.140625" style="14" customWidth="1"/>
    <col min="6183" max="6183" width="9.28515625" style="14" customWidth="1"/>
    <col min="6184" max="6184" width="21.7109375" style="14" customWidth="1"/>
    <col min="6185" max="6185" width="19" style="14" customWidth="1"/>
    <col min="6186" max="6186" width="9.140625" style="14" customWidth="1"/>
    <col min="6187" max="6187" width="14.7109375" style="14" customWidth="1"/>
    <col min="6188" max="6188" width="12.140625" style="14" customWidth="1"/>
    <col min="6189" max="6189" width="14.28515625" style="14" customWidth="1"/>
    <col min="6190" max="6190" width="7.42578125" style="14" customWidth="1"/>
    <col min="6191" max="6191" width="8" style="14" customWidth="1"/>
    <col min="6192" max="6192" width="12.140625" style="14" customWidth="1"/>
    <col min="6193" max="6193" width="12.85546875" style="14" customWidth="1"/>
    <col min="6194" max="6194" width="14.28515625" style="14" customWidth="1"/>
    <col min="6195" max="6195" width="9.7109375" style="14" customWidth="1"/>
    <col min="6196" max="6196" width="8.140625" style="14" customWidth="1"/>
    <col min="6197" max="6197" width="12.28515625" style="14" customWidth="1"/>
    <col min="6198" max="6198" width="13.42578125" style="14" customWidth="1"/>
    <col min="6199" max="6199" width="9.85546875" style="14" customWidth="1"/>
    <col min="6200" max="6200" width="9.28515625" style="14" customWidth="1"/>
    <col min="6201" max="6201" width="6.85546875" style="14" customWidth="1"/>
    <col min="6202" max="6202" width="10.85546875" style="14" customWidth="1"/>
    <col min="6203" max="6203" width="9.28515625" style="14" customWidth="1"/>
    <col min="6204" max="6204" width="11.28515625" style="14" customWidth="1"/>
    <col min="6205" max="6205" width="9.7109375" style="14" customWidth="1"/>
    <col min="6206" max="6206" width="7.42578125" style="14" customWidth="1"/>
    <col min="6207" max="6207" width="13.140625" style="14" customWidth="1"/>
    <col min="6208" max="6208" width="7" style="14" customWidth="1"/>
    <col min="6209" max="6209" width="8.7109375" style="14" customWidth="1"/>
    <col min="6210" max="6210" width="11.7109375" style="14" customWidth="1"/>
    <col min="6211" max="6211" width="12" style="14" customWidth="1"/>
    <col min="6212" max="6212" width="9.7109375" style="14" customWidth="1"/>
    <col min="6213" max="6213" width="6.85546875" style="14"/>
    <col min="6214" max="6214" width="9.28515625" style="14" customWidth="1"/>
    <col min="6215" max="6215" width="21.7109375" style="14" customWidth="1"/>
    <col min="6216" max="6216" width="19" style="14" customWidth="1"/>
    <col min="6217" max="6217" width="9.140625" style="14" customWidth="1"/>
    <col min="6218" max="6218" width="14.7109375" style="14" customWidth="1"/>
    <col min="6219" max="6219" width="12.140625" style="14" customWidth="1"/>
    <col min="6220" max="6220" width="14.28515625" style="14" customWidth="1"/>
    <col min="6221" max="6221" width="7.42578125" style="14" customWidth="1"/>
    <col min="6222" max="6222" width="8" style="14" customWidth="1"/>
    <col min="6223" max="6223" width="12.140625" style="14" customWidth="1"/>
    <col min="6224" max="6224" width="12.85546875" style="14" customWidth="1"/>
    <col min="6225" max="6225" width="14.28515625" style="14" customWidth="1"/>
    <col min="6226" max="6226" width="11.140625" style="14" customWidth="1"/>
    <col min="6227" max="6227" width="12.28515625" style="14" customWidth="1"/>
    <col min="6228" max="6228" width="13.42578125" style="14" customWidth="1"/>
    <col min="6229" max="6229" width="9.85546875" style="14" customWidth="1"/>
    <col min="6230" max="6230" width="13" style="14" customWidth="1"/>
    <col min="6231" max="6231" width="6.85546875" style="14" customWidth="1"/>
    <col min="6232" max="6232" width="10.85546875" style="14" customWidth="1"/>
    <col min="6233" max="6233" width="9.28515625" style="14" customWidth="1"/>
    <col min="6234" max="6234" width="11.28515625" style="14" customWidth="1"/>
    <col min="6235" max="6235" width="9.7109375" style="14" customWidth="1"/>
    <col min="6236" max="6236" width="7.42578125" style="14" customWidth="1"/>
    <col min="6237" max="6237" width="13.140625" style="14" customWidth="1"/>
    <col min="6238" max="6238" width="7" style="14" customWidth="1"/>
    <col min="6239" max="6239" width="8.7109375" style="14" customWidth="1"/>
    <col min="6240" max="6240" width="11.7109375" style="14" customWidth="1"/>
    <col min="6241" max="6241" width="12" style="14" customWidth="1"/>
    <col min="6242" max="6242" width="12.7109375" style="14" customWidth="1"/>
    <col min="6243" max="6243" width="14" style="14" customWidth="1"/>
    <col min="6244" max="6244" width="11.85546875" style="14" customWidth="1"/>
    <col min="6245" max="6245" width="7.5703125" style="14" customWidth="1"/>
    <col min="6246" max="6246" width="10.140625" style="14" customWidth="1"/>
    <col min="6247" max="6247" width="9.28515625" style="14" customWidth="1"/>
    <col min="6248" max="6250" width="9.140625" style="14" customWidth="1"/>
    <col min="6251" max="6251" width="13.140625" style="14" bestFit="1" customWidth="1"/>
    <col min="6252" max="6438" width="9.140625" style="14" customWidth="1"/>
    <col min="6439" max="6439" width="9.28515625" style="14" customWidth="1"/>
    <col min="6440" max="6440" width="21.7109375" style="14" customWidth="1"/>
    <col min="6441" max="6441" width="19" style="14" customWidth="1"/>
    <col min="6442" max="6442" width="9.140625" style="14" customWidth="1"/>
    <col min="6443" max="6443" width="14.7109375" style="14" customWidth="1"/>
    <col min="6444" max="6444" width="12.140625" style="14" customWidth="1"/>
    <col min="6445" max="6445" width="14.28515625" style="14" customWidth="1"/>
    <col min="6446" max="6446" width="7.42578125" style="14" customWidth="1"/>
    <col min="6447" max="6447" width="8" style="14" customWidth="1"/>
    <col min="6448" max="6448" width="12.140625" style="14" customWidth="1"/>
    <col min="6449" max="6449" width="12.85546875" style="14" customWidth="1"/>
    <col min="6450" max="6450" width="14.28515625" style="14" customWidth="1"/>
    <col min="6451" max="6451" width="9.7109375" style="14" customWidth="1"/>
    <col min="6452" max="6452" width="8.140625" style="14" customWidth="1"/>
    <col min="6453" max="6453" width="12.28515625" style="14" customWidth="1"/>
    <col min="6454" max="6454" width="13.42578125" style="14" customWidth="1"/>
    <col min="6455" max="6455" width="9.85546875" style="14" customWidth="1"/>
    <col min="6456" max="6456" width="9.28515625" style="14" customWidth="1"/>
    <col min="6457" max="6457" width="6.85546875" style="14" customWidth="1"/>
    <col min="6458" max="6458" width="10.85546875" style="14" customWidth="1"/>
    <col min="6459" max="6459" width="9.28515625" style="14" customWidth="1"/>
    <col min="6460" max="6460" width="11.28515625" style="14" customWidth="1"/>
    <col min="6461" max="6461" width="9.7109375" style="14" customWidth="1"/>
    <col min="6462" max="6462" width="7.42578125" style="14" customWidth="1"/>
    <col min="6463" max="6463" width="13.140625" style="14" customWidth="1"/>
    <col min="6464" max="6464" width="7" style="14" customWidth="1"/>
    <col min="6465" max="6465" width="8.7109375" style="14" customWidth="1"/>
    <col min="6466" max="6466" width="11.7109375" style="14" customWidth="1"/>
    <col min="6467" max="6467" width="12" style="14" customWidth="1"/>
    <col min="6468" max="6468" width="9.7109375" style="14" customWidth="1"/>
    <col min="6469" max="6469" width="6.85546875" style="14"/>
    <col min="6470" max="6470" width="9.28515625" style="14" customWidth="1"/>
    <col min="6471" max="6471" width="21.7109375" style="14" customWidth="1"/>
    <col min="6472" max="6472" width="19" style="14" customWidth="1"/>
    <col min="6473" max="6473" width="9.140625" style="14" customWidth="1"/>
    <col min="6474" max="6474" width="14.7109375" style="14" customWidth="1"/>
    <col min="6475" max="6475" width="12.140625" style="14" customWidth="1"/>
    <col min="6476" max="6476" width="14.28515625" style="14" customWidth="1"/>
    <col min="6477" max="6477" width="7.42578125" style="14" customWidth="1"/>
    <col min="6478" max="6478" width="8" style="14" customWidth="1"/>
    <col min="6479" max="6479" width="12.140625" style="14" customWidth="1"/>
    <col min="6480" max="6480" width="12.85546875" style="14" customWidth="1"/>
    <col min="6481" max="6481" width="14.28515625" style="14" customWidth="1"/>
    <col min="6482" max="6482" width="11.140625" style="14" customWidth="1"/>
    <col min="6483" max="6483" width="12.28515625" style="14" customWidth="1"/>
    <col min="6484" max="6484" width="13.42578125" style="14" customWidth="1"/>
    <col min="6485" max="6485" width="9.85546875" style="14" customWidth="1"/>
    <col min="6486" max="6486" width="13" style="14" customWidth="1"/>
    <col min="6487" max="6487" width="6.85546875" style="14" customWidth="1"/>
    <col min="6488" max="6488" width="10.85546875" style="14" customWidth="1"/>
    <col min="6489" max="6489" width="9.28515625" style="14" customWidth="1"/>
    <col min="6490" max="6490" width="11.28515625" style="14" customWidth="1"/>
    <col min="6491" max="6491" width="9.7109375" style="14" customWidth="1"/>
    <col min="6492" max="6492" width="7.42578125" style="14" customWidth="1"/>
    <col min="6493" max="6493" width="13.140625" style="14" customWidth="1"/>
    <col min="6494" max="6494" width="7" style="14" customWidth="1"/>
    <col min="6495" max="6495" width="8.7109375" style="14" customWidth="1"/>
    <col min="6496" max="6496" width="11.7109375" style="14" customWidth="1"/>
    <col min="6497" max="6497" width="12" style="14" customWidth="1"/>
    <col min="6498" max="6498" width="12.7109375" style="14" customWidth="1"/>
    <col min="6499" max="6499" width="14" style="14" customWidth="1"/>
    <col min="6500" max="6500" width="11.85546875" style="14" customWidth="1"/>
    <col min="6501" max="6501" width="7.5703125" style="14" customWidth="1"/>
    <col min="6502" max="6502" width="10.140625" style="14" customWidth="1"/>
    <col min="6503" max="6503" width="9.28515625" style="14" customWidth="1"/>
    <col min="6504" max="6506" width="9.140625" style="14" customWidth="1"/>
    <col min="6507" max="6507" width="13.140625" style="14" bestFit="1" customWidth="1"/>
    <col min="6508" max="6694" width="9.140625" style="14" customWidth="1"/>
    <col min="6695" max="6695" width="9.28515625" style="14" customWidth="1"/>
    <col min="6696" max="6696" width="21.7109375" style="14" customWidth="1"/>
    <col min="6697" max="6697" width="19" style="14" customWidth="1"/>
    <col min="6698" max="6698" width="9.140625" style="14" customWidth="1"/>
    <col min="6699" max="6699" width="14.7109375" style="14" customWidth="1"/>
    <col min="6700" max="6700" width="12.140625" style="14" customWidth="1"/>
    <col min="6701" max="6701" width="14.28515625" style="14" customWidth="1"/>
    <col min="6702" max="6702" width="7.42578125" style="14" customWidth="1"/>
    <col min="6703" max="6703" width="8" style="14" customWidth="1"/>
    <col min="6704" max="6704" width="12.140625" style="14" customWidth="1"/>
    <col min="6705" max="6705" width="12.85546875" style="14" customWidth="1"/>
    <col min="6706" max="6706" width="14.28515625" style="14" customWidth="1"/>
    <col min="6707" max="6707" width="9.7109375" style="14" customWidth="1"/>
    <col min="6708" max="6708" width="8.140625" style="14" customWidth="1"/>
    <col min="6709" max="6709" width="12.28515625" style="14" customWidth="1"/>
    <col min="6710" max="6710" width="13.42578125" style="14" customWidth="1"/>
    <col min="6711" max="6711" width="9.85546875" style="14" customWidth="1"/>
    <col min="6712" max="6712" width="9.28515625" style="14" customWidth="1"/>
    <col min="6713" max="6713" width="6.85546875" style="14" customWidth="1"/>
    <col min="6714" max="6714" width="10.85546875" style="14" customWidth="1"/>
    <col min="6715" max="6715" width="9.28515625" style="14" customWidth="1"/>
    <col min="6716" max="6716" width="11.28515625" style="14" customWidth="1"/>
    <col min="6717" max="6717" width="9.7109375" style="14" customWidth="1"/>
    <col min="6718" max="6718" width="7.42578125" style="14" customWidth="1"/>
    <col min="6719" max="6719" width="13.140625" style="14" customWidth="1"/>
    <col min="6720" max="6720" width="7" style="14" customWidth="1"/>
    <col min="6721" max="6721" width="8.7109375" style="14" customWidth="1"/>
    <col min="6722" max="6722" width="11.7109375" style="14" customWidth="1"/>
    <col min="6723" max="6723" width="12" style="14" customWidth="1"/>
    <col min="6724" max="6724" width="9.7109375" style="14" customWidth="1"/>
    <col min="6725" max="6725" width="6.85546875" style="14"/>
    <col min="6726" max="6726" width="9.28515625" style="14" customWidth="1"/>
    <col min="6727" max="6727" width="21.7109375" style="14" customWidth="1"/>
    <col min="6728" max="6728" width="19" style="14" customWidth="1"/>
    <col min="6729" max="6729" width="9.140625" style="14" customWidth="1"/>
    <col min="6730" max="6730" width="14.7109375" style="14" customWidth="1"/>
    <col min="6731" max="6731" width="12.140625" style="14" customWidth="1"/>
    <col min="6732" max="6732" width="14.28515625" style="14" customWidth="1"/>
    <col min="6733" max="6733" width="7.42578125" style="14" customWidth="1"/>
    <col min="6734" max="6734" width="8" style="14" customWidth="1"/>
    <col min="6735" max="6735" width="12.140625" style="14" customWidth="1"/>
    <col min="6736" max="6736" width="12.85546875" style="14" customWidth="1"/>
    <col min="6737" max="6737" width="14.28515625" style="14" customWidth="1"/>
    <col min="6738" max="6738" width="11.140625" style="14" customWidth="1"/>
    <col min="6739" max="6739" width="12.28515625" style="14" customWidth="1"/>
    <col min="6740" max="6740" width="13.42578125" style="14" customWidth="1"/>
    <col min="6741" max="6741" width="9.85546875" style="14" customWidth="1"/>
    <col min="6742" max="6742" width="13" style="14" customWidth="1"/>
    <col min="6743" max="6743" width="6.85546875" style="14" customWidth="1"/>
    <col min="6744" max="6744" width="10.85546875" style="14" customWidth="1"/>
    <col min="6745" max="6745" width="9.28515625" style="14" customWidth="1"/>
    <col min="6746" max="6746" width="11.28515625" style="14" customWidth="1"/>
    <col min="6747" max="6747" width="9.7109375" style="14" customWidth="1"/>
    <col min="6748" max="6748" width="7.42578125" style="14" customWidth="1"/>
    <col min="6749" max="6749" width="13.140625" style="14" customWidth="1"/>
    <col min="6750" max="6750" width="7" style="14" customWidth="1"/>
    <col min="6751" max="6751" width="8.7109375" style="14" customWidth="1"/>
    <col min="6752" max="6752" width="11.7109375" style="14" customWidth="1"/>
    <col min="6753" max="6753" width="12" style="14" customWidth="1"/>
    <col min="6754" max="6754" width="12.7109375" style="14" customWidth="1"/>
    <col min="6755" max="6755" width="14" style="14" customWidth="1"/>
    <col min="6756" max="6756" width="11.85546875" style="14" customWidth="1"/>
    <col min="6757" max="6757" width="7.5703125" style="14" customWidth="1"/>
    <col min="6758" max="6758" width="10.140625" style="14" customWidth="1"/>
    <col min="6759" max="6759" width="9.28515625" style="14" customWidth="1"/>
    <col min="6760" max="6762" width="9.140625" style="14" customWidth="1"/>
    <col min="6763" max="6763" width="13.140625" style="14" bestFit="1" customWidth="1"/>
    <col min="6764" max="6950" width="9.140625" style="14" customWidth="1"/>
    <col min="6951" max="6951" width="9.28515625" style="14" customWidth="1"/>
    <col min="6952" max="6952" width="21.7109375" style="14" customWidth="1"/>
    <col min="6953" max="6953" width="19" style="14" customWidth="1"/>
    <col min="6954" max="6954" width="9.140625" style="14" customWidth="1"/>
    <col min="6955" max="6955" width="14.7109375" style="14" customWidth="1"/>
    <col min="6956" max="6956" width="12.140625" style="14" customWidth="1"/>
    <col min="6957" max="6957" width="14.28515625" style="14" customWidth="1"/>
    <col min="6958" max="6958" width="7.42578125" style="14" customWidth="1"/>
    <col min="6959" max="6959" width="8" style="14" customWidth="1"/>
    <col min="6960" max="6960" width="12.140625" style="14" customWidth="1"/>
    <col min="6961" max="6961" width="12.85546875" style="14" customWidth="1"/>
    <col min="6962" max="6962" width="14.28515625" style="14" customWidth="1"/>
    <col min="6963" max="6963" width="9.7109375" style="14" customWidth="1"/>
    <col min="6964" max="6964" width="8.140625" style="14" customWidth="1"/>
    <col min="6965" max="6965" width="12.28515625" style="14" customWidth="1"/>
    <col min="6966" max="6966" width="13.42578125" style="14" customWidth="1"/>
    <col min="6967" max="6967" width="9.85546875" style="14" customWidth="1"/>
    <col min="6968" max="6968" width="9.28515625" style="14" customWidth="1"/>
    <col min="6969" max="6969" width="6.85546875" style="14" customWidth="1"/>
    <col min="6970" max="6970" width="10.85546875" style="14" customWidth="1"/>
    <col min="6971" max="6971" width="9.28515625" style="14" customWidth="1"/>
    <col min="6972" max="6972" width="11.28515625" style="14" customWidth="1"/>
    <col min="6973" max="6973" width="9.7109375" style="14" customWidth="1"/>
    <col min="6974" max="6974" width="7.42578125" style="14" customWidth="1"/>
    <col min="6975" max="6975" width="13.140625" style="14" customWidth="1"/>
    <col min="6976" max="6976" width="7" style="14" customWidth="1"/>
    <col min="6977" max="6977" width="8.7109375" style="14" customWidth="1"/>
    <col min="6978" max="6978" width="11.7109375" style="14" customWidth="1"/>
    <col min="6979" max="6979" width="12" style="14" customWidth="1"/>
    <col min="6980" max="6980" width="9.7109375" style="14" customWidth="1"/>
    <col min="6981" max="6981" width="6.85546875" style="14"/>
    <col min="6982" max="6982" width="9.28515625" style="14" customWidth="1"/>
    <col min="6983" max="6983" width="21.7109375" style="14" customWidth="1"/>
    <col min="6984" max="6984" width="19" style="14" customWidth="1"/>
    <col min="6985" max="6985" width="9.140625" style="14" customWidth="1"/>
    <col min="6986" max="6986" width="14.7109375" style="14" customWidth="1"/>
    <col min="6987" max="6987" width="12.140625" style="14" customWidth="1"/>
    <col min="6988" max="6988" width="14.28515625" style="14" customWidth="1"/>
    <col min="6989" max="6989" width="7.42578125" style="14" customWidth="1"/>
    <col min="6990" max="6990" width="8" style="14" customWidth="1"/>
    <col min="6991" max="6991" width="12.140625" style="14" customWidth="1"/>
    <col min="6992" max="6992" width="12.85546875" style="14" customWidth="1"/>
    <col min="6993" max="6993" width="14.28515625" style="14" customWidth="1"/>
    <col min="6994" max="6994" width="11.140625" style="14" customWidth="1"/>
    <col min="6995" max="6995" width="12.28515625" style="14" customWidth="1"/>
    <col min="6996" max="6996" width="13.42578125" style="14" customWidth="1"/>
    <col min="6997" max="6997" width="9.85546875" style="14" customWidth="1"/>
    <col min="6998" max="6998" width="13" style="14" customWidth="1"/>
    <col min="6999" max="6999" width="6.85546875" style="14" customWidth="1"/>
    <col min="7000" max="7000" width="10.85546875" style="14" customWidth="1"/>
    <col min="7001" max="7001" width="9.28515625" style="14" customWidth="1"/>
    <col min="7002" max="7002" width="11.28515625" style="14" customWidth="1"/>
    <col min="7003" max="7003" width="9.7109375" style="14" customWidth="1"/>
    <col min="7004" max="7004" width="7.42578125" style="14" customWidth="1"/>
    <col min="7005" max="7005" width="13.140625" style="14" customWidth="1"/>
    <col min="7006" max="7006" width="7" style="14" customWidth="1"/>
    <col min="7007" max="7007" width="8.7109375" style="14" customWidth="1"/>
    <col min="7008" max="7008" width="11.7109375" style="14" customWidth="1"/>
    <col min="7009" max="7009" width="12" style="14" customWidth="1"/>
    <col min="7010" max="7010" width="12.7109375" style="14" customWidth="1"/>
    <col min="7011" max="7011" width="14" style="14" customWidth="1"/>
    <col min="7012" max="7012" width="11.85546875" style="14" customWidth="1"/>
    <col min="7013" max="7013" width="7.5703125" style="14" customWidth="1"/>
    <col min="7014" max="7014" width="10.140625" style="14" customWidth="1"/>
    <col min="7015" max="7015" width="9.28515625" style="14" customWidth="1"/>
    <col min="7016" max="7018" width="9.140625" style="14" customWidth="1"/>
    <col min="7019" max="7019" width="13.140625" style="14" bestFit="1" customWidth="1"/>
    <col min="7020" max="7206" width="9.140625" style="14" customWidth="1"/>
    <col min="7207" max="7207" width="9.28515625" style="14" customWidth="1"/>
    <col min="7208" max="7208" width="21.7109375" style="14" customWidth="1"/>
    <col min="7209" max="7209" width="19" style="14" customWidth="1"/>
    <col min="7210" max="7210" width="9.140625" style="14" customWidth="1"/>
    <col min="7211" max="7211" width="14.7109375" style="14" customWidth="1"/>
    <col min="7212" max="7212" width="12.140625" style="14" customWidth="1"/>
    <col min="7213" max="7213" width="14.28515625" style="14" customWidth="1"/>
    <col min="7214" max="7214" width="7.42578125" style="14" customWidth="1"/>
    <col min="7215" max="7215" width="8" style="14" customWidth="1"/>
    <col min="7216" max="7216" width="12.140625" style="14" customWidth="1"/>
    <col min="7217" max="7217" width="12.85546875" style="14" customWidth="1"/>
    <col min="7218" max="7218" width="14.28515625" style="14" customWidth="1"/>
    <col min="7219" max="7219" width="9.7109375" style="14" customWidth="1"/>
    <col min="7220" max="7220" width="8.140625" style="14" customWidth="1"/>
    <col min="7221" max="7221" width="12.28515625" style="14" customWidth="1"/>
    <col min="7222" max="7222" width="13.42578125" style="14" customWidth="1"/>
    <col min="7223" max="7223" width="9.85546875" style="14" customWidth="1"/>
    <col min="7224" max="7224" width="9.28515625" style="14" customWidth="1"/>
    <col min="7225" max="7225" width="6.85546875" style="14" customWidth="1"/>
    <col min="7226" max="7226" width="10.85546875" style="14" customWidth="1"/>
    <col min="7227" max="7227" width="9.28515625" style="14" customWidth="1"/>
    <col min="7228" max="7228" width="11.28515625" style="14" customWidth="1"/>
    <col min="7229" max="7229" width="9.7109375" style="14" customWidth="1"/>
    <col min="7230" max="7230" width="7.42578125" style="14" customWidth="1"/>
    <col min="7231" max="7231" width="13.140625" style="14" customWidth="1"/>
    <col min="7232" max="7232" width="7" style="14" customWidth="1"/>
    <col min="7233" max="7233" width="8.7109375" style="14" customWidth="1"/>
    <col min="7234" max="7234" width="11.7109375" style="14" customWidth="1"/>
    <col min="7235" max="7235" width="12" style="14" customWidth="1"/>
    <col min="7236" max="7236" width="9.7109375" style="14" customWidth="1"/>
    <col min="7237" max="7237" width="6.85546875" style="14"/>
    <col min="7238" max="7238" width="9.28515625" style="14" customWidth="1"/>
    <col min="7239" max="7239" width="21.7109375" style="14" customWidth="1"/>
    <col min="7240" max="7240" width="19" style="14" customWidth="1"/>
    <col min="7241" max="7241" width="9.140625" style="14" customWidth="1"/>
    <col min="7242" max="7242" width="14.7109375" style="14" customWidth="1"/>
    <col min="7243" max="7243" width="12.140625" style="14" customWidth="1"/>
    <col min="7244" max="7244" width="14.28515625" style="14" customWidth="1"/>
    <col min="7245" max="7245" width="7.42578125" style="14" customWidth="1"/>
    <col min="7246" max="7246" width="8" style="14" customWidth="1"/>
    <col min="7247" max="7247" width="12.140625" style="14" customWidth="1"/>
    <col min="7248" max="7248" width="12.85546875" style="14" customWidth="1"/>
    <col min="7249" max="7249" width="14.28515625" style="14" customWidth="1"/>
    <col min="7250" max="7250" width="11.140625" style="14" customWidth="1"/>
    <col min="7251" max="7251" width="12.28515625" style="14" customWidth="1"/>
    <col min="7252" max="7252" width="13.42578125" style="14" customWidth="1"/>
    <col min="7253" max="7253" width="9.85546875" style="14" customWidth="1"/>
    <col min="7254" max="7254" width="13" style="14" customWidth="1"/>
    <col min="7255" max="7255" width="6.85546875" style="14" customWidth="1"/>
    <col min="7256" max="7256" width="10.85546875" style="14" customWidth="1"/>
    <col min="7257" max="7257" width="9.28515625" style="14" customWidth="1"/>
    <col min="7258" max="7258" width="11.28515625" style="14" customWidth="1"/>
    <col min="7259" max="7259" width="9.7109375" style="14" customWidth="1"/>
    <col min="7260" max="7260" width="7.42578125" style="14" customWidth="1"/>
    <col min="7261" max="7261" width="13.140625" style="14" customWidth="1"/>
    <col min="7262" max="7262" width="7" style="14" customWidth="1"/>
    <col min="7263" max="7263" width="8.7109375" style="14" customWidth="1"/>
    <col min="7264" max="7264" width="11.7109375" style="14" customWidth="1"/>
    <col min="7265" max="7265" width="12" style="14" customWidth="1"/>
    <col min="7266" max="7266" width="12.7109375" style="14" customWidth="1"/>
    <col min="7267" max="7267" width="14" style="14" customWidth="1"/>
    <col min="7268" max="7268" width="11.85546875" style="14" customWidth="1"/>
    <col min="7269" max="7269" width="7.5703125" style="14" customWidth="1"/>
    <col min="7270" max="7270" width="10.140625" style="14" customWidth="1"/>
    <col min="7271" max="7271" width="9.28515625" style="14" customWidth="1"/>
    <col min="7272" max="7274" width="9.140625" style="14" customWidth="1"/>
    <col min="7275" max="7275" width="13.140625" style="14" bestFit="1" customWidth="1"/>
    <col min="7276" max="7462" width="9.140625" style="14" customWidth="1"/>
    <col min="7463" max="7463" width="9.28515625" style="14" customWidth="1"/>
    <col min="7464" max="7464" width="21.7109375" style="14" customWidth="1"/>
    <col min="7465" max="7465" width="19" style="14" customWidth="1"/>
    <col min="7466" max="7466" width="9.140625" style="14" customWidth="1"/>
    <col min="7467" max="7467" width="14.7109375" style="14" customWidth="1"/>
    <col min="7468" max="7468" width="12.140625" style="14" customWidth="1"/>
    <col min="7469" max="7469" width="14.28515625" style="14" customWidth="1"/>
    <col min="7470" max="7470" width="7.42578125" style="14" customWidth="1"/>
    <col min="7471" max="7471" width="8" style="14" customWidth="1"/>
    <col min="7472" max="7472" width="12.140625" style="14" customWidth="1"/>
    <col min="7473" max="7473" width="12.85546875" style="14" customWidth="1"/>
    <col min="7474" max="7474" width="14.28515625" style="14" customWidth="1"/>
    <col min="7475" max="7475" width="9.7109375" style="14" customWidth="1"/>
    <col min="7476" max="7476" width="8.140625" style="14" customWidth="1"/>
    <col min="7477" max="7477" width="12.28515625" style="14" customWidth="1"/>
    <col min="7478" max="7478" width="13.42578125" style="14" customWidth="1"/>
    <col min="7479" max="7479" width="9.85546875" style="14" customWidth="1"/>
    <col min="7480" max="7480" width="9.28515625" style="14" customWidth="1"/>
    <col min="7481" max="7481" width="6.85546875" style="14" customWidth="1"/>
    <col min="7482" max="7482" width="10.85546875" style="14" customWidth="1"/>
    <col min="7483" max="7483" width="9.28515625" style="14" customWidth="1"/>
    <col min="7484" max="7484" width="11.28515625" style="14" customWidth="1"/>
    <col min="7485" max="7485" width="9.7109375" style="14" customWidth="1"/>
    <col min="7486" max="7486" width="7.42578125" style="14" customWidth="1"/>
    <col min="7487" max="7487" width="13.140625" style="14" customWidth="1"/>
    <col min="7488" max="7488" width="7" style="14" customWidth="1"/>
    <col min="7489" max="7489" width="8.7109375" style="14" customWidth="1"/>
    <col min="7490" max="7490" width="11.7109375" style="14" customWidth="1"/>
    <col min="7491" max="7491" width="12" style="14" customWidth="1"/>
    <col min="7492" max="7492" width="9.7109375" style="14" customWidth="1"/>
    <col min="7493" max="7493" width="6.85546875" style="14"/>
    <col min="7494" max="7494" width="9.28515625" style="14" customWidth="1"/>
    <col min="7495" max="7495" width="21.7109375" style="14" customWidth="1"/>
    <col min="7496" max="7496" width="19" style="14" customWidth="1"/>
    <col min="7497" max="7497" width="9.140625" style="14" customWidth="1"/>
    <col min="7498" max="7498" width="14.7109375" style="14" customWidth="1"/>
    <col min="7499" max="7499" width="12.140625" style="14" customWidth="1"/>
    <col min="7500" max="7500" width="14.28515625" style="14" customWidth="1"/>
    <col min="7501" max="7501" width="7.42578125" style="14" customWidth="1"/>
    <col min="7502" max="7502" width="8" style="14" customWidth="1"/>
    <col min="7503" max="7503" width="12.140625" style="14" customWidth="1"/>
    <col min="7504" max="7504" width="12.85546875" style="14" customWidth="1"/>
    <col min="7505" max="7505" width="14.28515625" style="14" customWidth="1"/>
    <col min="7506" max="7506" width="11.140625" style="14" customWidth="1"/>
    <col min="7507" max="7507" width="12.28515625" style="14" customWidth="1"/>
    <col min="7508" max="7508" width="13.42578125" style="14" customWidth="1"/>
    <col min="7509" max="7509" width="9.85546875" style="14" customWidth="1"/>
    <col min="7510" max="7510" width="13" style="14" customWidth="1"/>
    <col min="7511" max="7511" width="6.85546875" style="14" customWidth="1"/>
    <col min="7512" max="7512" width="10.85546875" style="14" customWidth="1"/>
    <col min="7513" max="7513" width="9.28515625" style="14" customWidth="1"/>
    <col min="7514" max="7514" width="11.28515625" style="14" customWidth="1"/>
    <col min="7515" max="7515" width="9.7109375" style="14" customWidth="1"/>
    <col min="7516" max="7516" width="7.42578125" style="14" customWidth="1"/>
    <col min="7517" max="7517" width="13.140625" style="14" customWidth="1"/>
    <col min="7518" max="7518" width="7" style="14" customWidth="1"/>
    <col min="7519" max="7519" width="8.7109375" style="14" customWidth="1"/>
    <col min="7520" max="7520" width="11.7109375" style="14" customWidth="1"/>
    <col min="7521" max="7521" width="12" style="14" customWidth="1"/>
    <col min="7522" max="7522" width="12.7109375" style="14" customWidth="1"/>
    <col min="7523" max="7523" width="14" style="14" customWidth="1"/>
    <col min="7524" max="7524" width="11.85546875" style="14" customWidth="1"/>
    <col min="7525" max="7525" width="7.5703125" style="14" customWidth="1"/>
    <col min="7526" max="7526" width="10.140625" style="14" customWidth="1"/>
    <col min="7527" max="7527" width="9.28515625" style="14" customWidth="1"/>
    <col min="7528" max="7530" width="9.140625" style="14" customWidth="1"/>
    <col min="7531" max="7531" width="13.140625" style="14" bestFit="1" customWidth="1"/>
    <col min="7532" max="7718" width="9.140625" style="14" customWidth="1"/>
    <col min="7719" max="7719" width="9.28515625" style="14" customWidth="1"/>
    <col min="7720" max="7720" width="21.7109375" style="14" customWidth="1"/>
    <col min="7721" max="7721" width="19" style="14" customWidth="1"/>
    <col min="7722" max="7722" width="9.140625" style="14" customWidth="1"/>
    <col min="7723" max="7723" width="14.7109375" style="14" customWidth="1"/>
    <col min="7724" max="7724" width="12.140625" style="14" customWidth="1"/>
    <col min="7725" max="7725" width="14.28515625" style="14" customWidth="1"/>
    <col min="7726" max="7726" width="7.42578125" style="14" customWidth="1"/>
    <col min="7727" max="7727" width="8" style="14" customWidth="1"/>
    <col min="7728" max="7728" width="12.140625" style="14" customWidth="1"/>
    <col min="7729" max="7729" width="12.85546875" style="14" customWidth="1"/>
    <col min="7730" max="7730" width="14.28515625" style="14" customWidth="1"/>
    <col min="7731" max="7731" width="9.7109375" style="14" customWidth="1"/>
    <col min="7732" max="7732" width="8.140625" style="14" customWidth="1"/>
    <col min="7733" max="7733" width="12.28515625" style="14" customWidth="1"/>
    <col min="7734" max="7734" width="13.42578125" style="14" customWidth="1"/>
    <col min="7735" max="7735" width="9.85546875" style="14" customWidth="1"/>
    <col min="7736" max="7736" width="9.28515625" style="14" customWidth="1"/>
    <col min="7737" max="7737" width="6.85546875" style="14" customWidth="1"/>
    <col min="7738" max="7738" width="10.85546875" style="14" customWidth="1"/>
    <col min="7739" max="7739" width="9.28515625" style="14" customWidth="1"/>
    <col min="7740" max="7740" width="11.28515625" style="14" customWidth="1"/>
    <col min="7741" max="7741" width="9.7109375" style="14" customWidth="1"/>
    <col min="7742" max="7742" width="7.42578125" style="14" customWidth="1"/>
    <col min="7743" max="7743" width="13.140625" style="14" customWidth="1"/>
    <col min="7744" max="7744" width="7" style="14" customWidth="1"/>
    <col min="7745" max="7745" width="8.7109375" style="14" customWidth="1"/>
    <col min="7746" max="7746" width="11.7109375" style="14" customWidth="1"/>
    <col min="7747" max="7747" width="12" style="14" customWidth="1"/>
    <col min="7748" max="7748" width="9.7109375" style="14" customWidth="1"/>
    <col min="7749" max="7749" width="6.85546875" style="14"/>
    <col min="7750" max="7750" width="9.28515625" style="14" customWidth="1"/>
    <col min="7751" max="7751" width="21.7109375" style="14" customWidth="1"/>
    <col min="7752" max="7752" width="19" style="14" customWidth="1"/>
    <col min="7753" max="7753" width="9.140625" style="14" customWidth="1"/>
    <col min="7754" max="7754" width="14.7109375" style="14" customWidth="1"/>
    <col min="7755" max="7755" width="12.140625" style="14" customWidth="1"/>
    <col min="7756" max="7756" width="14.28515625" style="14" customWidth="1"/>
    <col min="7757" max="7757" width="7.42578125" style="14" customWidth="1"/>
    <col min="7758" max="7758" width="8" style="14" customWidth="1"/>
    <col min="7759" max="7759" width="12.140625" style="14" customWidth="1"/>
    <col min="7760" max="7760" width="12.85546875" style="14" customWidth="1"/>
    <col min="7761" max="7761" width="14.28515625" style="14" customWidth="1"/>
    <col min="7762" max="7762" width="11.140625" style="14" customWidth="1"/>
    <col min="7763" max="7763" width="12.28515625" style="14" customWidth="1"/>
    <col min="7764" max="7764" width="13.42578125" style="14" customWidth="1"/>
    <col min="7765" max="7765" width="9.85546875" style="14" customWidth="1"/>
    <col min="7766" max="7766" width="13" style="14" customWidth="1"/>
    <col min="7767" max="7767" width="6.85546875" style="14" customWidth="1"/>
    <col min="7768" max="7768" width="10.85546875" style="14" customWidth="1"/>
    <col min="7769" max="7769" width="9.28515625" style="14" customWidth="1"/>
    <col min="7770" max="7770" width="11.28515625" style="14" customWidth="1"/>
    <col min="7771" max="7771" width="9.7109375" style="14" customWidth="1"/>
    <col min="7772" max="7772" width="7.42578125" style="14" customWidth="1"/>
    <col min="7773" max="7773" width="13.140625" style="14" customWidth="1"/>
    <col min="7774" max="7774" width="7" style="14" customWidth="1"/>
    <col min="7775" max="7775" width="8.7109375" style="14" customWidth="1"/>
    <col min="7776" max="7776" width="11.7109375" style="14" customWidth="1"/>
    <col min="7777" max="7777" width="12" style="14" customWidth="1"/>
    <col min="7778" max="7778" width="12.7109375" style="14" customWidth="1"/>
    <col min="7779" max="7779" width="14" style="14" customWidth="1"/>
    <col min="7780" max="7780" width="11.85546875" style="14" customWidth="1"/>
    <col min="7781" max="7781" width="7.5703125" style="14" customWidth="1"/>
    <col min="7782" max="7782" width="10.140625" style="14" customWidth="1"/>
    <col min="7783" max="7783" width="9.28515625" style="14" customWidth="1"/>
    <col min="7784" max="7786" width="9.140625" style="14" customWidth="1"/>
    <col min="7787" max="7787" width="13.140625" style="14" bestFit="1" customWidth="1"/>
    <col min="7788" max="7974" width="9.140625" style="14" customWidth="1"/>
    <col min="7975" max="7975" width="9.28515625" style="14" customWidth="1"/>
    <col min="7976" max="7976" width="21.7109375" style="14" customWidth="1"/>
    <col min="7977" max="7977" width="19" style="14" customWidth="1"/>
    <col min="7978" max="7978" width="9.140625" style="14" customWidth="1"/>
    <col min="7979" max="7979" width="14.7109375" style="14" customWidth="1"/>
    <col min="7980" max="7980" width="12.140625" style="14" customWidth="1"/>
    <col min="7981" max="7981" width="14.28515625" style="14" customWidth="1"/>
    <col min="7982" max="7982" width="7.42578125" style="14" customWidth="1"/>
    <col min="7983" max="7983" width="8" style="14" customWidth="1"/>
    <col min="7984" max="7984" width="12.140625" style="14" customWidth="1"/>
    <col min="7985" max="7985" width="12.85546875" style="14" customWidth="1"/>
    <col min="7986" max="7986" width="14.28515625" style="14" customWidth="1"/>
    <col min="7987" max="7987" width="9.7109375" style="14" customWidth="1"/>
    <col min="7988" max="7988" width="8.140625" style="14" customWidth="1"/>
    <col min="7989" max="7989" width="12.28515625" style="14" customWidth="1"/>
    <col min="7990" max="7990" width="13.42578125" style="14" customWidth="1"/>
    <col min="7991" max="7991" width="9.85546875" style="14" customWidth="1"/>
    <col min="7992" max="7992" width="9.28515625" style="14" customWidth="1"/>
    <col min="7993" max="7993" width="6.85546875" style="14" customWidth="1"/>
    <col min="7994" max="7994" width="10.85546875" style="14" customWidth="1"/>
    <col min="7995" max="7995" width="9.28515625" style="14" customWidth="1"/>
    <col min="7996" max="7996" width="11.28515625" style="14" customWidth="1"/>
    <col min="7997" max="7997" width="9.7109375" style="14" customWidth="1"/>
    <col min="7998" max="7998" width="7.42578125" style="14" customWidth="1"/>
    <col min="7999" max="7999" width="13.140625" style="14" customWidth="1"/>
    <col min="8000" max="8000" width="7" style="14" customWidth="1"/>
    <col min="8001" max="8001" width="8.7109375" style="14" customWidth="1"/>
    <col min="8002" max="8002" width="11.7109375" style="14" customWidth="1"/>
    <col min="8003" max="8003" width="12" style="14" customWidth="1"/>
    <col min="8004" max="8004" width="9.7109375" style="14" customWidth="1"/>
    <col min="8005" max="8005" width="6.85546875" style="14"/>
    <col min="8006" max="8006" width="9.28515625" style="14" customWidth="1"/>
    <col min="8007" max="8007" width="21.7109375" style="14" customWidth="1"/>
    <col min="8008" max="8008" width="19" style="14" customWidth="1"/>
    <col min="8009" max="8009" width="9.140625" style="14" customWidth="1"/>
    <col min="8010" max="8010" width="14.7109375" style="14" customWidth="1"/>
    <col min="8011" max="8011" width="12.140625" style="14" customWidth="1"/>
    <col min="8012" max="8012" width="14.28515625" style="14" customWidth="1"/>
    <col min="8013" max="8013" width="7.42578125" style="14" customWidth="1"/>
    <col min="8014" max="8014" width="8" style="14" customWidth="1"/>
    <col min="8015" max="8015" width="12.140625" style="14" customWidth="1"/>
    <col min="8016" max="8016" width="12.85546875" style="14" customWidth="1"/>
    <col min="8017" max="8017" width="14.28515625" style="14" customWidth="1"/>
    <col min="8018" max="8018" width="11.140625" style="14" customWidth="1"/>
    <col min="8019" max="8019" width="12.28515625" style="14" customWidth="1"/>
    <col min="8020" max="8020" width="13.42578125" style="14" customWidth="1"/>
    <col min="8021" max="8021" width="9.85546875" style="14" customWidth="1"/>
    <col min="8022" max="8022" width="13" style="14" customWidth="1"/>
    <col min="8023" max="8023" width="6.85546875" style="14" customWidth="1"/>
    <col min="8024" max="8024" width="10.85546875" style="14" customWidth="1"/>
    <col min="8025" max="8025" width="9.28515625" style="14" customWidth="1"/>
    <col min="8026" max="8026" width="11.28515625" style="14" customWidth="1"/>
    <col min="8027" max="8027" width="9.7109375" style="14" customWidth="1"/>
    <col min="8028" max="8028" width="7.42578125" style="14" customWidth="1"/>
    <col min="8029" max="8029" width="13.140625" style="14" customWidth="1"/>
    <col min="8030" max="8030" width="7" style="14" customWidth="1"/>
    <col min="8031" max="8031" width="8.7109375" style="14" customWidth="1"/>
    <col min="8032" max="8032" width="11.7109375" style="14" customWidth="1"/>
    <col min="8033" max="8033" width="12" style="14" customWidth="1"/>
    <col min="8034" max="8034" width="12.7109375" style="14" customWidth="1"/>
    <col min="8035" max="8035" width="14" style="14" customWidth="1"/>
    <col min="8036" max="8036" width="11.85546875" style="14" customWidth="1"/>
    <col min="8037" max="8037" width="7.5703125" style="14" customWidth="1"/>
    <col min="8038" max="8038" width="10.140625" style="14" customWidth="1"/>
    <col min="8039" max="8039" width="9.28515625" style="14" customWidth="1"/>
    <col min="8040" max="8042" width="9.140625" style="14" customWidth="1"/>
    <col min="8043" max="8043" width="13.140625" style="14" bestFit="1" customWidth="1"/>
    <col min="8044" max="8230" width="9.140625" style="14" customWidth="1"/>
    <col min="8231" max="8231" width="9.28515625" style="14" customWidth="1"/>
    <col min="8232" max="8232" width="21.7109375" style="14" customWidth="1"/>
    <col min="8233" max="8233" width="19" style="14" customWidth="1"/>
    <col min="8234" max="8234" width="9.140625" style="14" customWidth="1"/>
    <col min="8235" max="8235" width="14.7109375" style="14" customWidth="1"/>
    <col min="8236" max="8236" width="12.140625" style="14" customWidth="1"/>
    <col min="8237" max="8237" width="14.28515625" style="14" customWidth="1"/>
    <col min="8238" max="8238" width="7.42578125" style="14" customWidth="1"/>
    <col min="8239" max="8239" width="8" style="14" customWidth="1"/>
    <col min="8240" max="8240" width="12.140625" style="14" customWidth="1"/>
    <col min="8241" max="8241" width="12.85546875" style="14" customWidth="1"/>
    <col min="8242" max="8242" width="14.28515625" style="14" customWidth="1"/>
    <col min="8243" max="8243" width="9.7109375" style="14" customWidth="1"/>
    <col min="8244" max="8244" width="8.140625" style="14" customWidth="1"/>
    <col min="8245" max="8245" width="12.28515625" style="14" customWidth="1"/>
    <col min="8246" max="8246" width="13.42578125" style="14" customWidth="1"/>
    <col min="8247" max="8247" width="9.85546875" style="14" customWidth="1"/>
    <col min="8248" max="8248" width="9.28515625" style="14" customWidth="1"/>
    <col min="8249" max="8249" width="6.85546875" style="14" customWidth="1"/>
    <col min="8250" max="8250" width="10.85546875" style="14" customWidth="1"/>
    <col min="8251" max="8251" width="9.28515625" style="14" customWidth="1"/>
    <col min="8252" max="8252" width="11.28515625" style="14" customWidth="1"/>
    <col min="8253" max="8253" width="9.7109375" style="14" customWidth="1"/>
    <col min="8254" max="8254" width="7.42578125" style="14" customWidth="1"/>
    <col min="8255" max="8255" width="13.140625" style="14" customWidth="1"/>
    <col min="8256" max="8256" width="7" style="14" customWidth="1"/>
    <col min="8257" max="8257" width="8.7109375" style="14" customWidth="1"/>
    <col min="8258" max="8258" width="11.7109375" style="14" customWidth="1"/>
    <col min="8259" max="8259" width="12" style="14" customWidth="1"/>
    <col min="8260" max="8260" width="9.7109375" style="14" customWidth="1"/>
    <col min="8261" max="8261" width="6.85546875" style="14"/>
    <col min="8262" max="8262" width="9.28515625" style="14" customWidth="1"/>
    <col min="8263" max="8263" width="21.7109375" style="14" customWidth="1"/>
    <col min="8264" max="8264" width="19" style="14" customWidth="1"/>
    <col min="8265" max="8265" width="9.140625" style="14" customWidth="1"/>
    <col min="8266" max="8266" width="14.7109375" style="14" customWidth="1"/>
    <col min="8267" max="8267" width="12.140625" style="14" customWidth="1"/>
    <col min="8268" max="8268" width="14.28515625" style="14" customWidth="1"/>
    <col min="8269" max="8269" width="7.42578125" style="14" customWidth="1"/>
    <col min="8270" max="8270" width="8" style="14" customWidth="1"/>
    <col min="8271" max="8271" width="12.140625" style="14" customWidth="1"/>
    <col min="8272" max="8272" width="12.85546875" style="14" customWidth="1"/>
    <col min="8273" max="8273" width="14.28515625" style="14" customWidth="1"/>
    <col min="8274" max="8274" width="11.140625" style="14" customWidth="1"/>
    <col min="8275" max="8275" width="12.28515625" style="14" customWidth="1"/>
    <col min="8276" max="8276" width="13.42578125" style="14" customWidth="1"/>
    <col min="8277" max="8277" width="9.85546875" style="14" customWidth="1"/>
    <col min="8278" max="8278" width="13" style="14" customWidth="1"/>
    <col min="8279" max="8279" width="6.85546875" style="14" customWidth="1"/>
    <col min="8280" max="8280" width="10.85546875" style="14" customWidth="1"/>
    <col min="8281" max="8281" width="9.28515625" style="14" customWidth="1"/>
    <col min="8282" max="8282" width="11.28515625" style="14" customWidth="1"/>
    <col min="8283" max="8283" width="9.7109375" style="14" customWidth="1"/>
    <col min="8284" max="8284" width="7.42578125" style="14" customWidth="1"/>
    <col min="8285" max="8285" width="13.140625" style="14" customWidth="1"/>
    <col min="8286" max="8286" width="7" style="14" customWidth="1"/>
    <col min="8287" max="8287" width="8.7109375" style="14" customWidth="1"/>
    <col min="8288" max="8288" width="11.7109375" style="14" customWidth="1"/>
    <col min="8289" max="8289" width="12" style="14" customWidth="1"/>
    <col min="8290" max="8290" width="12.7109375" style="14" customWidth="1"/>
    <col min="8291" max="8291" width="14" style="14" customWidth="1"/>
    <col min="8292" max="8292" width="11.85546875" style="14" customWidth="1"/>
    <col min="8293" max="8293" width="7.5703125" style="14" customWidth="1"/>
    <col min="8294" max="8294" width="10.140625" style="14" customWidth="1"/>
    <col min="8295" max="8295" width="9.28515625" style="14" customWidth="1"/>
    <col min="8296" max="8298" width="9.140625" style="14" customWidth="1"/>
    <col min="8299" max="8299" width="13.140625" style="14" bestFit="1" customWidth="1"/>
    <col min="8300" max="8486" width="9.140625" style="14" customWidth="1"/>
    <col min="8487" max="8487" width="9.28515625" style="14" customWidth="1"/>
    <col min="8488" max="8488" width="21.7109375" style="14" customWidth="1"/>
    <col min="8489" max="8489" width="19" style="14" customWidth="1"/>
    <col min="8490" max="8490" width="9.140625" style="14" customWidth="1"/>
    <col min="8491" max="8491" width="14.7109375" style="14" customWidth="1"/>
    <col min="8492" max="8492" width="12.140625" style="14" customWidth="1"/>
    <col min="8493" max="8493" width="14.28515625" style="14" customWidth="1"/>
    <col min="8494" max="8494" width="7.42578125" style="14" customWidth="1"/>
    <col min="8495" max="8495" width="8" style="14" customWidth="1"/>
    <col min="8496" max="8496" width="12.140625" style="14" customWidth="1"/>
    <col min="8497" max="8497" width="12.85546875" style="14" customWidth="1"/>
    <col min="8498" max="8498" width="14.28515625" style="14" customWidth="1"/>
    <col min="8499" max="8499" width="9.7109375" style="14" customWidth="1"/>
    <col min="8500" max="8500" width="8.140625" style="14" customWidth="1"/>
    <col min="8501" max="8501" width="12.28515625" style="14" customWidth="1"/>
    <col min="8502" max="8502" width="13.42578125" style="14" customWidth="1"/>
    <col min="8503" max="8503" width="9.85546875" style="14" customWidth="1"/>
    <col min="8504" max="8504" width="9.28515625" style="14" customWidth="1"/>
    <col min="8505" max="8505" width="6.85546875" style="14" customWidth="1"/>
    <col min="8506" max="8506" width="10.85546875" style="14" customWidth="1"/>
    <col min="8507" max="8507" width="9.28515625" style="14" customWidth="1"/>
    <col min="8508" max="8508" width="11.28515625" style="14" customWidth="1"/>
    <col min="8509" max="8509" width="9.7109375" style="14" customWidth="1"/>
    <col min="8510" max="8510" width="7.42578125" style="14" customWidth="1"/>
    <col min="8511" max="8511" width="13.140625" style="14" customWidth="1"/>
    <col min="8512" max="8512" width="7" style="14" customWidth="1"/>
    <col min="8513" max="8513" width="8.7109375" style="14" customWidth="1"/>
    <col min="8514" max="8514" width="11.7109375" style="14" customWidth="1"/>
    <col min="8515" max="8515" width="12" style="14" customWidth="1"/>
    <col min="8516" max="8516" width="9.7109375" style="14" customWidth="1"/>
    <col min="8517" max="8517" width="6.85546875" style="14"/>
    <col min="8518" max="8518" width="9.28515625" style="14" customWidth="1"/>
    <col min="8519" max="8519" width="21.7109375" style="14" customWidth="1"/>
    <col min="8520" max="8520" width="19" style="14" customWidth="1"/>
    <col min="8521" max="8521" width="9.140625" style="14" customWidth="1"/>
    <col min="8522" max="8522" width="14.7109375" style="14" customWidth="1"/>
    <col min="8523" max="8523" width="12.140625" style="14" customWidth="1"/>
    <col min="8524" max="8524" width="14.28515625" style="14" customWidth="1"/>
    <col min="8525" max="8525" width="7.42578125" style="14" customWidth="1"/>
    <col min="8526" max="8526" width="8" style="14" customWidth="1"/>
    <col min="8527" max="8527" width="12.140625" style="14" customWidth="1"/>
    <col min="8528" max="8528" width="12.85546875" style="14" customWidth="1"/>
    <col min="8529" max="8529" width="14.28515625" style="14" customWidth="1"/>
    <col min="8530" max="8530" width="11.140625" style="14" customWidth="1"/>
    <col min="8531" max="8531" width="12.28515625" style="14" customWidth="1"/>
    <col min="8532" max="8532" width="13.42578125" style="14" customWidth="1"/>
    <col min="8533" max="8533" width="9.85546875" style="14" customWidth="1"/>
    <col min="8534" max="8534" width="13" style="14" customWidth="1"/>
    <col min="8535" max="8535" width="6.85546875" style="14" customWidth="1"/>
    <col min="8536" max="8536" width="10.85546875" style="14" customWidth="1"/>
    <col min="8537" max="8537" width="9.28515625" style="14" customWidth="1"/>
    <col min="8538" max="8538" width="11.28515625" style="14" customWidth="1"/>
    <col min="8539" max="8539" width="9.7109375" style="14" customWidth="1"/>
    <col min="8540" max="8540" width="7.42578125" style="14" customWidth="1"/>
    <col min="8541" max="8541" width="13.140625" style="14" customWidth="1"/>
    <col min="8542" max="8542" width="7" style="14" customWidth="1"/>
    <col min="8543" max="8543" width="8.7109375" style="14" customWidth="1"/>
    <col min="8544" max="8544" width="11.7109375" style="14" customWidth="1"/>
    <col min="8545" max="8545" width="12" style="14" customWidth="1"/>
    <col min="8546" max="8546" width="12.7109375" style="14" customWidth="1"/>
    <col min="8547" max="8547" width="14" style="14" customWidth="1"/>
    <col min="8548" max="8548" width="11.85546875" style="14" customWidth="1"/>
    <col min="8549" max="8549" width="7.5703125" style="14" customWidth="1"/>
    <col min="8550" max="8550" width="10.140625" style="14" customWidth="1"/>
    <col min="8551" max="8551" width="9.28515625" style="14" customWidth="1"/>
    <col min="8552" max="8554" width="9.140625" style="14" customWidth="1"/>
    <col min="8555" max="8555" width="13.140625" style="14" bestFit="1" customWidth="1"/>
    <col min="8556" max="8742" width="9.140625" style="14" customWidth="1"/>
    <col min="8743" max="8743" width="9.28515625" style="14" customWidth="1"/>
    <col min="8744" max="8744" width="21.7109375" style="14" customWidth="1"/>
    <col min="8745" max="8745" width="19" style="14" customWidth="1"/>
    <col min="8746" max="8746" width="9.140625" style="14" customWidth="1"/>
    <col min="8747" max="8747" width="14.7109375" style="14" customWidth="1"/>
    <col min="8748" max="8748" width="12.140625" style="14" customWidth="1"/>
    <col min="8749" max="8749" width="14.28515625" style="14" customWidth="1"/>
    <col min="8750" max="8750" width="7.42578125" style="14" customWidth="1"/>
    <col min="8751" max="8751" width="8" style="14" customWidth="1"/>
    <col min="8752" max="8752" width="12.140625" style="14" customWidth="1"/>
    <col min="8753" max="8753" width="12.85546875" style="14" customWidth="1"/>
    <col min="8754" max="8754" width="14.28515625" style="14" customWidth="1"/>
    <col min="8755" max="8755" width="9.7109375" style="14" customWidth="1"/>
    <col min="8756" max="8756" width="8.140625" style="14" customWidth="1"/>
    <col min="8757" max="8757" width="12.28515625" style="14" customWidth="1"/>
    <col min="8758" max="8758" width="13.42578125" style="14" customWidth="1"/>
    <col min="8759" max="8759" width="9.85546875" style="14" customWidth="1"/>
    <col min="8760" max="8760" width="9.28515625" style="14" customWidth="1"/>
    <col min="8761" max="8761" width="6.85546875" style="14" customWidth="1"/>
    <col min="8762" max="8762" width="10.85546875" style="14" customWidth="1"/>
    <col min="8763" max="8763" width="9.28515625" style="14" customWidth="1"/>
    <col min="8764" max="8764" width="11.28515625" style="14" customWidth="1"/>
    <col min="8765" max="8765" width="9.7109375" style="14" customWidth="1"/>
    <col min="8766" max="8766" width="7.42578125" style="14" customWidth="1"/>
    <col min="8767" max="8767" width="13.140625" style="14" customWidth="1"/>
    <col min="8768" max="8768" width="7" style="14" customWidth="1"/>
    <col min="8769" max="8769" width="8.7109375" style="14" customWidth="1"/>
    <col min="8770" max="8770" width="11.7109375" style="14" customWidth="1"/>
    <col min="8771" max="8771" width="12" style="14" customWidth="1"/>
    <col min="8772" max="8772" width="9.7109375" style="14" customWidth="1"/>
    <col min="8773" max="8773" width="6.85546875" style="14"/>
    <col min="8774" max="8774" width="9.28515625" style="14" customWidth="1"/>
    <col min="8775" max="8775" width="21.7109375" style="14" customWidth="1"/>
    <col min="8776" max="8776" width="19" style="14" customWidth="1"/>
    <col min="8777" max="8777" width="9.140625" style="14" customWidth="1"/>
    <col min="8778" max="8778" width="14.7109375" style="14" customWidth="1"/>
    <col min="8779" max="8779" width="12.140625" style="14" customWidth="1"/>
    <col min="8780" max="8780" width="14.28515625" style="14" customWidth="1"/>
    <col min="8781" max="8781" width="7.42578125" style="14" customWidth="1"/>
    <col min="8782" max="8782" width="8" style="14" customWidth="1"/>
    <col min="8783" max="8783" width="12.140625" style="14" customWidth="1"/>
    <col min="8784" max="8784" width="12.85546875" style="14" customWidth="1"/>
    <col min="8785" max="8785" width="14.28515625" style="14" customWidth="1"/>
    <col min="8786" max="8786" width="11.140625" style="14" customWidth="1"/>
    <col min="8787" max="8787" width="12.28515625" style="14" customWidth="1"/>
    <col min="8788" max="8788" width="13.42578125" style="14" customWidth="1"/>
    <col min="8789" max="8789" width="9.85546875" style="14" customWidth="1"/>
    <col min="8790" max="8790" width="13" style="14" customWidth="1"/>
    <col min="8791" max="8791" width="6.85546875" style="14" customWidth="1"/>
    <col min="8792" max="8792" width="10.85546875" style="14" customWidth="1"/>
    <col min="8793" max="8793" width="9.28515625" style="14" customWidth="1"/>
    <col min="8794" max="8794" width="11.28515625" style="14" customWidth="1"/>
    <col min="8795" max="8795" width="9.7109375" style="14" customWidth="1"/>
    <col min="8796" max="8796" width="7.42578125" style="14" customWidth="1"/>
    <col min="8797" max="8797" width="13.140625" style="14" customWidth="1"/>
    <col min="8798" max="8798" width="7" style="14" customWidth="1"/>
    <col min="8799" max="8799" width="8.7109375" style="14" customWidth="1"/>
    <col min="8800" max="8800" width="11.7109375" style="14" customWidth="1"/>
    <col min="8801" max="8801" width="12" style="14" customWidth="1"/>
    <col min="8802" max="8802" width="12.7109375" style="14" customWidth="1"/>
    <col min="8803" max="8803" width="14" style="14" customWidth="1"/>
    <col min="8804" max="8804" width="11.85546875" style="14" customWidth="1"/>
    <col min="8805" max="8805" width="7.5703125" style="14" customWidth="1"/>
    <col min="8806" max="8806" width="10.140625" style="14" customWidth="1"/>
    <col min="8807" max="8807" width="9.28515625" style="14" customWidth="1"/>
    <col min="8808" max="8810" width="9.140625" style="14" customWidth="1"/>
    <col min="8811" max="8811" width="13.140625" style="14" bestFit="1" customWidth="1"/>
    <col min="8812" max="8998" width="9.140625" style="14" customWidth="1"/>
    <col min="8999" max="8999" width="9.28515625" style="14" customWidth="1"/>
    <col min="9000" max="9000" width="21.7109375" style="14" customWidth="1"/>
    <col min="9001" max="9001" width="19" style="14" customWidth="1"/>
    <col min="9002" max="9002" width="9.140625" style="14" customWidth="1"/>
    <col min="9003" max="9003" width="14.7109375" style="14" customWidth="1"/>
    <col min="9004" max="9004" width="12.140625" style="14" customWidth="1"/>
    <col min="9005" max="9005" width="14.28515625" style="14" customWidth="1"/>
    <col min="9006" max="9006" width="7.42578125" style="14" customWidth="1"/>
    <col min="9007" max="9007" width="8" style="14" customWidth="1"/>
    <col min="9008" max="9008" width="12.140625" style="14" customWidth="1"/>
    <col min="9009" max="9009" width="12.85546875" style="14" customWidth="1"/>
    <col min="9010" max="9010" width="14.28515625" style="14" customWidth="1"/>
    <col min="9011" max="9011" width="9.7109375" style="14" customWidth="1"/>
    <col min="9012" max="9012" width="8.140625" style="14" customWidth="1"/>
    <col min="9013" max="9013" width="12.28515625" style="14" customWidth="1"/>
    <col min="9014" max="9014" width="13.42578125" style="14" customWidth="1"/>
    <col min="9015" max="9015" width="9.85546875" style="14" customWidth="1"/>
    <col min="9016" max="9016" width="9.28515625" style="14" customWidth="1"/>
    <col min="9017" max="9017" width="6.85546875" style="14" customWidth="1"/>
    <col min="9018" max="9018" width="10.85546875" style="14" customWidth="1"/>
    <col min="9019" max="9019" width="9.28515625" style="14" customWidth="1"/>
    <col min="9020" max="9020" width="11.28515625" style="14" customWidth="1"/>
    <col min="9021" max="9021" width="9.7109375" style="14" customWidth="1"/>
    <col min="9022" max="9022" width="7.42578125" style="14" customWidth="1"/>
    <col min="9023" max="9023" width="13.140625" style="14" customWidth="1"/>
    <col min="9024" max="9024" width="7" style="14" customWidth="1"/>
    <col min="9025" max="9025" width="8.7109375" style="14" customWidth="1"/>
    <col min="9026" max="9026" width="11.7109375" style="14" customWidth="1"/>
    <col min="9027" max="9027" width="12" style="14" customWidth="1"/>
    <col min="9028" max="9028" width="9.7109375" style="14" customWidth="1"/>
    <col min="9029" max="9029" width="6.85546875" style="14"/>
    <col min="9030" max="9030" width="9.28515625" style="14" customWidth="1"/>
    <col min="9031" max="9031" width="21.7109375" style="14" customWidth="1"/>
    <col min="9032" max="9032" width="19" style="14" customWidth="1"/>
    <col min="9033" max="9033" width="9.140625" style="14" customWidth="1"/>
    <col min="9034" max="9034" width="14.7109375" style="14" customWidth="1"/>
    <col min="9035" max="9035" width="12.140625" style="14" customWidth="1"/>
    <col min="9036" max="9036" width="14.28515625" style="14" customWidth="1"/>
    <col min="9037" max="9037" width="7.42578125" style="14" customWidth="1"/>
    <col min="9038" max="9038" width="8" style="14" customWidth="1"/>
    <col min="9039" max="9039" width="12.140625" style="14" customWidth="1"/>
    <col min="9040" max="9040" width="12.85546875" style="14" customWidth="1"/>
    <col min="9041" max="9041" width="14.28515625" style="14" customWidth="1"/>
    <col min="9042" max="9042" width="11.140625" style="14" customWidth="1"/>
    <col min="9043" max="9043" width="12.28515625" style="14" customWidth="1"/>
    <col min="9044" max="9044" width="13.42578125" style="14" customWidth="1"/>
    <col min="9045" max="9045" width="9.85546875" style="14" customWidth="1"/>
    <col min="9046" max="9046" width="13" style="14" customWidth="1"/>
    <col min="9047" max="9047" width="6.85546875" style="14" customWidth="1"/>
    <col min="9048" max="9048" width="10.85546875" style="14" customWidth="1"/>
    <col min="9049" max="9049" width="9.28515625" style="14" customWidth="1"/>
    <col min="9050" max="9050" width="11.28515625" style="14" customWidth="1"/>
    <col min="9051" max="9051" width="9.7109375" style="14" customWidth="1"/>
    <col min="9052" max="9052" width="7.42578125" style="14" customWidth="1"/>
    <col min="9053" max="9053" width="13.140625" style="14" customWidth="1"/>
    <col min="9054" max="9054" width="7" style="14" customWidth="1"/>
    <col min="9055" max="9055" width="8.7109375" style="14" customWidth="1"/>
    <col min="9056" max="9056" width="11.7109375" style="14" customWidth="1"/>
    <col min="9057" max="9057" width="12" style="14" customWidth="1"/>
    <col min="9058" max="9058" width="12.7109375" style="14" customWidth="1"/>
    <col min="9059" max="9059" width="14" style="14" customWidth="1"/>
    <col min="9060" max="9060" width="11.85546875" style="14" customWidth="1"/>
    <col min="9061" max="9061" width="7.5703125" style="14" customWidth="1"/>
    <col min="9062" max="9062" width="10.140625" style="14" customWidth="1"/>
    <col min="9063" max="9063" width="9.28515625" style="14" customWidth="1"/>
    <col min="9064" max="9066" width="9.140625" style="14" customWidth="1"/>
    <col min="9067" max="9067" width="13.140625" style="14" bestFit="1" customWidth="1"/>
    <col min="9068" max="9254" width="9.140625" style="14" customWidth="1"/>
    <col min="9255" max="9255" width="9.28515625" style="14" customWidth="1"/>
    <col min="9256" max="9256" width="21.7109375" style="14" customWidth="1"/>
    <col min="9257" max="9257" width="19" style="14" customWidth="1"/>
    <col min="9258" max="9258" width="9.140625" style="14" customWidth="1"/>
    <col min="9259" max="9259" width="14.7109375" style="14" customWidth="1"/>
    <col min="9260" max="9260" width="12.140625" style="14" customWidth="1"/>
    <col min="9261" max="9261" width="14.28515625" style="14" customWidth="1"/>
    <col min="9262" max="9262" width="7.42578125" style="14" customWidth="1"/>
    <col min="9263" max="9263" width="8" style="14" customWidth="1"/>
    <col min="9264" max="9264" width="12.140625" style="14" customWidth="1"/>
    <col min="9265" max="9265" width="12.85546875" style="14" customWidth="1"/>
    <col min="9266" max="9266" width="14.28515625" style="14" customWidth="1"/>
    <col min="9267" max="9267" width="9.7109375" style="14" customWidth="1"/>
    <col min="9268" max="9268" width="8.140625" style="14" customWidth="1"/>
    <col min="9269" max="9269" width="12.28515625" style="14" customWidth="1"/>
    <col min="9270" max="9270" width="13.42578125" style="14" customWidth="1"/>
    <col min="9271" max="9271" width="9.85546875" style="14" customWidth="1"/>
    <col min="9272" max="9272" width="9.28515625" style="14" customWidth="1"/>
    <col min="9273" max="9273" width="6.85546875" style="14" customWidth="1"/>
    <col min="9274" max="9274" width="10.85546875" style="14" customWidth="1"/>
    <col min="9275" max="9275" width="9.28515625" style="14" customWidth="1"/>
    <col min="9276" max="9276" width="11.28515625" style="14" customWidth="1"/>
    <col min="9277" max="9277" width="9.7109375" style="14" customWidth="1"/>
    <col min="9278" max="9278" width="7.42578125" style="14" customWidth="1"/>
    <col min="9279" max="9279" width="13.140625" style="14" customWidth="1"/>
    <col min="9280" max="9280" width="7" style="14" customWidth="1"/>
    <col min="9281" max="9281" width="8.7109375" style="14" customWidth="1"/>
    <col min="9282" max="9282" width="11.7109375" style="14" customWidth="1"/>
    <col min="9283" max="9283" width="12" style="14" customWidth="1"/>
    <col min="9284" max="9284" width="9.7109375" style="14" customWidth="1"/>
    <col min="9285" max="9285" width="6.85546875" style="14"/>
    <col min="9286" max="9286" width="9.28515625" style="14" customWidth="1"/>
    <col min="9287" max="9287" width="21.7109375" style="14" customWidth="1"/>
    <col min="9288" max="9288" width="19" style="14" customWidth="1"/>
    <col min="9289" max="9289" width="9.140625" style="14" customWidth="1"/>
    <col min="9290" max="9290" width="14.7109375" style="14" customWidth="1"/>
    <col min="9291" max="9291" width="12.140625" style="14" customWidth="1"/>
    <col min="9292" max="9292" width="14.28515625" style="14" customWidth="1"/>
    <col min="9293" max="9293" width="7.42578125" style="14" customWidth="1"/>
    <col min="9294" max="9294" width="8" style="14" customWidth="1"/>
    <col min="9295" max="9295" width="12.140625" style="14" customWidth="1"/>
    <col min="9296" max="9296" width="12.85546875" style="14" customWidth="1"/>
    <col min="9297" max="9297" width="14.28515625" style="14" customWidth="1"/>
    <col min="9298" max="9298" width="11.140625" style="14" customWidth="1"/>
    <col min="9299" max="9299" width="12.28515625" style="14" customWidth="1"/>
    <col min="9300" max="9300" width="13.42578125" style="14" customWidth="1"/>
    <col min="9301" max="9301" width="9.85546875" style="14" customWidth="1"/>
    <col min="9302" max="9302" width="13" style="14" customWidth="1"/>
    <col min="9303" max="9303" width="6.85546875" style="14" customWidth="1"/>
    <col min="9304" max="9304" width="10.85546875" style="14" customWidth="1"/>
    <col min="9305" max="9305" width="9.28515625" style="14" customWidth="1"/>
    <col min="9306" max="9306" width="11.28515625" style="14" customWidth="1"/>
    <col min="9307" max="9307" width="9.7109375" style="14" customWidth="1"/>
    <col min="9308" max="9308" width="7.42578125" style="14" customWidth="1"/>
    <col min="9309" max="9309" width="13.140625" style="14" customWidth="1"/>
    <col min="9310" max="9310" width="7" style="14" customWidth="1"/>
    <col min="9311" max="9311" width="8.7109375" style="14" customWidth="1"/>
    <col min="9312" max="9312" width="11.7109375" style="14" customWidth="1"/>
    <col min="9313" max="9313" width="12" style="14" customWidth="1"/>
    <col min="9314" max="9314" width="12.7109375" style="14" customWidth="1"/>
    <col min="9315" max="9315" width="14" style="14" customWidth="1"/>
    <col min="9316" max="9316" width="11.85546875" style="14" customWidth="1"/>
    <col min="9317" max="9317" width="7.5703125" style="14" customWidth="1"/>
    <col min="9318" max="9318" width="10.140625" style="14" customWidth="1"/>
    <col min="9319" max="9319" width="9.28515625" style="14" customWidth="1"/>
    <col min="9320" max="9322" width="9.140625" style="14" customWidth="1"/>
    <col min="9323" max="9323" width="13.140625" style="14" bestFit="1" customWidth="1"/>
    <col min="9324" max="9510" width="9.140625" style="14" customWidth="1"/>
    <col min="9511" max="9511" width="9.28515625" style="14" customWidth="1"/>
    <col min="9512" max="9512" width="21.7109375" style="14" customWidth="1"/>
    <col min="9513" max="9513" width="19" style="14" customWidth="1"/>
    <col min="9514" max="9514" width="9.140625" style="14" customWidth="1"/>
    <col min="9515" max="9515" width="14.7109375" style="14" customWidth="1"/>
    <col min="9516" max="9516" width="12.140625" style="14" customWidth="1"/>
    <col min="9517" max="9517" width="14.28515625" style="14" customWidth="1"/>
    <col min="9518" max="9518" width="7.42578125" style="14" customWidth="1"/>
    <col min="9519" max="9519" width="8" style="14" customWidth="1"/>
    <col min="9520" max="9520" width="12.140625" style="14" customWidth="1"/>
    <col min="9521" max="9521" width="12.85546875" style="14" customWidth="1"/>
    <col min="9522" max="9522" width="14.28515625" style="14" customWidth="1"/>
    <col min="9523" max="9523" width="9.7109375" style="14" customWidth="1"/>
    <col min="9524" max="9524" width="8.140625" style="14" customWidth="1"/>
    <col min="9525" max="9525" width="12.28515625" style="14" customWidth="1"/>
    <col min="9526" max="9526" width="13.42578125" style="14" customWidth="1"/>
    <col min="9527" max="9527" width="9.85546875" style="14" customWidth="1"/>
    <col min="9528" max="9528" width="9.28515625" style="14" customWidth="1"/>
    <col min="9529" max="9529" width="6.85546875" style="14" customWidth="1"/>
    <col min="9530" max="9530" width="10.85546875" style="14" customWidth="1"/>
    <col min="9531" max="9531" width="9.28515625" style="14" customWidth="1"/>
    <col min="9532" max="9532" width="11.28515625" style="14" customWidth="1"/>
    <col min="9533" max="9533" width="9.7109375" style="14" customWidth="1"/>
    <col min="9534" max="9534" width="7.42578125" style="14" customWidth="1"/>
    <col min="9535" max="9535" width="13.140625" style="14" customWidth="1"/>
    <col min="9536" max="9536" width="7" style="14" customWidth="1"/>
    <col min="9537" max="9537" width="8.7109375" style="14" customWidth="1"/>
    <col min="9538" max="9538" width="11.7109375" style="14" customWidth="1"/>
    <col min="9539" max="9539" width="12" style="14" customWidth="1"/>
    <col min="9540" max="9540" width="9.7109375" style="14" customWidth="1"/>
    <col min="9541" max="9541" width="6.85546875" style="14"/>
    <col min="9542" max="9542" width="9.28515625" style="14" customWidth="1"/>
    <col min="9543" max="9543" width="21.7109375" style="14" customWidth="1"/>
    <col min="9544" max="9544" width="19" style="14" customWidth="1"/>
    <col min="9545" max="9545" width="9.140625" style="14" customWidth="1"/>
    <col min="9546" max="9546" width="14.7109375" style="14" customWidth="1"/>
    <col min="9547" max="9547" width="12.140625" style="14" customWidth="1"/>
    <col min="9548" max="9548" width="14.28515625" style="14" customWidth="1"/>
    <col min="9549" max="9549" width="7.42578125" style="14" customWidth="1"/>
    <col min="9550" max="9550" width="8" style="14" customWidth="1"/>
    <col min="9551" max="9551" width="12.140625" style="14" customWidth="1"/>
    <col min="9552" max="9552" width="12.85546875" style="14" customWidth="1"/>
    <col min="9553" max="9553" width="14.28515625" style="14" customWidth="1"/>
    <col min="9554" max="9554" width="11.140625" style="14" customWidth="1"/>
    <col min="9555" max="9555" width="12.28515625" style="14" customWidth="1"/>
    <col min="9556" max="9556" width="13.42578125" style="14" customWidth="1"/>
    <col min="9557" max="9557" width="9.85546875" style="14" customWidth="1"/>
    <col min="9558" max="9558" width="13" style="14" customWidth="1"/>
    <col min="9559" max="9559" width="6.85546875" style="14" customWidth="1"/>
    <col min="9560" max="9560" width="10.85546875" style="14" customWidth="1"/>
    <col min="9561" max="9561" width="9.28515625" style="14" customWidth="1"/>
    <col min="9562" max="9562" width="11.28515625" style="14" customWidth="1"/>
    <col min="9563" max="9563" width="9.7109375" style="14" customWidth="1"/>
    <col min="9564" max="9564" width="7.42578125" style="14" customWidth="1"/>
    <col min="9565" max="9565" width="13.140625" style="14" customWidth="1"/>
    <col min="9566" max="9566" width="7" style="14" customWidth="1"/>
    <col min="9567" max="9567" width="8.7109375" style="14" customWidth="1"/>
    <col min="9568" max="9568" width="11.7109375" style="14" customWidth="1"/>
    <col min="9569" max="9569" width="12" style="14" customWidth="1"/>
    <col min="9570" max="9570" width="12.7109375" style="14" customWidth="1"/>
    <col min="9571" max="9571" width="14" style="14" customWidth="1"/>
    <col min="9572" max="9572" width="11.85546875" style="14" customWidth="1"/>
    <col min="9573" max="9573" width="7.5703125" style="14" customWidth="1"/>
    <col min="9574" max="9574" width="10.140625" style="14" customWidth="1"/>
    <col min="9575" max="9575" width="9.28515625" style="14" customWidth="1"/>
    <col min="9576" max="9578" width="9.140625" style="14" customWidth="1"/>
    <col min="9579" max="9579" width="13.140625" style="14" bestFit="1" customWidth="1"/>
    <col min="9580" max="9766" width="9.140625" style="14" customWidth="1"/>
    <col min="9767" max="9767" width="9.28515625" style="14" customWidth="1"/>
    <col min="9768" max="9768" width="21.7109375" style="14" customWidth="1"/>
    <col min="9769" max="9769" width="19" style="14" customWidth="1"/>
    <col min="9770" max="9770" width="9.140625" style="14" customWidth="1"/>
    <col min="9771" max="9771" width="14.7109375" style="14" customWidth="1"/>
    <col min="9772" max="9772" width="12.140625" style="14" customWidth="1"/>
    <col min="9773" max="9773" width="14.28515625" style="14" customWidth="1"/>
    <col min="9774" max="9774" width="7.42578125" style="14" customWidth="1"/>
    <col min="9775" max="9775" width="8" style="14" customWidth="1"/>
    <col min="9776" max="9776" width="12.140625" style="14" customWidth="1"/>
    <col min="9777" max="9777" width="12.85546875" style="14" customWidth="1"/>
    <col min="9778" max="9778" width="14.28515625" style="14" customWidth="1"/>
    <col min="9779" max="9779" width="9.7109375" style="14" customWidth="1"/>
    <col min="9780" max="9780" width="8.140625" style="14" customWidth="1"/>
    <col min="9781" max="9781" width="12.28515625" style="14" customWidth="1"/>
    <col min="9782" max="9782" width="13.42578125" style="14" customWidth="1"/>
    <col min="9783" max="9783" width="9.85546875" style="14" customWidth="1"/>
    <col min="9784" max="9784" width="9.28515625" style="14" customWidth="1"/>
    <col min="9785" max="9785" width="6.85546875" style="14" customWidth="1"/>
    <col min="9786" max="9786" width="10.85546875" style="14" customWidth="1"/>
    <col min="9787" max="9787" width="9.28515625" style="14" customWidth="1"/>
    <col min="9788" max="9788" width="11.28515625" style="14" customWidth="1"/>
    <col min="9789" max="9789" width="9.7109375" style="14" customWidth="1"/>
    <col min="9790" max="9790" width="7.42578125" style="14" customWidth="1"/>
    <col min="9791" max="9791" width="13.140625" style="14" customWidth="1"/>
    <col min="9792" max="9792" width="7" style="14" customWidth="1"/>
    <col min="9793" max="9793" width="8.7109375" style="14" customWidth="1"/>
    <col min="9794" max="9794" width="11.7109375" style="14" customWidth="1"/>
    <col min="9795" max="9795" width="12" style="14" customWidth="1"/>
    <col min="9796" max="9796" width="9.7109375" style="14" customWidth="1"/>
    <col min="9797" max="9797" width="6.85546875" style="14"/>
    <col min="9798" max="9798" width="9.28515625" style="14" customWidth="1"/>
    <col min="9799" max="9799" width="21.7109375" style="14" customWidth="1"/>
    <col min="9800" max="9800" width="19" style="14" customWidth="1"/>
    <col min="9801" max="9801" width="9.140625" style="14" customWidth="1"/>
    <col min="9802" max="9802" width="14.7109375" style="14" customWidth="1"/>
    <col min="9803" max="9803" width="12.140625" style="14" customWidth="1"/>
    <col min="9804" max="9804" width="14.28515625" style="14" customWidth="1"/>
    <col min="9805" max="9805" width="7.42578125" style="14" customWidth="1"/>
    <col min="9806" max="9806" width="8" style="14" customWidth="1"/>
    <col min="9807" max="9807" width="12.140625" style="14" customWidth="1"/>
    <col min="9808" max="9808" width="12.85546875" style="14" customWidth="1"/>
    <col min="9809" max="9809" width="14.28515625" style="14" customWidth="1"/>
    <col min="9810" max="9810" width="11.140625" style="14" customWidth="1"/>
    <col min="9811" max="9811" width="12.28515625" style="14" customWidth="1"/>
    <col min="9812" max="9812" width="13.42578125" style="14" customWidth="1"/>
    <col min="9813" max="9813" width="9.85546875" style="14" customWidth="1"/>
    <col min="9814" max="9814" width="13" style="14" customWidth="1"/>
    <col min="9815" max="9815" width="6.85546875" style="14" customWidth="1"/>
    <col min="9816" max="9816" width="10.85546875" style="14" customWidth="1"/>
    <col min="9817" max="9817" width="9.28515625" style="14" customWidth="1"/>
    <col min="9818" max="9818" width="11.28515625" style="14" customWidth="1"/>
    <col min="9819" max="9819" width="9.7109375" style="14" customWidth="1"/>
    <col min="9820" max="9820" width="7.42578125" style="14" customWidth="1"/>
    <col min="9821" max="9821" width="13.140625" style="14" customWidth="1"/>
    <col min="9822" max="9822" width="7" style="14" customWidth="1"/>
    <col min="9823" max="9823" width="8.7109375" style="14" customWidth="1"/>
    <col min="9824" max="9824" width="11.7109375" style="14" customWidth="1"/>
    <col min="9825" max="9825" width="12" style="14" customWidth="1"/>
    <col min="9826" max="9826" width="12.7109375" style="14" customWidth="1"/>
    <col min="9827" max="9827" width="14" style="14" customWidth="1"/>
    <col min="9828" max="9828" width="11.85546875" style="14" customWidth="1"/>
    <col min="9829" max="9829" width="7.5703125" style="14" customWidth="1"/>
    <col min="9830" max="9830" width="10.140625" style="14" customWidth="1"/>
    <col min="9831" max="9831" width="9.28515625" style="14" customWidth="1"/>
    <col min="9832" max="9834" width="9.140625" style="14" customWidth="1"/>
    <col min="9835" max="9835" width="13.140625" style="14" bestFit="1" customWidth="1"/>
    <col min="9836" max="10022" width="9.140625" style="14" customWidth="1"/>
    <col min="10023" max="10023" width="9.28515625" style="14" customWidth="1"/>
    <col min="10024" max="10024" width="21.7109375" style="14" customWidth="1"/>
    <col min="10025" max="10025" width="19" style="14" customWidth="1"/>
    <col min="10026" max="10026" width="9.140625" style="14" customWidth="1"/>
    <col min="10027" max="10027" width="14.7109375" style="14" customWidth="1"/>
    <col min="10028" max="10028" width="12.140625" style="14" customWidth="1"/>
    <col min="10029" max="10029" width="14.28515625" style="14" customWidth="1"/>
    <col min="10030" max="10030" width="7.42578125" style="14" customWidth="1"/>
    <col min="10031" max="10031" width="8" style="14" customWidth="1"/>
    <col min="10032" max="10032" width="12.140625" style="14" customWidth="1"/>
    <col min="10033" max="10033" width="12.85546875" style="14" customWidth="1"/>
    <col min="10034" max="10034" width="14.28515625" style="14" customWidth="1"/>
    <col min="10035" max="10035" width="9.7109375" style="14" customWidth="1"/>
    <col min="10036" max="10036" width="8.140625" style="14" customWidth="1"/>
    <col min="10037" max="10037" width="12.28515625" style="14" customWidth="1"/>
    <col min="10038" max="10038" width="13.42578125" style="14" customWidth="1"/>
    <col min="10039" max="10039" width="9.85546875" style="14" customWidth="1"/>
    <col min="10040" max="10040" width="9.28515625" style="14" customWidth="1"/>
    <col min="10041" max="10041" width="6.85546875" style="14" customWidth="1"/>
    <col min="10042" max="10042" width="10.85546875" style="14" customWidth="1"/>
    <col min="10043" max="10043" width="9.28515625" style="14" customWidth="1"/>
    <col min="10044" max="10044" width="11.28515625" style="14" customWidth="1"/>
    <col min="10045" max="10045" width="9.7109375" style="14" customWidth="1"/>
    <col min="10046" max="10046" width="7.42578125" style="14" customWidth="1"/>
    <col min="10047" max="10047" width="13.140625" style="14" customWidth="1"/>
    <col min="10048" max="10048" width="7" style="14" customWidth="1"/>
    <col min="10049" max="10049" width="8.7109375" style="14" customWidth="1"/>
    <col min="10050" max="10050" width="11.7109375" style="14" customWidth="1"/>
    <col min="10051" max="10051" width="12" style="14" customWidth="1"/>
    <col min="10052" max="10052" width="9.7109375" style="14" customWidth="1"/>
    <col min="10053" max="10053" width="6.85546875" style="14"/>
    <col min="10054" max="10054" width="9.28515625" style="14" customWidth="1"/>
    <col min="10055" max="10055" width="21.7109375" style="14" customWidth="1"/>
    <col min="10056" max="10056" width="19" style="14" customWidth="1"/>
    <col min="10057" max="10057" width="9.140625" style="14" customWidth="1"/>
    <col min="10058" max="10058" width="14.7109375" style="14" customWidth="1"/>
    <col min="10059" max="10059" width="12.140625" style="14" customWidth="1"/>
    <col min="10060" max="10060" width="14.28515625" style="14" customWidth="1"/>
    <col min="10061" max="10061" width="7.42578125" style="14" customWidth="1"/>
    <col min="10062" max="10062" width="8" style="14" customWidth="1"/>
    <col min="10063" max="10063" width="12.140625" style="14" customWidth="1"/>
    <col min="10064" max="10064" width="12.85546875" style="14" customWidth="1"/>
    <col min="10065" max="10065" width="14.28515625" style="14" customWidth="1"/>
    <col min="10066" max="10066" width="11.140625" style="14" customWidth="1"/>
    <col min="10067" max="10067" width="12.28515625" style="14" customWidth="1"/>
    <col min="10068" max="10068" width="13.42578125" style="14" customWidth="1"/>
    <col min="10069" max="10069" width="9.85546875" style="14" customWidth="1"/>
    <col min="10070" max="10070" width="13" style="14" customWidth="1"/>
    <col min="10071" max="10071" width="6.85546875" style="14" customWidth="1"/>
    <col min="10072" max="10072" width="10.85546875" style="14" customWidth="1"/>
    <col min="10073" max="10073" width="9.28515625" style="14" customWidth="1"/>
    <col min="10074" max="10074" width="11.28515625" style="14" customWidth="1"/>
    <col min="10075" max="10075" width="9.7109375" style="14" customWidth="1"/>
    <col min="10076" max="10076" width="7.42578125" style="14" customWidth="1"/>
    <col min="10077" max="10077" width="13.140625" style="14" customWidth="1"/>
    <col min="10078" max="10078" width="7" style="14" customWidth="1"/>
    <col min="10079" max="10079" width="8.7109375" style="14" customWidth="1"/>
    <col min="10080" max="10080" width="11.7109375" style="14" customWidth="1"/>
    <col min="10081" max="10081" width="12" style="14" customWidth="1"/>
    <col min="10082" max="10082" width="12.7109375" style="14" customWidth="1"/>
    <col min="10083" max="10083" width="14" style="14" customWidth="1"/>
    <col min="10084" max="10084" width="11.85546875" style="14" customWidth="1"/>
    <col min="10085" max="10085" width="7.5703125" style="14" customWidth="1"/>
    <col min="10086" max="10086" width="10.140625" style="14" customWidth="1"/>
    <col min="10087" max="10087" width="9.28515625" style="14" customWidth="1"/>
    <col min="10088" max="10090" width="9.140625" style="14" customWidth="1"/>
    <col min="10091" max="10091" width="13.140625" style="14" bestFit="1" customWidth="1"/>
    <col min="10092" max="10278" width="9.140625" style="14" customWidth="1"/>
    <col min="10279" max="10279" width="9.28515625" style="14" customWidth="1"/>
    <col min="10280" max="10280" width="21.7109375" style="14" customWidth="1"/>
    <col min="10281" max="10281" width="19" style="14" customWidth="1"/>
    <col min="10282" max="10282" width="9.140625" style="14" customWidth="1"/>
    <col min="10283" max="10283" width="14.7109375" style="14" customWidth="1"/>
    <col min="10284" max="10284" width="12.140625" style="14" customWidth="1"/>
    <col min="10285" max="10285" width="14.28515625" style="14" customWidth="1"/>
    <col min="10286" max="10286" width="7.42578125" style="14" customWidth="1"/>
    <col min="10287" max="10287" width="8" style="14" customWidth="1"/>
    <col min="10288" max="10288" width="12.140625" style="14" customWidth="1"/>
    <col min="10289" max="10289" width="12.85546875" style="14" customWidth="1"/>
    <col min="10290" max="10290" width="14.28515625" style="14" customWidth="1"/>
    <col min="10291" max="10291" width="9.7109375" style="14" customWidth="1"/>
    <col min="10292" max="10292" width="8.140625" style="14" customWidth="1"/>
    <col min="10293" max="10293" width="12.28515625" style="14" customWidth="1"/>
    <col min="10294" max="10294" width="13.42578125" style="14" customWidth="1"/>
    <col min="10295" max="10295" width="9.85546875" style="14" customWidth="1"/>
    <col min="10296" max="10296" width="9.28515625" style="14" customWidth="1"/>
    <col min="10297" max="10297" width="6.85546875" style="14" customWidth="1"/>
    <col min="10298" max="10298" width="10.85546875" style="14" customWidth="1"/>
    <col min="10299" max="10299" width="9.28515625" style="14" customWidth="1"/>
    <col min="10300" max="10300" width="11.28515625" style="14" customWidth="1"/>
    <col min="10301" max="10301" width="9.7109375" style="14" customWidth="1"/>
    <col min="10302" max="10302" width="7.42578125" style="14" customWidth="1"/>
    <col min="10303" max="10303" width="13.140625" style="14" customWidth="1"/>
    <col min="10304" max="10304" width="7" style="14" customWidth="1"/>
    <col min="10305" max="10305" width="8.7109375" style="14" customWidth="1"/>
    <col min="10306" max="10306" width="11.7109375" style="14" customWidth="1"/>
    <col min="10307" max="10307" width="12" style="14" customWidth="1"/>
    <col min="10308" max="10308" width="9.7109375" style="14" customWidth="1"/>
    <col min="10309" max="10309" width="6.85546875" style="14"/>
    <col min="10310" max="10310" width="9.28515625" style="14" customWidth="1"/>
    <col min="10311" max="10311" width="21.7109375" style="14" customWidth="1"/>
    <col min="10312" max="10312" width="19" style="14" customWidth="1"/>
    <col min="10313" max="10313" width="9.140625" style="14" customWidth="1"/>
    <col min="10314" max="10314" width="14.7109375" style="14" customWidth="1"/>
    <col min="10315" max="10315" width="12.140625" style="14" customWidth="1"/>
    <col min="10316" max="10316" width="14.28515625" style="14" customWidth="1"/>
    <col min="10317" max="10317" width="7.42578125" style="14" customWidth="1"/>
    <col min="10318" max="10318" width="8" style="14" customWidth="1"/>
    <col min="10319" max="10319" width="12.140625" style="14" customWidth="1"/>
    <col min="10320" max="10320" width="12.85546875" style="14" customWidth="1"/>
    <col min="10321" max="10321" width="14.28515625" style="14" customWidth="1"/>
    <col min="10322" max="10322" width="11.140625" style="14" customWidth="1"/>
    <col min="10323" max="10323" width="12.28515625" style="14" customWidth="1"/>
    <col min="10324" max="10324" width="13.42578125" style="14" customWidth="1"/>
    <col min="10325" max="10325" width="9.85546875" style="14" customWidth="1"/>
    <col min="10326" max="10326" width="13" style="14" customWidth="1"/>
    <col min="10327" max="10327" width="6.85546875" style="14" customWidth="1"/>
    <col min="10328" max="10328" width="10.85546875" style="14" customWidth="1"/>
    <col min="10329" max="10329" width="9.28515625" style="14" customWidth="1"/>
    <col min="10330" max="10330" width="11.28515625" style="14" customWidth="1"/>
    <col min="10331" max="10331" width="9.7109375" style="14" customWidth="1"/>
    <col min="10332" max="10332" width="7.42578125" style="14" customWidth="1"/>
    <col min="10333" max="10333" width="13.140625" style="14" customWidth="1"/>
    <col min="10334" max="10334" width="7" style="14" customWidth="1"/>
    <col min="10335" max="10335" width="8.7109375" style="14" customWidth="1"/>
    <col min="10336" max="10336" width="11.7109375" style="14" customWidth="1"/>
    <col min="10337" max="10337" width="12" style="14" customWidth="1"/>
    <col min="10338" max="10338" width="12.7109375" style="14" customWidth="1"/>
    <col min="10339" max="10339" width="14" style="14" customWidth="1"/>
    <col min="10340" max="10340" width="11.85546875" style="14" customWidth="1"/>
    <col min="10341" max="10341" width="7.5703125" style="14" customWidth="1"/>
    <col min="10342" max="10342" width="10.140625" style="14" customWidth="1"/>
    <col min="10343" max="10343" width="9.28515625" style="14" customWidth="1"/>
    <col min="10344" max="10346" width="9.140625" style="14" customWidth="1"/>
    <col min="10347" max="10347" width="13.140625" style="14" bestFit="1" customWidth="1"/>
    <col min="10348" max="10534" width="9.140625" style="14" customWidth="1"/>
    <col min="10535" max="10535" width="9.28515625" style="14" customWidth="1"/>
    <col min="10536" max="10536" width="21.7109375" style="14" customWidth="1"/>
    <col min="10537" max="10537" width="19" style="14" customWidth="1"/>
    <col min="10538" max="10538" width="9.140625" style="14" customWidth="1"/>
    <col min="10539" max="10539" width="14.7109375" style="14" customWidth="1"/>
    <col min="10540" max="10540" width="12.140625" style="14" customWidth="1"/>
    <col min="10541" max="10541" width="14.28515625" style="14" customWidth="1"/>
    <col min="10542" max="10542" width="7.42578125" style="14" customWidth="1"/>
    <col min="10543" max="10543" width="8" style="14" customWidth="1"/>
    <col min="10544" max="10544" width="12.140625" style="14" customWidth="1"/>
    <col min="10545" max="10545" width="12.85546875" style="14" customWidth="1"/>
    <col min="10546" max="10546" width="14.28515625" style="14" customWidth="1"/>
    <col min="10547" max="10547" width="9.7109375" style="14" customWidth="1"/>
    <col min="10548" max="10548" width="8.140625" style="14" customWidth="1"/>
    <col min="10549" max="10549" width="12.28515625" style="14" customWidth="1"/>
    <col min="10550" max="10550" width="13.42578125" style="14" customWidth="1"/>
    <col min="10551" max="10551" width="9.85546875" style="14" customWidth="1"/>
    <col min="10552" max="10552" width="9.28515625" style="14" customWidth="1"/>
    <col min="10553" max="10553" width="6.85546875" style="14" customWidth="1"/>
    <col min="10554" max="10554" width="10.85546875" style="14" customWidth="1"/>
    <col min="10555" max="10555" width="9.28515625" style="14" customWidth="1"/>
    <col min="10556" max="10556" width="11.28515625" style="14" customWidth="1"/>
    <col min="10557" max="10557" width="9.7109375" style="14" customWidth="1"/>
    <col min="10558" max="10558" width="7.42578125" style="14" customWidth="1"/>
    <col min="10559" max="10559" width="13.140625" style="14" customWidth="1"/>
    <col min="10560" max="10560" width="7" style="14" customWidth="1"/>
    <col min="10561" max="10561" width="8.7109375" style="14" customWidth="1"/>
    <col min="10562" max="10562" width="11.7109375" style="14" customWidth="1"/>
    <col min="10563" max="10563" width="12" style="14" customWidth="1"/>
    <col min="10564" max="10564" width="9.7109375" style="14" customWidth="1"/>
    <col min="10565" max="10565" width="6.85546875" style="14"/>
    <col min="10566" max="10566" width="9.28515625" style="14" customWidth="1"/>
    <col min="10567" max="10567" width="21.7109375" style="14" customWidth="1"/>
    <col min="10568" max="10568" width="19" style="14" customWidth="1"/>
    <col min="10569" max="10569" width="9.140625" style="14" customWidth="1"/>
    <col min="10570" max="10570" width="14.7109375" style="14" customWidth="1"/>
    <col min="10571" max="10571" width="12.140625" style="14" customWidth="1"/>
    <col min="10572" max="10572" width="14.28515625" style="14" customWidth="1"/>
    <col min="10573" max="10573" width="7.42578125" style="14" customWidth="1"/>
    <col min="10574" max="10574" width="8" style="14" customWidth="1"/>
    <col min="10575" max="10575" width="12.140625" style="14" customWidth="1"/>
    <col min="10576" max="10576" width="12.85546875" style="14" customWidth="1"/>
    <col min="10577" max="10577" width="14.28515625" style="14" customWidth="1"/>
    <col min="10578" max="10578" width="11.140625" style="14" customWidth="1"/>
    <col min="10579" max="10579" width="12.28515625" style="14" customWidth="1"/>
    <col min="10580" max="10580" width="13.42578125" style="14" customWidth="1"/>
    <col min="10581" max="10581" width="9.85546875" style="14" customWidth="1"/>
    <col min="10582" max="10582" width="13" style="14" customWidth="1"/>
    <col min="10583" max="10583" width="6.85546875" style="14" customWidth="1"/>
    <col min="10584" max="10584" width="10.85546875" style="14" customWidth="1"/>
    <col min="10585" max="10585" width="9.28515625" style="14" customWidth="1"/>
    <col min="10586" max="10586" width="11.28515625" style="14" customWidth="1"/>
    <col min="10587" max="10587" width="9.7109375" style="14" customWidth="1"/>
    <col min="10588" max="10588" width="7.42578125" style="14" customWidth="1"/>
    <col min="10589" max="10589" width="13.140625" style="14" customWidth="1"/>
    <col min="10590" max="10590" width="7" style="14" customWidth="1"/>
    <col min="10591" max="10591" width="8.7109375" style="14" customWidth="1"/>
    <col min="10592" max="10592" width="11.7109375" style="14" customWidth="1"/>
    <col min="10593" max="10593" width="12" style="14" customWidth="1"/>
    <col min="10594" max="10594" width="12.7109375" style="14" customWidth="1"/>
    <col min="10595" max="10595" width="14" style="14" customWidth="1"/>
    <col min="10596" max="10596" width="11.85546875" style="14" customWidth="1"/>
    <col min="10597" max="10597" width="7.5703125" style="14" customWidth="1"/>
    <col min="10598" max="10598" width="10.140625" style="14" customWidth="1"/>
    <col min="10599" max="10599" width="9.28515625" style="14" customWidth="1"/>
    <col min="10600" max="10602" width="9.140625" style="14" customWidth="1"/>
    <col min="10603" max="10603" width="13.140625" style="14" bestFit="1" customWidth="1"/>
    <col min="10604" max="10790" width="9.140625" style="14" customWidth="1"/>
    <col min="10791" max="10791" width="9.28515625" style="14" customWidth="1"/>
    <col min="10792" max="10792" width="21.7109375" style="14" customWidth="1"/>
    <col min="10793" max="10793" width="19" style="14" customWidth="1"/>
    <col min="10794" max="10794" width="9.140625" style="14" customWidth="1"/>
    <col min="10795" max="10795" width="14.7109375" style="14" customWidth="1"/>
    <col min="10796" max="10796" width="12.140625" style="14" customWidth="1"/>
    <col min="10797" max="10797" width="14.28515625" style="14" customWidth="1"/>
    <col min="10798" max="10798" width="7.42578125" style="14" customWidth="1"/>
    <col min="10799" max="10799" width="8" style="14" customWidth="1"/>
    <col min="10800" max="10800" width="12.140625" style="14" customWidth="1"/>
    <col min="10801" max="10801" width="12.85546875" style="14" customWidth="1"/>
    <col min="10802" max="10802" width="14.28515625" style="14" customWidth="1"/>
    <col min="10803" max="10803" width="9.7109375" style="14" customWidth="1"/>
    <col min="10804" max="10804" width="8.140625" style="14" customWidth="1"/>
    <col min="10805" max="10805" width="12.28515625" style="14" customWidth="1"/>
    <col min="10806" max="10806" width="13.42578125" style="14" customWidth="1"/>
    <col min="10807" max="10807" width="9.85546875" style="14" customWidth="1"/>
    <col min="10808" max="10808" width="9.28515625" style="14" customWidth="1"/>
    <col min="10809" max="10809" width="6.85546875" style="14" customWidth="1"/>
    <col min="10810" max="10810" width="10.85546875" style="14" customWidth="1"/>
    <col min="10811" max="10811" width="9.28515625" style="14" customWidth="1"/>
    <col min="10812" max="10812" width="11.28515625" style="14" customWidth="1"/>
    <col min="10813" max="10813" width="9.7109375" style="14" customWidth="1"/>
    <col min="10814" max="10814" width="7.42578125" style="14" customWidth="1"/>
    <col min="10815" max="10815" width="13.140625" style="14" customWidth="1"/>
    <col min="10816" max="10816" width="7" style="14" customWidth="1"/>
    <col min="10817" max="10817" width="8.7109375" style="14" customWidth="1"/>
    <col min="10818" max="10818" width="11.7109375" style="14" customWidth="1"/>
    <col min="10819" max="10819" width="12" style="14" customWidth="1"/>
    <col min="10820" max="10820" width="9.7109375" style="14" customWidth="1"/>
    <col min="10821" max="10821" width="6.85546875" style="14"/>
    <col min="10822" max="10822" width="9.28515625" style="14" customWidth="1"/>
    <col min="10823" max="10823" width="21.7109375" style="14" customWidth="1"/>
    <col min="10824" max="10824" width="19" style="14" customWidth="1"/>
    <col min="10825" max="10825" width="9.140625" style="14" customWidth="1"/>
    <col min="10826" max="10826" width="14.7109375" style="14" customWidth="1"/>
    <col min="10827" max="10827" width="12.140625" style="14" customWidth="1"/>
    <col min="10828" max="10828" width="14.28515625" style="14" customWidth="1"/>
    <col min="10829" max="10829" width="7.42578125" style="14" customWidth="1"/>
    <col min="10830" max="10830" width="8" style="14" customWidth="1"/>
    <col min="10831" max="10831" width="12.140625" style="14" customWidth="1"/>
    <col min="10832" max="10832" width="12.85546875" style="14" customWidth="1"/>
    <col min="10833" max="10833" width="14.28515625" style="14" customWidth="1"/>
    <col min="10834" max="10834" width="11.140625" style="14" customWidth="1"/>
    <col min="10835" max="10835" width="12.28515625" style="14" customWidth="1"/>
    <col min="10836" max="10836" width="13.42578125" style="14" customWidth="1"/>
    <col min="10837" max="10837" width="9.85546875" style="14" customWidth="1"/>
    <col min="10838" max="10838" width="13" style="14" customWidth="1"/>
    <col min="10839" max="10839" width="6.85546875" style="14" customWidth="1"/>
    <col min="10840" max="10840" width="10.85546875" style="14" customWidth="1"/>
    <col min="10841" max="10841" width="9.28515625" style="14" customWidth="1"/>
    <col min="10842" max="10842" width="11.28515625" style="14" customWidth="1"/>
    <col min="10843" max="10843" width="9.7109375" style="14" customWidth="1"/>
    <col min="10844" max="10844" width="7.42578125" style="14" customWidth="1"/>
    <col min="10845" max="10845" width="13.140625" style="14" customWidth="1"/>
    <col min="10846" max="10846" width="7" style="14" customWidth="1"/>
    <col min="10847" max="10847" width="8.7109375" style="14" customWidth="1"/>
    <col min="10848" max="10848" width="11.7109375" style="14" customWidth="1"/>
    <col min="10849" max="10849" width="12" style="14" customWidth="1"/>
    <col min="10850" max="10850" width="12.7109375" style="14" customWidth="1"/>
    <col min="10851" max="10851" width="14" style="14" customWidth="1"/>
    <col min="10852" max="10852" width="11.85546875" style="14" customWidth="1"/>
    <col min="10853" max="10853" width="7.5703125" style="14" customWidth="1"/>
    <col min="10854" max="10854" width="10.140625" style="14" customWidth="1"/>
    <col min="10855" max="10855" width="9.28515625" style="14" customWidth="1"/>
    <col min="10856" max="10858" width="9.140625" style="14" customWidth="1"/>
    <col min="10859" max="10859" width="13.140625" style="14" bestFit="1" customWidth="1"/>
    <col min="10860" max="11046" width="9.140625" style="14" customWidth="1"/>
    <col min="11047" max="11047" width="9.28515625" style="14" customWidth="1"/>
    <col min="11048" max="11048" width="21.7109375" style="14" customWidth="1"/>
    <col min="11049" max="11049" width="19" style="14" customWidth="1"/>
    <col min="11050" max="11050" width="9.140625" style="14" customWidth="1"/>
    <col min="11051" max="11051" width="14.7109375" style="14" customWidth="1"/>
    <col min="11052" max="11052" width="12.140625" style="14" customWidth="1"/>
    <col min="11053" max="11053" width="14.28515625" style="14" customWidth="1"/>
    <col min="11054" max="11054" width="7.42578125" style="14" customWidth="1"/>
    <col min="11055" max="11055" width="8" style="14" customWidth="1"/>
    <col min="11056" max="11056" width="12.140625" style="14" customWidth="1"/>
    <col min="11057" max="11057" width="12.85546875" style="14" customWidth="1"/>
    <col min="11058" max="11058" width="14.28515625" style="14" customWidth="1"/>
    <col min="11059" max="11059" width="9.7109375" style="14" customWidth="1"/>
    <col min="11060" max="11060" width="8.140625" style="14" customWidth="1"/>
    <col min="11061" max="11061" width="12.28515625" style="14" customWidth="1"/>
    <col min="11062" max="11062" width="13.42578125" style="14" customWidth="1"/>
    <col min="11063" max="11063" width="9.85546875" style="14" customWidth="1"/>
    <col min="11064" max="11064" width="9.28515625" style="14" customWidth="1"/>
    <col min="11065" max="11065" width="6.85546875" style="14" customWidth="1"/>
    <col min="11066" max="11066" width="10.85546875" style="14" customWidth="1"/>
    <col min="11067" max="11067" width="9.28515625" style="14" customWidth="1"/>
    <col min="11068" max="11068" width="11.28515625" style="14" customWidth="1"/>
    <col min="11069" max="11069" width="9.7109375" style="14" customWidth="1"/>
    <col min="11070" max="11070" width="7.42578125" style="14" customWidth="1"/>
    <col min="11071" max="11071" width="13.140625" style="14" customWidth="1"/>
    <col min="11072" max="11072" width="7" style="14" customWidth="1"/>
    <col min="11073" max="11073" width="8.7109375" style="14" customWidth="1"/>
    <col min="11074" max="11074" width="11.7109375" style="14" customWidth="1"/>
    <col min="11075" max="11075" width="12" style="14" customWidth="1"/>
    <col min="11076" max="11076" width="9.7109375" style="14" customWidth="1"/>
    <col min="11077" max="11077" width="6.85546875" style="14"/>
    <col min="11078" max="11078" width="9.28515625" style="14" customWidth="1"/>
    <col min="11079" max="11079" width="21.7109375" style="14" customWidth="1"/>
    <col min="11080" max="11080" width="19" style="14" customWidth="1"/>
    <col min="11081" max="11081" width="9.140625" style="14" customWidth="1"/>
    <col min="11082" max="11082" width="14.7109375" style="14" customWidth="1"/>
    <col min="11083" max="11083" width="12.140625" style="14" customWidth="1"/>
    <col min="11084" max="11084" width="14.28515625" style="14" customWidth="1"/>
    <col min="11085" max="11085" width="7.42578125" style="14" customWidth="1"/>
    <col min="11086" max="11086" width="8" style="14" customWidth="1"/>
    <col min="11087" max="11087" width="12.140625" style="14" customWidth="1"/>
    <col min="11088" max="11088" width="12.85546875" style="14" customWidth="1"/>
    <col min="11089" max="11089" width="14.28515625" style="14" customWidth="1"/>
    <col min="11090" max="11090" width="11.140625" style="14" customWidth="1"/>
    <col min="11091" max="11091" width="12.28515625" style="14" customWidth="1"/>
    <col min="11092" max="11092" width="13.42578125" style="14" customWidth="1"/>
    <col min="11093" max="11093" width="9.85546875" style="14" customWidth="1"/>
    <col min="11094" max="11094" width="13" style="14" customWidth="1"/>
    <col min="11095" max="11095" width="6.85546875" style="14" customWidth="1"/>
    <col min="11096" max="11096" width="10.85546875" style="14" customWidth="1"/>
    <col min="11097" max="11097" width="9.28515625" style="14" customWidth="1"/>
    <col min="11098" max="11098" width="11.28515625" style="14" customWidth="1"/>
    <col min="11099" max="11099" width="9.7109375" style="14" customWidth="1"/>
    <col min="11100" max="11100" width="7.42578125" style="14" customWidth="1"/>
    <col min="11101" max="11101" width="13.140625" style="14" customWidth="1"/>
    <col min="11102" max="11102" width="7" style="14" customWidth="1"/>
    <col min="11103" max="11103" width="8.7109375" style="14" customWidth="1"/>
    <col min="11104" max="11104" width="11.7109375" style="14" customWidth="1"/>
    <col min="11105" max="11105" width="12" style="14" customWidth="1"/>
    <col min="11106" max="11106" width="12.7109375" style="14" customWidth="1"/>
    <col min="11107" max="11107" width="14" style="14" customWidth="1"/>
    <col min="11108" max="11108" width="11.85546875" style="14" customWidth="1"/>
    <col min="11109" max="11109" width="7.5703125" style="14" customWidth="1"/>
    <col min="11110" max="11110" width="10.140625" style="14" customWidth="1"/>
    <col min="11111" max="11111" width="9.28515625" style="14" customWidth="1"/>
    <col min="11112" max="11114" width="9.140625" style="14" customWidth="1"/>
    <col min="11115" max="11115" width="13.140625" style="14" bestFit="1" customWidth="1"/>
    <col min="11116" max="11302" width="9.140625" style="14" customWidth="1"/>
    <col min="11303" max="11303" width="9.28515625" style="14" customWidth="1"/>
    <col min="11304" max="11304" width="21.7109375" style="14" customWidth="1"/>
    <col min="11305" max="11305" width="19" style="14" customWidth="1"/>
    <col min="11306" max="11306" width="9.140625" style="14" customWidth="1"/>
    <col min="11307" max="11307" width="14.7109375" style="14" customWidth="1"/>
    <col min="11308" max="11308" width="12.140625" style="14" customWidth="1"/>
    <col min="11309" max="11309" width="14.28515625" style="14" customWidth="1"/>
    <col min="11310" max="11310" width="7.42578125" style="14" customWidth="1"/>
    <col min="11311" max="11311" width="8" style="14" customWidth="1"/>
    <col min="11312" max="11312" width="12.140625" style="14" customWidth="1"/>
    <col min="11313" max="11313" width="12.85546875" style="14" customWidth="1"/>
    <col min="11314" max="11314" width="14.28515625" style="14" customWidth="1"/>
    <col min="11315" max="11315" width="9.7109375" style="14" customWidth="1"/>
    <col min="11316" max="11316" width="8.140625" style="14" customWidth="1"/>
    <col min="11317" max="11317" width="12.28515625" style="14" customWidth="1"/>
    <col min="11318" max="11318" width="13.42578125" style="14" customWidth="1"/>
    <col min="11319" max="11319" width="9.85546875" style="14" customWidth="1"/>
    <col min="11320" max="11320" width="9.28515625" style="14" customWidth="1"/>
    <col min="11321" max="11321" width="6.85546875" style="14" customWidth="1"/>
    <col min="11322" max="11322" width="10.85546875" style="14" customWidth="1"/>
    <col min="11323" max="11323" width="9.28515625" style="14" customWidth="1"/>
    <col min="11324" max="11324" width="11.28515625" style="14" customWidth="1"/>
    <col min="11325" max="11325" width="9.7109375" style="14" customWidth="1"/>
    <col min="11326" max="11326" width="7.42578125" style="14" customWidth="1"/>
    <col min="11327" max="11327" width="13.140625" style="14" customWidth="1"/>
    <col min="11328" max="11328" width="7" style="14" customWidth="1"/>
    <col min="11329" max="11329" width="8.7109375" style="14" customWidth="1"/>
    <col min="11330" max="11330" width="11.7109375" style="14" customWidth="1"/>
    <col min="11331" max="11331" width="12" style="14" customWidth="1"/>
    <col min="11332" max="11332" width="9.7109375" style="14" customWidth="1"/>
    <col min="11333" max="11333" width="6.85546875" style="14"/>
    <col min="11334" max="11334" width="9.28515625" style="14" customWidth="1"/>
    <col min="11335" max="11335" width="21.7109375" style="14" customWidth="1"/>
    <col min="11336" max="11336" width="19" style="14" customWidth="1"/>
    <col min="11337" max="11337" width="9.140625" style="14" customWidth="1"/>
    <col min="11338" max="11338" width="14.7109375" style="14" customWidth="1"/>
    <col min="11339" max="11339" width="12.140625" style="14" customWidth="1"/>
    <col min="11340" max="11340" width="14.28515625" style="14" customWidth="1"/>
    <col min="11341" max="11341" width="7.42578125" style="14" customWidth="1"/>
    <col min="11342" max="11342" width="8" style="14" customWidth="1"/>
    <col min="11343" max="11343" width="12.140625" style="14" customWidth="1"/>
    <col min="11344" max="11344" width="12.85546875" style="14" customWidth="1"/>
    <col min="11345" max="11345" width="14.28515625" style="14" customWidth="1"/>
    <col min="11346" max="11346" width="11.140625" style="14" customWidth="1"/>
    <col min="11347" max="11347" width="12.28515625" style="14" customWidth="1"/>
    <col min="11348" max="11348" width="13.42578125" style="14" customWidth="1"/>
    <col min="11349" max="11349" width="9.85546875" style="14" customWidth="1"/>
    <col min="11350" max="11350" width="13" style="14" customWidth="1"/>
    <col min="11351" max="11351" width="6.85546875" style="14" customWidth="1"/>
    <col min="11352" max="11352" width="10.85546875" style="14" customWidth="1"/>
    <col min="11353" max="11353" width="9.28515625" style="14" customWidth="1"/>
    <col min="11354" max="11354" width="11.28515625" style="14" customWidth="1"/>
    <col min="11355" max="11355" width="9.7109375" style="14" customWidth="1"/>
    <col min="11356" max="11356" width="7.42578125" style="14" customWidth="1"/>
    <col min="11357" max="11357" width="13.140625" style="14" customWidth="1"/>
    <col min="11358" max="11358" width="7" style="14" customWidth="1"/>
    <col min="11359" max="11359" width="8.7109375" style="14" customWidth="1"/>
    <col min="11360" max="11360" width="11.7109375" style="14" customWidth="1"/>
    <col min="11361" max="11361" width="12" style="14" customWidth="1"/>
    <col min="11362" max="11362" width="12.7109375" style="14" customWidth="1"/>
    <col min="11363" max="11363" width="14" style="14" customWidth="1"/>
    <col min="11364" max="11364" width="11.85546875" style="14" customWidth="1"/>
    <col min="11365" max="11365" width="7.5703125" style="14" customWidth="1"/>
    <col min="11366" max="11366" width="10.140625" style="14" customWidth="1"/>
    <col min="11367" max="11367" width="9.28515625" style="14" customWidth="1"/>
    <col min="11368" max="11370" width="9.140625" style="14" customWidth="1"/>
    <col min="11371" max="11371" width="13.140625" style="14" bestFit="1" customWidth="1"/>
    <col min="11372" max="11558" width="9.140625" style="14" customWidth="1"/>
    <col min="11559" max="11559" width="9.28515625" style="14" customWidth="1"/>
    <col min="11560" max="11560" width="21.7109375" style="14" customWidth="1"/>
    <col min="11561" max="11561" width="19" style="14" customWidth="1"/>
    <col min="11562" max="11562" width="9.140625" style="14" customWidth="1"/>
    <col min="11563" max="11563" width="14.7109375" style="14" customWidth="1"/>
    <col min="11564" max="11564" width="12.140625" style="14" customWidth="1"/>
    <col min="11565" max="11565" width="14.28515625" style="14" customWidth="1"/>
    <col min="11566" max="11566" width="7.42578125" style="14" customWidth="1"/>
    <col min="11567" max="11567" width="8" style="14" customWidth="1"/>
    <col min="11568" max="11568" width="12.140625" style="14" customWidth="1"/>
    <col min="11569" max="11569" width="12.85546875" style="14" customWidth="1"/>
    <col min="11570" max="11570" width="14.28515625" style="14" customWidth="1"/>
    <col min="11571" max="11571" width="9.7109375" style="14" customWidth="1"/>
    <col min="11572" max="11572" width="8.140625" style="14" customWidth="1"/>
    <col min="11573" max="11573" width="12.28515625" style="14" customWidth="1"/>
    <col min="11574" max="11574" width="13.42578125" style="14" customWidth="1"/>
    <col min="11575" max="11575" width="9.85546875" style="14" customWidth="1"/>
    <col min="11576" max="11576" width="9.28515625" style="14" customWidth="1"/>
    <col min="11577" max="11577" width="6.85546875" style="14" customWidth="1"/>
    <col min="11578" max="11578" width="10.85546875" style="14" customWidth="1"/>
    <col min="11579" max="11579" width="9.28515625" style="14" customWidth="1"/>
    <col min="11580" max="11580" width="11.28515625" style="14" customWidth="1"/>
    <col min="11581" max="11581" width="9.7109375" style="14" customWidth="1"/>
    <col min="11582" max="11582" width="7.42578125" style="14" customWidth="1"/>
    <col min="11583" max="11583" width="13.140625" style="14" customWidth="1"/>
    <col min="11584" max="11584" width="7" style="14" customWidth="1"/>
    <col min="11585" max="11585" width="8.7109375" style="14" customWidth="1"/>
    <col min="11586" max="11586" width="11.7109375" style="14" customWidth="1"/>
    <col min="11587" max="11587" width="12" style="14" customWidth="1"/>
    <col min="11588" max="11588" width="9.7109375" style="14" customWidth="1"/>
    <col min="11589" max="11589" width="6.85546875" style="14"/>
    <col min="11590" max="11590" width="9.28515625" style="14" customWidth="1"/>
    <col min="11591" max="11591" width="21.7109375" style="14" customWidth="1"/>
    <col min="11592" max="11592" width="19" style="14" customWidth="1"/>
    <col min="11593" max="11593" width="9.140625" style="14" customWidth="1"/>
    <col min="11594" max="11594" width="14.7109375" style="14" customWidth="1"/>
    <col min="11595" max="11595" width="12.140625" style="14" customWidth="1"/>
    <col min="11596" max="11596" width="14.28515625" style="14" customWidth="1"/>
    <col min="11597" max="11597" width="7.42578125" style="14" customWidth="1"/>
    <col min="11598" max="11598" width="8" style="14" customWidth="1"/>
    <col min="11599" max="11599" width="12.140625" style="14" customWidth="1"/>
    <col min="11600" max="11600" width="12.85546875" style="14" customWidth="1"/>
    <col min="11601" max="11601" width="14.28515625" style="14" customWidth="1"/>
    <col min="11602" max="11602" width="11.140625" style="14" customWidth="1"/>
    <col min="11603" max="11603" width="12.28515625" style="14" customWidth="1"/>
    <col min="11604" max="11604" width="13.42578125" style="14" customWidth="1"/>
    <col min="11605" max="11605" width="9.85546875" style="14" customWidth="1"/>
    <col min="11606" max="11606" width="13" style="14" customWidth="1"/>
    <col min="11607" max="11607" width="6.85546875" style="14" customWidth="1"/>
    <col min="11608" max="11608" width="10.85546875" style="14" customWidth="1"/>
    <col min="11609" max="11609" width="9.28515625" style="14" customWidth="1"/>
    <col min="11610" max="11610" width="11.28515625" style="14" customWidth="1"/>
    <col min="11611" max="11611" width="9.7109375" style="14" customWidth="1"/>
    <col min="11612" max="11612" width="7.42578125" style="14" customWidth="1"/>
    <col min="11613" max="11613" width="13.140625" style="14" customWidth="1"/>
    <col min="11614" max="11614" width="7" style="14" customWidth="1"/>
    <col min="11615" max="11615" width="8.7109375" style="14" customWidth="1"/>
    <col min="11616" max="11616" width="11.7109375" style="14" customWidth="1"/>
    <col min="11617" max="11617" width="12" style="14" customWidth="1"/>
    <col min="11618" max="11618" width="12.7109375" style="14" customWidth="1"/>
    <col min="11619" max="11619" width="14" style="14" customWidth="1"/>
    <col min="11620" max="11620" width="11.85546875" style="14" customWidth="1"/>
    <col min="11621" max="11621" width="7.5703125" style="14" customWidth="1"/>
    <col min="11622" max="11622" width="10.140625" style="14" customWidth="1"/>
    <col min="11623" max="11623" width="9.28515625" style="14" customWidth="1"/>
    <col min="11624" max="11626" width="9.140625" style="14" customWidth="1"/>
    <col min="11627" max="11627" width="13.140625" style="14" bestFit="1" customWidth="1"/>
    <col min="11628" max="11814" width="9.140625" style="14" customWidth="1"/>
    <col min="11815" max="11815" width="9.28515625" style="14" customWidth="1"/>
    <col min="11816" max="11816" width="21.7109375" style="14" customWidth="1"/>
    <col min="11817" max="11817" width="19" style="14" customWidth="1"/>
    <col min="11818" max="11818" width="9.140625" style="14" customWidth="1"/>
    <col min="11819" max="11819" width="14.7109375" style="14" customWidth="1"/>
    <col min="11820" max="11820" width="12.140625" style="14" customWidth="1"/>
    <col min="11821" max="11821" width="14.28515625" style="14" customWidth="1"/>
    <col min="11822" max="11822" width="7.42578125" style="14" customWidth="1"/>
    <col min="11823" max="11823" width="8" style="14" customWidth="1"/>
    <col min="11824" max="11824" width="12.140625" style="14" customWidth="1"/>
    <col min="11825" max="11825" width="12.85546875" style="14" customWidth="1"/>
    <col min="11826" max="11826" width="14.28515625" style="14" customWidth="1"/>
    <col min="11827" max="11827" width="9.7109375" style="14" customWidth="1"/>
    <col min="11828" max="11828" width="8.140625" style="14" customWidth="1"/>
    <col min="11829" max="11829" width="12.28515625" style="14" customWidth="1"/>
    <col min="11830" max="11830" width="13.42578125" style="14" customWidth="1"/>
    <col min="11831" max="11831" width="9.85546875" style="14" customWidth="1"/>
    <col min="11832" max="11832" width="9.28515625" style="14" customWidth="1"/>
    <col min="11833" max="11833" width="6.85546875" style="14" customWidth="1"/>
    <col min="11834" max="11834" width="10.85546875" style="14" customWidth="1"/>
    <col min="11835" max="11835" width="9.28515625" style="14" customWidth="1"/>
    <col min="11836" max="11836" width="11.28515625" style="14" customWidth="1"/>
    <col min="11837" max="11837" width="9.7109375" style="14" customWidth="1"/>
    <col min="11838" max="11838" width="7.42578125" style="14" customWidth="1"/>
    <col min="11839" max="11839" width="13.140625" style="14" customWidth="1"/>
    <col min="11840" max="11840" width="7" style="14" customWidth="1"/>
    <col min="11841" max="11841" width="8.7109375" style="14" customWidth="1"/>
    <col min="11842" max="11842" width="11.7109375" style="14" customWidth="1"/>
    <col min="11843" max="11843" width="12" style="14" customWidth="1"/>
    <col min="11844" max="11844" width="9.7109375" style="14" customWidth="1"/>
    <col min="11845" max="11845" width="6.85546875" style="14"/>
    <col min="11846" max="11846" width="9.28515625" style="14" customWidth="1"/>
    <col min="11847" max="11847" width="21.7109375" style="14" customWidth="1"/>
    <col min="11848" max="11848" width="19" style="14" customWidth="1"/>
    <col min="11849" max="11849" width="9.140625" style="14" customWidth="1"/>
    <col min="11850" max="11850" width="14.7109375" style="14" customWidth="1"/>
    <col min="11851" max="11851" width="12.140625" style="14" customWidth="1"/>
    <col min="11852" max="11852" width="14.28515625" style="14" customWidth="1"/>
    <col min="11853" max="11853" width="7.42578125" style="14" customWidth="1"/>
    <col min="11854" max="11854" width="8" style="14" customWidth="1"/>
    <col min="11855" max="11855" width="12.140625" style="14" customWidth="1"/>
    <col min="11856" max="11856" width="12.85546875" style="14" customWidth="1"/>
    <col min="11857" max="11857" width="14.28515625" style="14" customWidth="1"/>
    <col min="11858" max="11858" width="11.140625" style="14" customWidth="1"/>
    <col min="11859" max="11859" width="12.28515625" style="14" customWidth="1"/>
    <col min="11860" max="11860" width="13.42578125" style="14" customWidth="1"/>
    <col min="11861" max="11861" width="9.85546875" style="14" customWidth="1"/>
    <col min="11862" max="11862" width="13" style="14" customWidth="1"/>
    <col min="11863" max="11863" width="6.85546875" style="14" customWidth="1"/>
    <col min="11864" max="11864" width="10.85546875" style="14" customWidth="1"/>
    <col min="11865" max="11865" width="9.28515625" style="14" customWidth="1"/>
    <col min="11866" max="11866" width="11.28515625" style="14" customWidth="1"/>
    <col min="11867" max="11867" width="9.7109375" style="14" customWidth="1"/>
    <col min="11868" max="11868" width="7.42578125" style="14" customWidth="1"/>
    <col min="11869" max="11869" width="13.140625" style="14" customWidth="1"/>
    <col min="11870" max="11870" width="7" style="14" customWidth="1"/>
    <col min="11871" max="11871" width="8.7109375" style="14" customWidth="1"/>
    <col min="11872" max="11872" width="11.7109375" style="14" customWidth="1"/>
    <col min="11873" max="11873" width="12" style="14" customWidth="1"/>
    <col min="11874" max="11874" width="12.7109375" style="14" customWidth="1"/>
    <col min="11875" max="11875" width="14" style="14" customWidth="1"/>
    <col min="11876" max="11876" width="11.85546875" style="14" customWidth="1"/>
    <col min="11877" max="11877" width="7.5703125" style="14" customWidth="1"/>
    <col min="11878" max="11878" width="10.140625" style="14" customWidth="1"/>
    <col min="11879" max="11879" width="9.28515625" style="14" customWidth="1"/>
    <col min="11880" max="11882" width="9.140625" style="14" customWidth="1"/>
    <col min="11883" max="11883" width="13.140625" style="14" bestFit="1" customWidth="1"/>
    <col min="11884" max="12070" width="9.140625" style="14" customWidth="1"/>
    <col min="12071" max="12071" width="9.28515625" style="14" customWidth="1"/>
    <col min="12072" max="12072" width="21.7109375" style="14" customWidth="1"/>
    <col min="12073" max="12073" width="19" style="14" customWidth="1"/>
    <col min="12074" max="12074" width="9.140625" style="14" customWidth="1"/>
    <col min="12075" max="12075" width="14.7109375" style="14" customWidth="1"/>
    <col min="12076" max="12076" width="12.140625" style="14" customWidth="1"/>
    <col min="12077" max="12077" width="14.28515625" style="14" customWidth="1"/>
    <col min="12078" max="12078" width="7.42578125" style="14" customWidth="1"/>
    <col min="12079" max="12079" width="8" style="14" customWidth="1"/>
    <col min="12080" max="12080" width="12.140625" style="14" customWidth="1"/>
    <col min="12081" max="12081" width="12.85546875" style="14" customWidth="1"/>
    <col min="12082" max="12082" width="14.28515625" style="14" customWidth="1"/>
    <col min="12083" max="12083" width="9.7109375" style="14" customWidth="1"/>
    <col min="12084" max="12084" width="8.140625" style="14" customWidth="1"/>
    <col min="12085" max="12085" width="12.28515625" style="14" customWidth="1"/>
    <col min="12086" max="12086" width="13.42578125" style="14" customWidth="1"/>
    <col min="12087" max="12087" width="9.85546875" style="14" customWidth="1"/>
    <col min="12088" max="12088" width="9.28515625" style="14" customWidth="1"/>
    <col min="12089" max="12089" width="6.85546875" style="14" customWidth="1"/>
    <col min="12090" max="12090" width="10.85546875" style="14" customWidth="1"/>
    <col min="12091" max="12091" width="9.28515625" style="14" customWidth="1"/>
    <col min="12092" max="12092" width="11.28515625" style="14" customWidth="1"/>
    <col min="12093" max="12093" width="9.7109375" style="14" customWidth="1"/>
    <col min="12094" max="12094" width="7.42578125" style="14" customWidth="1"/>
    <col min="12095" max="12095" width="13.140625" style="14" customWidth="1"/>
    <col min="12096" max="12096" width="7" style="14" customWidth="1"/>
    <col min="12097" max="12097" width="8.7109375" style="14" customWidth="1"/>
    <col min="12098" max="12098" width="11.7109375" style="14" customWidth="1"/>
    <col min="12099" max="12099" width="12" style="14" customWidth="1"/>
    <col min="12100" max="12100" width="9.7109375" style="14" customWidth="1"/>
    <col min="12101" max="12101" width="6.85546875" style="14"/>
    <col min="12102" max="12102" width="9.28515625" style="14" customWidth="1"/>
    <col min="12103" max="12103" width="21.7109375" style="14" customWidth="1"/>
    <col min="12104" max="12104" width="19" style="14" customWidth="1"/>
    <col min="12105" max="12105" width="9.140625" style="14" customWidth="1"/>
    <col min="12106" max="12106" width="14.7109375" style="14" customWidth="1"/>
    <col min="12107" max="12107" width="12.140625" style="14" customWidth="1"/>
    <col min="12108" max="12108" width="14.28515625" style="14" customWidth="1"/>
    <col min="12109" max="12109" width="7.42578125" style="14" customWidth="1"/>
    <col min="12110" max="12110" width="8" style="14" customWidth="1"/>
    <col min="12111" max="12111" width="12.140625" style="14" customWidth="1"/>
    <col min="12112" max="12112" width="12.85546875" style="14" customWidth="1"/>
    <col min="12113" max="12113" width="14.28515625" style="14" customWidth="1"/>
    <col min="12114" max="12114" width="11.140625" style="14" customWidth="1"/>
    <col min="12115" max="12115" width="12.28515625" style="14" customWidth="1"/>
    <col min="12116" max="12116" width="13.42578125" style="14" customWidth="1"/>
    <col min="12117" max="12117" width="9.85546875" style="14" customWidth="1"/>
    <col min="12118" max="12118" width="13" style="14" customWidth="1"/>
    <col min="12119" max="12119" width="6.85546875" style="14" customWidth="1"/>
    <col min="12120" max="12120" width="10.85546875" style="14" customWidth="1"/>
    <col min="12121" max="12121" width="9.28515625" style="14" customWidth="1"/>
    <col min="12122" max="12122" width="11.28515625" style="14" customWidth="1"/>
    <col min="12123" max="12123" width="9.7109375" style="14" customWidth="1"/>
    <col min="12124" max="12124" width="7.42578125" style="14" customWidth="1"/>
    <col min="12125" max="12125" width="13.140625" style="14" customWidth="1"/>
    <col min="12126" max="12126" width="7" style="14" customWidth="1"/>
    <col min="12127" max="12127" width="8.7109375" style="14" customWidth="1"/>
    <col min="12128" max="12128" width="11.7109375" style="14" customWidth="1"/>
    <col min="12129" max="12129" width="12" style="14" customWidth="1"/>
    <col min="12130" max="12130" width="12.7109375" style="14" customWidth="1"/>
    <col min="12131" max="12131" width="14" style="14" customWidth="1"/>
    <col min="12132" max="12132" width="11.85546875" style="14" customWidth="1"/>
    <col min="12133" max="12133" width="7.5703125" style="14" customWidth="1"/>
    <col min="12134" max="12134" width="10.140625" style="14" customWidth="1"/>
    <col min="12135" max="12135" width="9.28515625" style="14" customWidth="1"/>
    <col min="12136" max="12138" width="9.140625" style="14" customWidth="1"/>
    <col min="12139" max="12139" width="13.140625" style="14" bestFit="1" customWidth="1"/>
    <col min="12140" max="12326" width="9.140625" style="14" customWidth="1"/>
    <col min="12327" max="12327" width="9.28515625" style="14" customWidth="1"/>
    <col min="12328" max="12328" width="21.7109375" style="14" customWidth="1"/>
    <col min="12329" max="12329" width="19" style="14" customWidth="1"/>
    <col min="12330" max="12330" width="9.140625" style="14" customWidth="1"/>
    <col min="12331" max="12331" width="14.7109375" style="14" customWidth="1"/>
    <col min="12332" max="12332" width="12.140625" style="14" customWidth="1"/>
    <col min="12333" max="12333" width="14.28515625" style="14" customWidth="1"/>
    <col min="12334" max="12334" width="7.42578125" style="14" customWidth="1"/>
    <col min="12335" max="12335" width="8" style="14" customWidth="1"/>
    <col min="12336" max="12336" width="12.140625" style="14" customWidth="1"/>
    <col min="12337" max="12337" width="12.85546875" style="14" customWidth="1"/>
    <col min="12338" max="12338" width="14.28515625" style="14" customWidth="1"/>
    <col min="12339" max="12339" width="9.7109375" style="14" customWidth="1"/>
    <col min="12340" max="12340" width="8.140625" style="14" customWidth="1"/>
    <col min="12341" max="12341" width="12.28515625" style="14" customWidth="1"/>
    <col min="12342" max="12342" width="13.42578125" style="14" customWidth="1"/>
    <col min="12343" max="12343" width="9.85546875" style="14" customWidth="1"/>
    <col min="12344" max="12344" width="9.28515625" style="14" customWidth="1"/>
    <col min="12345" max="12345" width="6.85546875" style="14" customWidth="1"/>
    <col min="12346" max="12346" width="10.85546875" style="14" customWidth="1"/>
    <col min="12347" max="12347" width="9.28515625" style="14" customWidth="1"/>
    <col min="12348" max="12348" width="11.28515625" style="14" customWidth="1"/>
    <col min="12349" max="12349" width="9.7109375" style="14" customWidth="1"/>
    <col min="12350" max="12350" width="7.42578125" style="14" customWidth="1"/>
    <col min="12351" max="12351" width="13.140625" style="14" customWidth="1"/>
    <col min="12352" max="12352" width="7" style="14" customWidth="1"/>
    <col min="12353" max="12353" width="8.7109375" style="14" customWidth="1"/>
    <col min="12354" max="12354" width="11.7109375" style="14" customWidth="1"/>
    <col min="12355" max="12355" width="12" style="14" customWidth="1"/>
    <col min="12356" max="12356" width="9.7109375" style="14" customWidth="1"/>
    <col min="12357" max="12357" width="6.85546875" style="14"/>
    <col min="12358" max="12358" width="9.28515625" style="14" customWidth="1"/>
    <col min="12359" max="12359" width="21.7109375" style="14" customWidth="1"/>
    <col min="12360" max="12360" width="19" style="14" customWidth="1"/>
    <col min="12361" max="12361" width="9.140625" style="14" customWidth="1"/>
    <col min="12362" max="12362" width="14.7109375" style="14" customWidth="1"/>
    <col min="12363" max="12363" width="12.140625" style="14" customWidth="1"/>
    <col min="12364" max="12364" width="14.28515625" style="14" customWidth="1"/>
    <col min="12365" max="12365" width="7.42578125" style="14" customWidth="1"/>
    <col min="12366" max="12366" width="8" style="14" customWidth="1"/>
    <col min="12367" max="12367" width="12.140625" style="14" customWidth="1"/>
    <col min="12368" max="12368" width="12.85546875" style="14" customWidth="1"/>
    <col min="12369" max="12369" width="14.28515625" style="14" customWidth="1"/>
    <col min="12370" max="12370" width="11.140625" style="14" customWidth="1"/>
    <col min="12371" max="12371" width="12.28515625" style="14" customWidth="1"/>
    <col min="12372" max="12372" width="13.42578125" style="14" customWidth="1"/>
    <col min="12373" max="12373" width="9.85546875" style="14" customWidth="1"/>
    <col min="12374" max="12374" width="13" style="14" customWidth="1"/>
    <col min="12375" max="12375" width="6.85546875" style="14" customWidth="1"/>
    <col min="12376" max="12376" width="10.85546875" style="14" customWidth="1"/>
    <col min="12377" max="12377" width="9.28515625" style="14" customWidth="1"/>
    <col min="12378" max="12378" width="11.28515625" style="14" customWidth="1"/>
    <col min="12379" max="12379" width="9.7109375" style="14" customWidth="1"/>
    <col min="12380" max="12380" width="7.42578125" style="14" customWidth="1"/>
    <col min="12381" max="12381" width="13.140625" style="14" customWidth="1"/>
    <col min="12382" max="12382" width="7" style="14" customWidth="1"/>
    <col min="12383" max="12383" width="8.7109375" style="14" customWidth="1"/>
    <col min="12384" max="12384" width="11.7109375" style="14" customWidth="1"/>
    <col min="12385" max="12385" width="12" style="14" customWidth="1"/>
    <col min="12386" max="12386" width="12.7109375" style="14" customWidth="1"/>
    <col min="12387" max="12387" width="14" style="14" customWidth="1"/>
    <col min="12388" max="12388" width="11.85546875" style="14" customWidth="1"/>
    <col min="12389" max="12389" width="7.5703125" style="14" customWidth="1"/>
    <col min="12390" max="12390" width="10.140625" style="14" customWidth="1"/>
    <col min="12391" max="12391" width="9.28515625" style="14" customWidth="1"/>
    <col min="12392" max="12394" width="9.140625" style="14" customWidth="1"/>
    <col min="12395" max="12395" width="13.140625" style="14" bestFit="1" customWidth="1"/>
    <col min="12396" max="12582" width="9.140625" style="14" customWidth="1"/>
    <col min="12583" max="12583" width="9.28515625" style="14" customWidth="1"/>
    <col min="12584" max="12584" width="21.7109375" style="14" customWidth="1"/>
    <col min="12585" max="12585" width="19" style="14" customWidth="1"/>
    <col min="12586" max="12586" width="9.140625" style="14" customWidth="1"/>
    <col min="12587" max="12587" width="14.7109375" style="14" customWidth="1"/>
    <col min="12588" max="12588" width="12.140625" style="14" customWidth="1"/>
    <col min="12589" max="12589" width="14.28515625" style="14" customWidth="1"/>
    <col min="12590" max="12590" width="7.42578125" style="14" customWidth="1"/>
    <col min="12591" max="12591" width="8" style="14" customWidth="1"/>
    <col min="12592" max="12592" width="12.140625" style="14" customWidth="1"/>
    <col min="12593" max="12593" width="12.85546875" style="14" customWidth="1"/>
    <col min="12594" max="12594" width="14.28515625" style="14" customWidth="1"/>
    <col min="12595" max="12595" width="9.7109375" style="14" customWidth="1"/>
    <col min="12596" max="12596" width="8.140625" style="14" customWidth="1"/>
    <col min="12597" max="12597" width="12.28515625" style="14" customWidth="1"/>
    <col min="12598" max="12598" width="13.42578125" style="14" customWidth="1"/>
    <col min="12599" max="12599" width="9.85546875" style="14" customWidth="1"/>
    <col min="12600" max="12600" width="9.28515625" style="14" customWidth="1"/>
    <col min="12601" max="12601" width="6.85546875" style="14" customWidth="1"/>
    <col min="12602" max="12602" width="10.85546875" style="14" customWidth="1"/>
    <col min="12603" max="12603" width="9.28515625" style="14" customWidth="1"/>
    <col min="12604" max="12604" width="11.28515625" style="14" customWidth="1"/>
    <col min="12605" max="12605" width="9.7109375" style="14" customWidth="1"/>
    <col min="12606" max="12606" width="7.42578125" style="14" customWidth="1"/>
    <col min="12607" max="12607" width="13.140625" style="14" customWidth="1"/>
    <col min="12608" max="12608" width="7" style="14" customWidth="1"/>
    <col min="12609" max="12609" width="8.7109375" style="14" customWidth="1"/>
    <col min="12610" max="12610" width="11.7109375" style="14" customWidth="1"/>
    <col min="12611" max="12611" width="12" style="14" customWidth="1"/>
    <col min="12612" max="12612" width="9.7109375" style="14" customWidth="1"/>
    <col min="12613" max="12613" width="6.85546875" style="14"/>
    <col min="12614" max="12614" width="9.28515625" style="14" customWidth="1"/>
    <col min="12615" max="12615" width="21.7109375" style="14" customWidth="1"/>
    <col min="12616" max="12616" width="19" style="14" customWidth="1"/>
    <col min="12617" max="12617" width="9.140625" style="14" customWidth="1"/>
    <col min="12618" max="12618" width="14.7109375" style="14" customWidth="1"/>
    <col min="12619" max="12619" width="12.140625" style="14" customWidth="1"/>
    <col min="12620" max="12620" width="14.28515625" style="14" customWidth="1"/>
    <col min="12621" max="12621" width="7.42578125" style="14" customWidth="1"/>
    <col min="12622" max="12622" width="8" style="14" customWidth="1"/>
    <col min="12623" max="12623" width="12.140625" style="14" customWidth="1"/>
    <col min="12624" max="12624" width="12.85546875" style="14" customWidth="1"/>
    <col min="12625" max="12625" width="14.28515625" style="14" customWidth="1"/>
    <col min="12626" max="12626" width="11.140625" style="14" customWidth="1"/>
    <col min="12627" max="12627" width="12.28515625" style="14" customWidth="1"/>
    <col min="12628" max="12628" width="13.42578125" style="14" customWidth="1"/>
    <col min="12629" max="12629" width="9.85546875" style="14" customWidth="1"/>
    <col min="12630" max="12630" width="13" style="14" customWidth="1"/>
    <col min="12631" max="12631" width="6.85546875" style="14" customWidth="1"/>
    <col min="12632" max="12632" width="10.85546875" style="14" customWidth="1"/>
    <col min="12633" max="12633" width="9.28515625" style="14" customWidth="1"/>
    <col min="12634" max="12634" width="11.28515625" style="14" customWidth="1"/>
    <col min="12635" max="12635" width="9.7109375" style="14" customWidth="1"/>
    <col min="12636" max="12636" width="7.42578125" style="14" customWidth="1"/>
    <col min="12637" max="12637" width="13.140625" style="14" customWidth="1"/>
    <col min="12638" max="12638" width="7" style="14" customWidth="1"/>
    <col min="12639" max="12639" width="8.7109375" style="14" customWidth="1"/>
    <col min="12640" max="12640" width="11.7109375" style="14" customWidth="1"/>
    <col min="12641" max="12641" width="12" style="14" customWidth="1"/>
    <col min="12642" max="12642" width="12.7109375" style="14" customWidth="1"/>
    <col min="12643" max="12643" width="14" style="14" customWidth="1"/>
    <col min="12644" max="12644" width="11.85546875" style="14" customWidth="1"/>
    <col min="12645" max="12645" width="7.5703125" style="14" customWidth="1"/>
    <col min="12646" max="12646" width="10.140625" style="14" customWidth="1"/>
    <col min="12647" max="12647" width="9.28515625" style="14" customWidth="1"/>
    <col min="12648" max="12650" width="9.140625" style="14" customWidth="1"/>
    <col min="12651" max="12651" width="13.140625" style="14" bestFit="1" customWidth="1"/>
    <col min="12652" max="12838" width="9.140625" style="14" customWidth="1"/>
    <col min="12839" max="12839" width="9.28515625" style="14" customWidth="1"/>
    <col min="12840" max="12840" width="21.7109375" style="14" customWidth="1"/>
    <col min="12841" max="12841" width="19" style="14" customWidth="1"/>
    <col min="12842" max="12842" width="9.140625" style="14" customWidth="1"/>
    <col min="12843" max="12843" width="14.7109375" style="14" customWidth="1"/>
    <col min="12844" max="12844" width="12.140625" style="14" customWidth="1"/>
    <col min="12845" max="12845" width="14.28515625" style="14" customWidth="1"/>
    <col min="12846" max="12846" width="7.42578125" style="14" customWidth="1"/>
    <col min="12847" max="12847" width="8" style="14" customWidth="1"/>
    <col min="12848" max="12848" width="12.140625" style="14" customWidth="1"/>
    <col min="12849" max="12849" width="12.85546875" style="14" customWidth="1"/>
    <col min="12850" max="12850" width="14.28515625" style="14" customWidth="1"/>
    <col min="12851" max="12851" width="9.7109375" style="14" customWidth="1"/>
    <col min="12852" max="12852" width="8.140625" style="14" customWidth="1"/>
    <col min="12853" max="12853" width="12.28515625" style="14" customWidth="1"/>
    <col min="12854" max="12854" width="13.42578125" style="14" customWidth="1"/>
    <col min="12855" max="12855" width="9.85546875" style="14" customWidth="1"/>
    <col min="12856" max="12856" width="9.28515625" style="14" customWidth="1"/>
    <col min="12857" max="12857" width="6.85546875" style="14" customWidth="1"/>
    <col min="12858" max="12858" width="10.85546875" style="14" customWidth="1"/>
    <col min="12859" max="12859" width="9.28515625" style="14" customWidth="1"/>
    <col min="12860" max="12860" width="11.28515625" style="14" customWidth="1"/>
    <col min="12861" max="12861" width="9.7109375" style="14" customWidth="1"/>
    <col min="12862" max="12862" width="7.42578125" style="14" customWidth="1"/>
    <col min="12863" max="12863" width="13.140625" style="14" customWidth="1"/>
    <col min="12864" max="12864" width="7" style="14" customWidth="1"/>
    <col min="12865" max="12865" width="8.7109375" style="14" customWidth="1"/>
    <col min="12866" max="12866" width="11.7109375" style="14" customWidth="1"/>
    <col min="12867" max="12867" width="12" style="14" customWidth="1"/>
    <col min="12868" max="12868" width="9.7109375" style="14" customWidth="1"/>
    <col min="12869" max="12869" width="6.85546875" style="14"/>
    <col min="12870" max="12870" width="9.28515625" style="14" customWidth="1"/>
    <col min="12871" max="12871" width="21.7109375" style="14" customWidth="1"/>
    <col min="12872" max="12872" width="19" style="14" customWidth="1"/>
    <col min="12873" max="12873" width="9.140625" style="14" customWidth="1"/>
    <col min="12874" max="12874" width="14.7109375" style="14" customWidth="1"/>
    <col min="12875" max="12875" width="12.140625" style="14" customWidth="1"/>
    <col min="12876" max="12876" width="14.28515625" style="14" customWidth="1"/>
    <col min="12877" max="12877" width="7.42578125" style="14" customWidth="1"/>
    <col min="12878" max="12878" width="8" style="14" customWidth="1"/>
    <col min="12879" max="12879" width="12.140625" style="14" customWidth="1"/>
    <col min="12880" max="12880" width="12.85546875" style="14" customWidth="1"/>
    <col min="12881" max="12881" width="14.28515625" style="14" customWidth="1"/>
    <col min="12882" max="12882" width="11.140625" style="14" customWidth="1"/>
    <col min="12883" max="12883" width="12.28515625" style="14" customWidth="1"/>
    <col min="12884" max="12884" width="13.42578125" style="14" customWidth="1"/>
    <col min="12885" max="12885" width="9.85546875" style="14" customWidth="1"/>
    <col min="12886" max="12886" width="13" style="14" customWidth="1"/>
    <col min="12887" max="12887" width="6.85546875" style="14" customWidth="1"/>
    <col min="12888" max="12888" width="10.85546875" style="14" customWidth="1"/>
    <col min="12889" max="12889" width="9.28515625" style="14" customWidth="1"/>
    <col min="12890" max="12890" width="11.28515625" style="14" customWidth="1"/>
    <col min="12891" max="12891" width="9.7109375" style="14" customWidth="1"/>
    <col min="12892" max="12892" width="7.42578125" style="14" customWidth="1"/>
    <col min="12893" max="12893" width="13.140625" style="14" customWidth="1"/>
    <col min="12894" max="12894" width="7" style="14" customWidth="1"/>
    <col min="12895" max="12895" width="8.7109375" style="14" customWidth="1"/>
    <col min="12896" max="12896" width="11.7109375" style="14" customWidth="1"/>
    <col min="12897" max="12897" width="12" style="14" customWidth="1"/>
    <col min="12898" max="12898" width="12.7109375" style="14" customWidth="1"/>
    <col min="12899" max="12899" width="14" style="14" customWidth="1"/>
    <col min="12900" max="12900" width="11.85546875" style="14" customWidth="1"/>
    <col min="12901" max="12901" width="7.5703125" style="14" customWidth="1"/>
    <col min="12902" max="12902" width="10.140625" style="14" customWidth="1"/>
    <col min="12903" max="12903" width="9.28515625" style="14" customWidth="1"/>
    <col min="12904" max="12906" width="9.140625" style="14" customWidth="1"/>
    <col min="12907" max="12907" width="13.140625" style="14" bestFit="1" customWidth="1"/>
    <col min="12908" max="13094" width="9.140625" style="14" customWidth="1"/>
    <col min="13095" max="13095" width="9.28515625" style="14" customWidth="1"/>
    <col min="13096" max="13096" width="21.7109375" style="14" customWidth="1"/>
    <col min="13097" max="13097" width="19" style="14" customWidth="1"/>
    <col min="13098" max="13098" width="9.140625" style="14" customWidth="1"/>
    <col min="13099" max="13099" width="14.7109375" style="14" customWidth="1"/>
    <col min="13100" max="13100" width="12.140625" style="14" customWidth="1"/>
    <col min="13101" max="13101" width="14.28515625" style="14" customWidth="1"/>
    <col min="13102" max="13102" width="7.42578125" style="14" customWidth="1"/>
    <col min="13103" max="13103" width="8" style="14" customWidth="1"/>
    <col min="13104" max="13104" width="12.140625" style="14" customWidth="1"/>
    <col min="13105" max="13105" width="12.85546875" style="14" customWidth="1"/>
    <col min="13106" max="13106" width="14.28515625" style="14" customWidth="1"/>
    <col min="13107" max="13107" width="9.7109375" style="14" customWidth="1"/>
    <col min="13108" max="13108" width="8.140625" style="14" customWidth="1"/>
    <col min="13109" max="13109" width="12.28515625" style="14" customWidth="1"/>
    <col min="13110" max="13110" width="13.42578125" style="14" customWidth="1"/>
    <col min="13111" max="13111" width="9.85546875" style="14" customWidth="1"/>
    <col min="13112" max="13112" width="9.28515625" style="14" customWidth="1"/>
    <col min="13113" max="13113" width="6.85546875" style="14" customWidth="1"/>
    <col min="13114" max="13114" width="10.85546875" style="14" customWidth="1"/>
    <col min="13115" max="13115" width="9.28515625" style="14" customWidth="1"/>
    <col min="13116" max="13116" width="11.28515625" style="14" customWidth="1"/>
    <col min="13117" max="13117" width="9.7109375" style="14" customWidth="1"/>
    <col min="13118" max="13118" width="7.42578125" style="14" customWidth="1"/>
    <col min="13119" max="13119" width="13.140625" style="14" customWidth="1"/>
    <col min="13120" max="13120" width="7" style="14" customWidth="1"/>
    <col min="13121" max="13121" width="8.7109375" style="14" customWidth="1"/>
    <col min="13122" max="13122" width="11.7109375" style="14" customWidth="1"/>
    <col min="13123" max="13123" width="12" style="14" customWidth="1"/>
    <col min="13124" max="13124" width="9.7109375" style="14" customWidth="1"/>
    <col min="13125" max="13125" width="6.85546875" style="14"/>
    <col min="13126" max="13126" width="9.28515625" style="14" customWidth="1"/>
    <col min="13127" max="13127" width="21.7109375" style="14" customWidth="1"/>
    <col min="13128" max="13128" width="19" style="14" customWidth="1"/>
    <col min="13129" max="13129" width="9.140625" style="14" customWidth="1"/>
    <col min="13130" max="13130" width="14.7109375" style="14" customWidth="1"/>
    <col min="13131" max="13131" width="12.140625" style="14" customWidth="1"/>
    <col min="13132" max="13132" width="14.28515625" style="14" customWidth="1"/>
    <col min="13133" max="13133" width="7.42578125" style="14" customWidth="1"/>
    <col min="13134" max="13134" width="8" style="14" customWidth="1"/>
    <col min="13135" max="13135" width="12.140625" style="14" customWidth="1"/>
    <col min="13136" max="13136" width="12.85546875" style="14" customWidth="1"/>
    <col min="13137" max="13137" width="14.28515625" style="14" customWidth="1"/>
    <col min="13138" max="13138" width="11.140625" style="14" customWidth="1"/>
    <col min="13139" max="13139" width="12.28515625" style="14" customWidth="1"/>
    <col min="13140" max="13140" width="13.42578125" style="14" customWidth="1"/>
    <col min="13141" max="13141" width="9.85546875" style="14" customWidth="1"/>
    <col min="13142" max="13142" width="13" style="14" customWidth="1"/>
    <col min="13143" max="13143" width="6.85546875" style="14" customWidth="1"/>
    <col min="13144" max="13144" width="10.85546875" style="14" customWidth="1"/>
    <col min="13145" max="13145" width="9.28515625" style="14" customWidth="1"/>
    <col min="13146" max="13146" width="11.28515625" style="14" customWidth="1"/>
    <col min="13147" max="13147" width="9.7109375" style="14" customWidth="1"/>
    <col min="13148" max="13148" width="7.42578125" style="14" customWidth="1"/>
    <col min="13149" max="13149" width="13.140625" style="14" customWidth="1"/>
    <col min="13150" max="13150" width="7" style="14" customWidth="1"/>
    <col min="13151" max="13151" width="8.7109375" style="14" customWidth="1"/>
    <col min="13152" max="13152" width="11.7109375" style="14" customWidth="1"/>
    <col min="13153" max="13153" width="12" style="14" customWidth="1"/>
    <col min="13154" max="13154" width="12.7109375" style="14" customWidth="1"/>
    <col min="13155" max="13155" width="14" style="14" customWidth="1"/>
    <col min="13156" max="13156" width="11.85546875" style="14" customWidth="1"/>
    <col min="13157" max="13157" width="7.5703125" style="14" customWidth="1"/>
    <col min="13158" max="13158" width="10.140625" style="14" customWidth="1"/>
    <col min="13159" max="13159" width="9.28515625" style="14" customWidth="1"/>
    <col min="13160" max="13162" width="9.140625" style="14" customWidth="1"/>
    <col min="13163" max="13163" width="13.140625" style="14" bestFit="1" customWidth="1"/>
    <col min="13164" max="13350" width="9.140625" style="14" customWidth="1"/>
    <col min="13351" max="13351" width="9.28515625" style="14" customWidth="1"/>
    <col min="13352" max="13352" width="21.7109375" style="14" customWidth="1"/>
    <col min="13353" max="13353" width="19" style="14" customWidth="1"/>
    <col min="13354" max="13354" width="9.140625" style="14" customWidth="1"/>
    <col min="13355" max="13355" width="14.7109375" style="14" customWidth="1"/>
    <col min="13356" max="13356" width="12.140625" style="14" customWidth="1"/>
    <col min="13357" max="13357" width="14.28515625" style="14" customWidth="1"/>
    <col min="13358" max="13358" width="7.42578125" style="14" customWidth="1"/>
    <col min="13359" max="13359" width="8" style="14" customWidth="1"/>
    <col min="13360" max="13360" width="12.140625" style="14" customWidth="1"/>
    <col min="13361" max="13361" width="12.85546875" style="14" customWidth="1"/>
    <col min="13362" max="13362" width="14.28515625" style="14" customWidth="1"/>
    <col min="13363" max="13363" width="9.7109375" style="14" customWidth="1"/>
    <col min="13364" max="13364" width="8.140625" style="14" customWidth="1"/>
    <col min="13365" max="13365" width="12.28515625" style="14" customWidth="1"/>
    <col min="13366" max="13366" width="13.42578125" style="14" customWidth="1"/>
    <col min="13367" max="13367" width="9.85546875" style="14" customWidth="1"/>
    <col min="13368" max="13368" width="9.28515625" style="14" customWidth="1"/>
    <col min="13369" max="13369" width="6.85546875" style="14" customWidth="1"/>
    <col min="13370" max="13370" width="10.85546875" style="14" customWidth="1"/>
    <col min="13371" max="13371" width="9.28515625" style="14" customWidth="1"/>
    <col min="13372" max="13372" width="11.28515625" style="14" customWidth="1"/>
    <col min="13373" max="13373" width="9.7109375" style="14" customWidth="1"/>
    <col min="13374" max="13374" width="7.42578125" style="14" customWidth="1"/>
    <col min="13375" max="13375" width="13.140625" style="14" customWidth="1"/>
    <col min="13376" max="13376" width="7" style="14" customWidth="1"/>
    <col min="13377" max="13377" width="8.7109375" style="14" customWidth="1"/>
    <col min="13378" max="13378" width="11.7109375" style="14" customWidth="1"/>
    <col min="13379" max="13379" width="12" style="14" customWidth="1"/>
    <col min="13380" max="13380" width="9.7109375" style="14" customWidth="1"/>
    <col min="13381" max="13381" width="6.85546875" style="14"/>
    <col min="13382" max="13382" width="9.28515625" style="14" customWidth="1"/>
    <col min="13383" max="13383" width="21.7109375" style="14" customWidth="1"/>
    <col min="13384" max="13384" width="19" style="14" customWidth="1"/>
    <col min="13385" max="13385" width="9.140625" style="14" customWidth="1"/>
    <col min="13386" max="13386" width="14.7109375" style="14" customWidth="1"/>
    <col min="13387" max="13387" width="12.140625" style="14" customWidth="1"/>
    <col min="13388" max="13388" width="14.28515625" style="14" customWidth="1"/>
    <col min="13389" max="13389" width="7.42578125" style="14" customWidth="1"/>
    <col min="13390" max="13390" width="8" style="14" customWidth="1"/>
    <col min="13391" max="13391" width="12.140625" style="14" customWidth="1"/>
    <col min="13392" max="13392" width="12.85546875" style="14" customWidth="1"/>
    <col min="13393" max="13393" width="14.28515625" style="14" customWidth="1"/>
    <col min="13394" max="13394" width="11.140625" style="14" customWidth="1"/>
    <col min="13395" max="13395" width="12.28515625" style="14" customWidth="1"/>
    <col min="13396" max="13396" width="13.42578125" style="14" customWidth="1"/>
    <col min="13397" max="13397" width="9.85546875" style="14" customWidth="1"/>
    <col min="13398" max="13398" width="13" style="14" customWidth="1"/>
    <col min="13399" max="13399" width="6.85546875" style="14" customWidth="1"/>
    <col min="13400" max="13400" width="10.85546875" style="14" customWidth="1"/>
    <col min="13401" max="13401" width="9.28515625" style="14" customWidth="1"/>
    <col min="13402" max="13402" width="11.28515625" style="14" customWidth="1"/>
    <col min="13403" max="13403" width="9.7109375" style="14" customWidth="1"/>
    <col min="13404" max="13404" width="7.42578125" style="14" customWidth="1"/>
    <col min="13405" max="13405" width="13.140625" style="14" customWidth="1"/>
    <col min="13406" max="13406" width="7" style="14" customWidth="1"/>
    <col min="13407" max="13407" width="8.7109375" style="14" customWidth="1"/>
    <col min="13408" max="13408" width="11.7109375" style="14" customWidth="1"/>
    <col min="13409" max="13409" width="12" style="14" customWidth="1"/>
    <col min="13410" max="13410" width="12.7109375" style="14" customWidth="1"/>
    <col min="13411" max="13411" width="14" style="14" customWidth="1"/>
    <col min="13412" max="13412" width="11.85546875" style="14" customWidth="1"/>
    <col min="13413" max="13413" width="7.5703125" style="14" customWidth="1"/>
    <col min="13414" max="13414" width="10.140625" style="14" customWidth="1"/>
    <col min="13415" max="13415" width="9.28515625" style="14" customWidth="1"/>
    <col min="13416" max="13418" width="9.140625" style="14" customWidth="1"/>
    <col min="13419" max="13419" width="13.140625" style="14" bestFit="1" customWidth="1"/>
    <col min="13420" max="13606" width="9.140625" style="14" customWidth="1"/>
    <col min="13607" max="13607" width="9.28515625" style="14" customWidth="1"/>
    <col min="13608" max="13608" width="21.7109375" style="14" customWidth="1"/>
    <col min="13609" max="13609" width="19" style="14" customWidth="1"/>
    <col min="13610" max="13610" width="9.140625" style="14" customWidth="1"/>
    <col min="13611" max="13611" width="14.7109375" style="14" customWidth="1"/>
    <col min="13612" max="13612" width="12.140625" style="14" customWidth="1"/>
    <col min="13613" max="13613" width="14.28515625" style="14" customWidth="1"/>
    <col min="13614" max="13614" width="7.42578125" style="14" customWidth="1"/>
    <col min="13615" max="13615" width="8" style="14" customWidth="1"/>
    <col min="13616" max="13616" width="12.140625" style="14" customWidth="1"/>
    <col min="13617" max="13617" width="12.85546875" style="14" customWidth="1"/>
    <col min="13618" max="13618" width="14.28515625" style="14" customWidth="1"/>
    <col min="13619" max="13619" width="9.7109375" style="14" customWidth="1"/>
    <col min="13620" max="13620" width="8.140625" style="14" customWidth="1"/>
    <col min="13621" max="13621" width="12.28515625" style="14" customWidth="1"/>
    <col min="13622" max="13622" width="13.42578125" style="14" customWidth="1"/>
    <col min="13623" max="13623" width="9.85546875" style="14" customWidth="1"/>
    <col min="13624" max="13624" width="9.28515625" style="14" customWidth="1"/>
    <col min="13625" max="13625" width="6.85546875" style="14" customWidth="1"/>
    <col min="13626" max="13626" width="10.85546875" style="14" customWidth="1"/>
    <col min="13627" max="13627" width="9.28515625" style="14" customWidth="1"/>
    <col min="13628" max="13628" width="11.28515625" style="14" customWidth="1"/>
    <col min="13629" max="13629" width="9.7109375" style="14" customWidth="1"/>
    <col min="13630" max="13630" width="7.42578125" style="14" customWidth="1"/>
    <col min="13631" max="13631" width="13.140625" style="14" customWidth="1"/>
    <col min="13632" max="13632" width="7" style="14" customWidth="1"/>
    <col min="13633" max="13633" width="8.7109375" style="14" customWidth="1"/>
    <col min="13634" max="13634" width="11.7109375" style="14" customWidth="1"/>
    <col min="13635" max="13635" width="12" style="14" customWidth="1"/>
    <col min="13636" max="13636" width="9.7109375" style="14" customWidth="1"/>
    <col min="13637" max="13637" width="6.85546875" style="14"/>
    <col min="13638" max="13638" width="9.28515625" style="14" customWidth="1"/>
    <col min="13639" max="13639" width="21.7109375" style="14" customWidth="1"/>
    <col min="13640" max="13640" width="19" style="14" customWidth="1"/>
    <col min="13641" max="13641" width="9.140625" style="14" customWidth="1"/>
    <col min="13642" max="13642" width="14.7109375" style="14" customWidth="1"/>
    <col min="13643" max="13643" width="12.140625" style="14" customWidth="1"/>
    <col min="13644" max="13644" width="14.28515625" style="14" customWidth="1"/>
    <col min="13645" max="13645" width="7.42578125" style="14" customWidth="1"/>
    <col min="13646" max="13646" width="8" style="14" customWidth="1"/>
    <col min="13647" max="13647" width="12.140625" style="14" customWidth="1"/>
    <col min="13648" max="13648" width="12.85546875" style="14" customWidth="1"/>
    <col min="13649" max="13649" width="14.28515625" style="14" customWidth="1"/>
    <col min="13650" max="13650" width="11.140625" style="14" customWidth="1"/>
    <col min="13651" max="13651" width="12.28515625" style="14" customWidth="1"/>
    <col min="13652" max="13652" width="13.42578125" style="14" customWidth="1"/>
    <col min="13653" max="13653" width="9.85546875" style="14" customWidth="1"/>
    <col min="13654" max="13654" width="13" style="14" customWidth="1"/>
    <col min="13655" max="13655" width="6.85546875" style="14" customWidth="1"/>
    <col min="13656" max="13656" width="10.85546875" style="14" customWidth="1"/>
    <col min="13657" max="13657" width="9.28515625" style="14" customWidth="1"/>
    <col min="13658" max="13658" width="11.28515625" style="14" customWidth="1"/>
    <col min="13659" max="13659" width="9.7109375" style="14" customWidth="1"/>
    <col min="13660" max="13660" width="7.42578125" style="14" customWidth="1"/>
    <col min="13661" max="13661" width="13.140625" style="14" customWidth="1"/>
    <col min="13662" max="13662" width="7" style="14" customWidth="1"/>
    <col min="13663" max="13663" width="8.7109375" style="14" customWidth="1"/>
    <col min="13664" max="13664" width="11.7109375" style="14" customWidth="1"/>
    <col min="13665" max="13665" width="12" style="14" customWidth="1"/>
    <col min="13666" max="13666" width="12.7109375" style="14" customWidth="1"/>
    <col min="13667" max="13667" width="14" style="14" customWidth="1"/>
    <col min="13668" max="13668" width="11.85546875" style="14" customWidth="1"/>
    <col min="13669" max="13669" width="7.5703125" style="14" customWidth="1"/>
    <col min="13670" max="13670" width="10.140625" style="14" customWidth="1"/>
    <col min="13671" max="13671" width="9.28515625" style="14" customWidth="1"/>
    <col min="13672" max="13674" width="9.140625" style="14" customWidth="1"/>
    <col min="13675" max="13675" width="13.140625" style="14" bestFit="1" customWidth="1"/>
    <col min="13676" max="13862" width="9.140625" style="14" customWidth="1"/>
    <col min="13863" max="13863" width="9.28515625" style="14" customWidth="1"/>
    <col min="13864" max="13864" width="21.7109375" style="14" customWidth="1"/>
    <col min="13865" max="13865" width="19" style="14" customWidth="1"/>
    <col min="13866" max="13866" width="9.140625" style="14" customWidth="1"/>
    <col min="13867" max="13867" width="14.7109375" style="14" customWidth="1"/>
    <col min="13868" max="13868" width="12.140625" style="14" customWidth="1"/>
    <col min="13869" max="13869" width="14.28515625" style="14" customWidth="1"/>
    <col min="13870" max="13870" width="7.42578125" style="14" customWidth="1"/>
    <col min="13871" max="13871" width="8" style="14" customWidth="1"/>
    <col min="13872" max="13872" width="12.140625" style="14" customWidth="1"/>
    <col min="13873" max="13873" width="12.85546875" style="14" customWidth="1"/>
    <col min="13874" max="13874" width="14.28515625" style="14" customWidth="1"/>
    <col min="13875" max="13875" width="9.7109375" style="14" customWidth="1"/>
    <col min="13876" max="13876" width="8.140625" style="14" customWidth="1"/>
    <col min="13877" max="13877" width="12.28515625" style="14" customWidth="1"/>
    <col min="13878" max="13878" width="13.42578125" style="14" customWidth="1"/>
    <col min="13879" max="13879" width="9.85546875" style="14" customWidth="1"/>
    <col min="13880" max="13880" width="9.28515625" style="14" customWidth="1"/>
    <col min="13881" max="13881" width="6.85546875" style="14" customWidth="1"/>
    <col min="13882" max="13882" width="10.85546875" style="14" customWidth="1"/>
    <col min="13883" max="13883" width="9.28515625" style="14" customWidth="1"/>
    <col min="13884" max="13884" width="11.28515625" style="14" customWidth="1"/>
    <col min="13885" max="13885" width="9.7109375" style="14" customWidth="1"/>
    <col min="13886" max="13886" width="7.42578125" style="14" customWidth="1"/>
    <col min="13887" max="13887" width="13.140625" style="14" customWidth="1"/>
    <col min="13888" max="13888" width="7" style="14" customWidth="1"/>
    <col min="13889" max="13889" width="8.7109375" style="14" customWidth="1"/>
    <col min="13890" max="13890" width="11.7109375" style="14" customWidth="1"/>
    <col min="13891" max="13891" width="12" style="14" customWidth="1"/>
    <col min="13892" max="13892" width="9.7109375" style="14" customWidth="1"/>
    <col min="13893" max="13893" width="6.85546875" style="14"/>
    <col min="13894" max="13894" width="9.28515625" style="14" customWidth="1"/>
    <col min="13895" max="13895" width="21.7109375" style="14" customWidth="1"/>
    <col min="13896" max="13896" width="19" style="14" customWidth="1"/>
    <col min="13897" max="13897" width="9.140625" style="14" customWidth="1"/>
    <col min="13898" max="13898" width="14.7109375" style="14" customWidth="1"/>
    <col min="13899" max="13899" width="12.140625" style="14" customWidth="1"/>
    <col min="13900" max="13900" width="14.28515625" style="14" customWidth="1"/>
    <col min="13901" max="13901" width="7.42578125" style="14" customWidth="1"/>
    <col min="13902" max="13902" width="8" style="14" customWidth="1"/>
    <col min="13903" max="13903" width="12.140625" style="14" customWidth="1"/>
    <col min="13904" max="13904" width="12.85546875" style="14" customWidth="1"/>
    <col min="13905" max="13905" width="14.28515625" style="14" customWidth="1"/>
    <col min="13906" max="13906" width="11.140625" style="14" customWidth="1"/>
    <col min="13907" max="13907" width="12.28515625" style="14" customWidth="1"/>
    <col min="13908" max="13908" width="13.42578125" style="14" customWidth="1"/>
    <col min="13909" max="13909" width="9.85546875" style="14" customWidth="1"/>
    <col min="13910" max="13910" width="13" style="14" customWidth="1"/>
    <col min="13911" max="13911" width="6.85546875" style="14" customWidth="1"/>
    <col min="13912" max="13912" width="10.85546875" style="14" customWidth="1"/>
    <col min="13913" max="13913" width="9.28515625" style="14" customWidth="1"/>
    <col min="13914" max="13914" width="11.28515625" style="14" customWidth="1"/>
    <col min="13915" max="13915" width="9.7109375" style="14" customWidth="1"/>
    <col min="13916" max="13916" width="7.42578125" style="14" customWidth="1"/>
    <col min="13917" max="13917" width="13.140625" style="14" customWidth="1"/>
    <col min="13918" max="13918" width="7" style="14" customWidth="1"/>
    <col min="13919" max="13919" width="8.7109375" style="14" customWidth="1"/>
    <col min="13920" max="13920" width="11.7109375" style="14" customWidth="1"/>
    <col min="13921" max="13921" width="12" style="14" customWidth="1"/>
    <col min="13922" max="13922" width="12.7109375" style="14" customWidth="1"/>
    <col min="13923" max="13923" width="14" style="14" customWidth="1"/>
    <col min="13924" max="13924" width="11.85546875" style="14" customWidth="1"/>
    <col min="13925" max="13925" width="7.5703125" style="14" customWidth="1"/>
    <col min="13926" max="13926" width="10.140625" style="14" customWidth="1"/>
    <col min="13927" max="13927" width="9.28515625" style="14" customWidth="1"/>
    <col min="13928" max="13930" width="9.140625" style="14" customWidth="1"/>
    <col min="13931" max="13931" width="13.140625" style="14" bestFit="1" customWidth="1"/>
    <col min="13932" max="14118" width="9.140625" style="14" customWidth="1"/>
    <col min="14119" max="14119" width="9.28515625" style="14" customWidth="1"/>
    <col min="14120" max="14120" width="21.7109375" style="14" customWidth="1"/>
    <col min="14121" max="14121" width="19" style="14" customWidth="1"/>
    <col min="14122" max="14122" width="9.140625" style="14" customWidth="1"/>
    <col min="14123" max="14123" width="14.7109375" style="14" customWidth="1"/>
    <col min="14124" max="14124" width="12.140625" style="14" customWidth="1"/>
    <col min="14125" max="14125" width="14.28515625" style="14" customWidth="1"/>
    <col min="14126" max="14126" width="7.42578125" style="14" customWidth="1"/>
    <col min="14127" max="14127" width="8" style="14" customWidth="1"/>
    <col min="14128" max="14128" width="12.140625" style="14" customWidth="1"/>
    <col min="14129" max="14129" width="12.85546875" style="14" customWidth="1"/>
    <col min="14130" max="14130" width="14.28515625" style="14" customWidth="1"/>
    <col min="14131" max="14131" width="9.7109375" style="14" customWidth="1"/>
    <col min="14132" max="14132" width="8.140625" style="14" customWidth="1"/>
    <col min="14133" max="14133" width="12.28515625" style="14" customWidth="1"/>
    <col min="14134" max="14134" width="13.42578125" style="14" customWidth="1"/>
    <col min="14135" max="14135" width="9.85546875" style="14" customWidth="1"/>
    <col min="14136" max="14136" width="9.28515625" style="14" customWidth="1"/>
    <col min="14137" max="14137" width="6.85546875" style="14" customWidth="1"/>
    <col min="14138" max="14138" width="10.85546875" style="14" customWidth="1"/>
    <col min="14139" max="14139" width="9.28515625" style="14" customWidth="1"/>
    <col min="14140" max="14140" width="11.28515625" style="14" customWidth="1"/>
    <col min="14141" max="14141" width="9.7109375" style="14" customWidth="1"/>
    <col min="14142" max="14142" width="7.42578125" style="14" customWidth="1"/>
    <col min="14143" max="14143" width="13.140625" style="14" customWidth="1"/>
    <col min="14144" max="14144" width="7" style="14" customWidth="1"/>
    <col min="14145" max="14145" width="8.7109375" style="14" customWidth="1"/>
    <col min="14146" max="14146" width="11.7109375" style="14" customWidth="1"/>
    <col min="14147" max="14147" width="12" style="14" customWidth="1"/>
    <col min="14148" max="14148" width="9.7109375" style="14" customWidth="1"/>
    <col min="14149" max="14149" width="6.85546875" style="14"/>
    <col min="14150" max="14150" width="9.28515625" style="14" customWidth="1"/>
    <col min="14151" max="14151" width="21.7109375" style="14" customWidth="1"/>
    <col min="14152" max="14152" width="19" style="14" customWidth="1"/>
    <col min="14153" max="14153" width="9.140625" style="14" customWidth="1"/>
    <col min="14154" max="14154" width="14.7109375" style="14" customWidth="1"/>
    <col min="14155" max="14155" width="12.140625" style="14" customWidth="1"/>
    <col min="14156" max="14156" width="14.28515625" style="14" customWidth="1"/>
    <col min="14157" max="14157" width="7.42578125" style="14" customWidth="1"/>
    <col min="14158" max="14158" width="8" style="14" customWidth="1"/>
    <col min="14159" max="14159" width="12.140625" style="14" customWidth="1"/>
    <col min="14160" max="14160" width="12.85546875" style="14" customWidth="1"/>
    <col min="14161" max="14161" width="14.28515625" style="14" customWidth="1"/>
    <col min="14162" max="14162" width="11.140625" style="14" customWidth="1"/>
    <col min="14163" max="14163" width="12.28515625" style="14" customWidth="1"/>
    <col min="14164" max="14164" width="13.42578125" style="14" customWidth="1"/>
    <col min="14165" max="14165" width="9.85546875" style="14" customWidth="1"/>
    <col min="14166" max="14166" width="13" style="14" customWidth="1"/>
    <col min="14167" max="14167" width="6.85546875" style="14" customWidth="1"/>
    <col min="14168" max="14168" width="10.85546875" style="14" customWidth="1"/>
    <col min="14169" max="14169" width="9.28515625" style="14" customWidth="1"/>
    <col min="14170" max="14170" width="11.28515625" style="14" customWidth="1"/>
    <col min="14171" max="14171" width="9.7109375" style="14" customWidth="1"/>
    <col min="14172" max="14172" width="7.42578125" style="14" customWidth="1"/>
    <col min="14173" max="14173" width="13.140625" style="14" customWidth="1"/>
    <col min="14174" max="14174" width="7" style="14" customWidth="1"/>
    <col min="14175" max="14175" width="8.7109375" style="14" customWidth="1"/>
    <col min="14176" max="14176" width="11.7109375" style="14" customWidth="1"/>
    <col min="14177" max="14177" width="12" style="14" customWidth="1"/>
    <col min="14178" max="14178" width="12.7109375" style="14" customWidth="1"/>
    <col min="14179" max="14179" width="14" style="14" customWidth="1"/>
    <col min="14180" max="14180" width="11.85546875" style="14" customWidth="1"/>
    <col min="14181" max="14181" width="7.5703125" style="14" customWidth="1"/>
    <col min="14182" max="14182" width="10.140625" style="14" customWidth="1"/>
    <col min="14183" max="14183" width="9.28515625" style="14" customWidth="1"/>
    <col min="14184" max="14186" width="9.140625" style="14" customWidth="1"/>
    <col min="14187" max="14187" width="13.140625" style="14" bestFit="1" customWidth="1"/>
    <col min="14188" max="14374" width="9.140625" style="14" customWidth="1"/>
    <col min="14375" max="14375" width="9.28515625" style="14" customWidth="1"/>
    <col min="14376" max="14376" width="21.7109375" style="14" customWidth="1"/>
    <col min="14377" max="14377" width="19" style="14" customWidth="1"/>
    <col min="14378" max="14378" width="9.140625" style="14" customWidth="1"/>
    <col min="14379" max="14379" width="14.7109375" style="14" customWidth="1"/>
    <col min="14380" max="14380" width="12.140625" style="14" customWidth="1"/>
    <col min="14381" max="14381" width="14.28515625" style="14" customWidth="1"/>
    <col min="14382" max="14382" width="7.42578125" style="14" customWidth="1"/>
    <col min="14383" max="14383" width="8" style="14" customWidth="1"/>
    <col min="14384" max="14384" width="12.140625" style="14" customWidth="1"/>
    <col min="14385" max="14385" width="12.85546875" style="14" customWidth="1"/>
    <col min="14386" max="14386" width="14.28515625" style="14" customWidth="1"/>
    <col min="14387" max="14387" width="9.7109375" style="14" customWidth="1"/>
    <col min="14388" max="14388" width="8.140625" style="14" customWidth="1"/>
    <col min="14389" max="14389" width="12.28515625" style="14" customWidth="1"/>
    <col min="14390" max="14390" width="13.42578125" style="14" customWidth="1"/>
    <col min="14391" max="14391" width="9.85546875" style="14" customWidth="1"/>
    <col min="14392" max="14392" width="9.28515625" style="14" customWidth="1"/>
    <col min="14393" max="14393" width="6.85546875" style="14" customWidth="1"/>
    <col min="14394" max="14394" width="10.85546875" style="14" customWidth="1"/>
    <col min="14395" max="14395" width="9.28515625" style="14" customWidth="1"/>
    <col min="14396" max="14396" width="11.28515625" style="14" customWidth="1"/>
    <col min="14397" max="14397" width="9.7109375" style="14" customWidth="1"/>
    <col min="14398" max="14398" width="7.42578125" style="14" customWidth="1"/>
    <col min="14399" max="14399" width="13.140625" style="14" customWidth="1"/>
    <col min="14400" max="14400" width="7" style="14" customWidth="1"/>
    <col min="14401" max="14401" width="8.7109375" style="14" customWidth="1"/>
    <col min="14402" max="14402" width="11.7109375" style="14" customWidth="1"/>
    <col min="14403" max="14403" width="12" style="14" customWidth="1"/>
    <col min="14404" max="14404" width="9.7109375" style="14" customWidth="1"/>
    <col min="14405" max="14405" width="6.85546875" style="14"/>
    <col min="14406" max="14406" width="9.28515625" style="14" customWidth="1"/>
    <col min="14407" max="14407" width="21.7109375" style="14" customWidth="1"/>
    <col min="14408" max="14408" width="19" style="14" customWidth="1"/>
    <col min="14409" max="14409" width="9.140625" style="14" customWidth="1"/>
    <col min="14410" max="14410" width="14.7109375" style="14" customWidth="1"/>
    <col min="14411" max="14411" width="12.140625" style="14" customWidth="1"/>
    <col min="14412" max="14412" width="14.28515625" style="14" customWidth="1"/>
    <col min="14413" max="14413" width="7.42578125" style="14" customWidth="1"/>
    <col min="14414" max="14414" width="8" style="14" customWidth="1"/>
    <col min="14415" max="14415" width="12.140625" style="14" customWidth="1"/>
    <col min="14416" max="14416" width="12.85546875" style="14" customWidth="1"/>
    <col min="14417" max="14417" width="14.28515625" style="14" customWidth="1"/>
    <col min="14418" max="14418" width="11.140625" style="14" customWidth="1"/>
    <col min="14419" max="14419" width="12.28515625" style="14" customWidth="1"/>
    <col min="14420" max="14420" width="13.42578125" style="14" customWidth="1"/>
    <col min="14421" max="14421" width="9.85546875" style="14" customWidth="1"/>
    <col min="14422" max="14422" width="13" style="14" customWidth="1"/>
    <col min="14423" max="14423" width="6.85546875" style="14" customWidth="1"/>
    <col min="14424" max="14424" width="10.85546875" style="14" customWidth="1"/>
    <col min="14425" max="14425" width="9.28515625" style="14" customWidth="1"/>
    <col min="14426" max="14426" width="11.28515625" style="14" customWidth="1"/>
    <col min="14427" max="14427" width="9.7109375" style="14" customWidth="1"/>
    <col min="14428" max="14428" width="7.42578125" style="14" customWidth="1"/>
    <col min="14429" max="14429" width="13.140625" style="14" customWidth="1"/>
    <col min="14430" max="14430" width="7" style="14" customWidth="1"/>
    <col min="14431" max="14431" width="8.7109375" style="14" customWidth="1"/>
    <col min="14432" max="14432" width="11.7109375" style="14" customWidth="1"/>
    <col min="14433" max="14433" width="12" style="14" customWidth="1"/>
    <col min="14434" max="14434" width="12.7109375" style="14" customWidth="1"/>
    <col min="14435" max="14435" width="14" style="14" customWidth="1"/>
    <col min="14436" max="14436" width="11.85546875" style="14" customWidth="1"/>
    <col min="14437" max="14437" width="7.5703125" style="14" customWidth="1"/>
    <col min="14438" max="14438" width="10.140625" style="14" customWidth="1"/>
    <col min="14439" max="14439" width="9.28515625" style="14" customWidth="1"/>
    <col min="14440" max="14442" width="9.140625" style="14" customWidth="1"/>
    <col min="14443" max="14443" width="13.140625" style="14" bestFit="1" customWidth="1"/>
    <col min="14444" max="14630" width="9.140625" style="14" customWidth="1"/>
    <col min="14631" max="14631" width="9.28515625" style="14" customWidth="1"/>
    <col min="14632" max="14632" width="21.7109375" style="14" customWidth="1"/>
    <col min="14633" max="14633" width="19" style="14" customWidth="1"/>
    <col min="14634" max="14634" width="9.140625" style="14" customWidth="1"/>
    <col min="14635" max="14635" width="14.7109375" style="14" customWidth="1"/>
    <col min="14636" max="14636" width="12.140625" style="14" customWidth="1"/>
    <col min="14637" max="14637" width="14.28515625" style="14" customWidth="1"/>
    <col min="14638" max="14638" width="7.42578125" style="14" customWidth="1"/>
    <col min="14639" max="14639" width="8" style="14" customWidth="1"/>
    <col min="14640" max="14640" width="12.140625" style="14" customWidth="1"/>
    <col min="14641" max="14641" width="12.85546875" style="14" customWidth="1"/>
    <col min="14642" max="14642" width="14.28515625" style="14" customWidth="1"/>
    <col min="14643" max="14643" width="9.7109375" style="14" customWidth="1"/>
    <col min="14644" max="14644" width="8.140625" style="14" customWidth="1"/>
    <col min="14645" max="14645" width="12.28515625" style="14" customWidth="1"/>
    <col min="14646" max="14646" width="13.42578125" style="14" customWidth="1"/>
    <col min="14647" max="14647" width="9.85546875" style="14" customWidth="1"/>
    <col min="14648" max="14648" width="9.28515625" style="14" customWidth="1"/>
    <col min="14649" max="14649" width="6.85546875" style="14" customWidth="1"/>
    <col min="14650" max="14650" width="10.85546875" style="14" customWidth="1"/>
    <col min="14651" max="14651" width="9.28515625" style="14" customWidth="1"/>
    <col min="14652" max="14652" width="11.28515625" style="14" customWidth="1"/>
    <col min="14653" max="14653" width="9.7109375" style="14" customWidth="1"/>
    <col min="14654" max="14654" width="7.42578125" style="14" customWidth="1"/>
    <col min="14655" max="14655" width="13.140625" style="14" customWidth="1"/>
    <col min="14656" max="14656" width="7" style="14" customWidth="1"/>
    <col min="14657" max="14657" width="8.7109375" style="14" customWidth="1"/>
    <col min="14658" max="14658" width="11.7109375" style="14" customWidth="1"/>
    <col min="14659" max="14659" width="12" style="14" customWidth="1"/>
    <col min="14660" max="14660" width="9.7109375" style="14" customWidth="1"/>
    <col min="14661" max="14661" width="6.85546875" style="14"/>
    <col min="14662" max="14662" width="9.28515625" style="14" customWidth="1"/>
    <col min="14663" max="14663" width="21.7109375" style="14" customWidth="1"/>
    <col min="14664" max="14664" width="19" style="14" customWidth="1"/>
    <col min="14665" max="14665" width="9.140625" style="14" customWidth="1"/>
    <col min="14666" max="14666" width="14.7109375" style="14" customWidth="1"/>
    <col min="14667" max="14667" width="12.140625" style="14" customWidth="1"/>
    <col min="14668" max="14668" width="14.28515625" style="14" customWidth="1"/>
    <col min="14669" max="14669" width="7.42578125" style="14" customWidth="1"/>
    <col min="14670" max="14670" width="8" style="14" customWidth="1"/>
    <col min="14671" max="14671" width="12.140625" style="14" customWidth="1"/>
    <col min="14672" max="14672" width="12.85546875" style="14" customWidth="1"/>
    <col min="14673" max="14673" width="14.28515625" style="14" customWidth="1"/>
    <col min="14674" max="14674" width="11.140625" style="14" customWidth="1"/>
    <col min="14675" max="14675" width="12.28515625" style="14" customWidth="1"/>
    <col min="14676" max="14676" width="13.42578125" style="14" customWidth="1"/>
    <col min="14677" max="14677" width="9.85546875" style="14" customWidth="1"/>
    <col min="14678" max="14678" width="13" style="14" customWidth="1"/>
    <col min="14679" max="14679" width="6.85546875" style="14" customWidth="1"/>
    <col min="14680" max="14680" width="10.85546875" style="14" customWidth="1"/>
    <col min="14681" max="14681" width="9.28515625" style="14" customWidth="1"/>
    <col min="14682" max="14682" width="11.28515625" style="14" customWidth="1"/>
    <col min="14683" max="14683" width="9.7109375" style="14" customWidth="1"/>
    <col min="14684" max="14684" width="7.42578125" style="14" customWidth="1"/>
    <col min="14685" max="14685" width="13.140625" style="14" customWidth="1"/>
    <col min="14686" max="14686" width="7" style="14" customWidth="1"/>
    <col min="14687" max="14687" width="8.7109375" style="14" customWidth="1"/>
    <col min="14688" max="14688" width="11.7109375" style="14" customWidth="1"/>
    <col min="14689" max="14689" width="12" style="14" customWidth="1"/>
    <col min="14690" max="14690" width="12.7109375" style="14" customWidth="1"/>
    <col min="14691" max="14691" width="14" style="14" customWidth="1"/>
    <col min="14692" max="14692" width="11.85546875" style="14" customWidth="1"/>
    <col min="14693" max="14693" width="7.5703125" style="14" customWidth="1"/>
    <col min="14694" max="14694" width="10.140625" style="14" customWidth="1"/>
    <col min="14695" max="14695" width="9.28515625" style="14" customWidth="1"/>
    <col min="14696" max="14698" width="9.140625" style="14" customWidth="1"/>
    <col min="14699" max="14699" width="13.140625" style="14" bestFit="1" customWidth="1"/>
    <col min="14700" max="14886" width="9.140625" style="14" customWidth="1"/>
    <col min="14887" max="14887" width="9.28515625" style="14" customWidth="1"/>
    <col min="14888" max="14888" width="21.7109375" style="14" customWidth="1"/>
    <col min="14889" max="14889" width="19" style="14" customWidth="1"/>
    <col min="14890" max="14890" width="9.140625" style="14" customWidth="1"/>
    <col min="14891" max="14891" width="14.7109375" style="14" customWidth="1"/>
    <col min="14892" max="14892" width="12.140625" style="14" customWidth="1"/>
    <col min="14893" max="14893" width="14.28515625" style="14" customWidth="1"/>
    <col min="14894" max="14894" width="7.42578125" style="14" customWidth="1"/>
    <col min="14895" max="14895" width="8" style="14" customWidth="1"/>
    <col min="14896" max="14896" width="12.140625" style="14" customWidth="1"/>
    <col min="14897" max="14897" width="12.85546875" style="14" customWidth="1"/>
    <col min="14898" max="14898" width="14.28515625" style="14" customWidth="1"/>
    <col min="14899" max="14899" width="9.7109375" style="14" customWidth="1"/>
    <col min="14900" max="14900" width="8.140625" style="14" customWidth="1"/>
    <col min="14901" max="14901" width="12.28515625" style="14" customWidth="1"/>
    <col min="14902" max="14902" width="13.42578125" style="14" customWidth="1"/>
    <col min="14903" max="14903" width="9.85546875" style="14" customWidth="1"/>
    <col min="14904" max="14904" width="9.28515625" style="14" customWidth="1"/>
    <col min="14905" max="14905" width="6.85546875" style="14" customWidth="1"/>
    <col min="14906" max="14906" width="10.85546875" style="14" customWidth="1"/>
    <col min="14907" max="14907" width="9.28515625" style="14" customWidth="1"/>
    <col min="14908" max="14908" width="11.28515625" style="14" customWidth="1"/>
    <col min="14909" max="14909" width="9.7109375" style="14" customWidth="1"/>
    <col min="14910" max="14910" width="7.42578125" style="14" customWidth="1"/>
    <col min="14911" max="14911" width="13.140625" style="14" customWidth="1"/>
    <col min="14912" max="14912" width="7" style="14" customWidth="1"/>
    <col min="14913" max="14913" width="8.7109375" style="14" customWidth="1"/>
    <col min="14914" max="14914" width="11.7109375" style="14" customWidth="1"/>
    <col min="14915" max="14915" width="12" style="14" customWidth="1"/>
    <col min="14916" max="14916" width="9.7109375" style="14" customWidth="1"/>
    <col min="14917" max="14917" width="6.85546875" style="14"/>
    <col min="14918" max="14918" width="9.28515625" style="14" customWidth="1"/>
    <col min="14919" max="14919" width="21.7109375" style="14" customWidth="1"/>
    <col min="14920" max="14920" width="19" style="14" customWidth="1"/>
    <col min="14921" max="14921" width="9.140625" style="14" customWidth="1"/>
    <col min="14922" max="14922" width="14.7109375" style="14" customWidth="1"/>
    <col min="14923" max="14923" width="12.140625" style="14" customWidth="1"/>
    <col min="14924" max="14924" width="14.28515625" style="14" customWidth="1"/>
    <col min="14925" max="14925" width="7.42578125" style="14" customWidth="1"/>
    <col min="14926" max="14926" width="8" style="14" customWidth="1"/>
    <col min="14927" max="14927" width="12.140625" style="14" customWidth="1"/>
    <col min="14928" max="14928" width="12.85546875" style="14" customWidth="1"/>
    <col min="14929" max="14929" width="14.28515625" style="14" customWidth="1"/>
    <col min="14930" max="14930" width="11.140625" style="14" customWidth="1"/>
    <col min="14931" max="14931" width="12.28515625" style="14" customWidth="1"/>
    <col min="14932" max="14932" width="13.42578125" style="14" customWidth="1"/>
    <col min="14933" max="14933" width="9.85546875" style="14" customWidth="1"/>
    <col min="14934" max="14934" width="13" style="14" customWidth="1"/>
    <col min="14935" max="14935" width="6.85546875" style="14" customWidth="1"/>
    <col min="14936" max="14936" width="10.85546875" style="14" customWidth="1"/>
    <col min="14937" max="14937" width="9.28515625" style="14" customWidth="1"/>
    <col min="14938" max="14938" width="11.28515625" style="14" customWidth="1"/>
    <col min="14939" max="14939" width="9.7109375" style="14" customWidth="1"/>
    <col min="14940" max="14940" width="7.42578125" style="14" customWidth="1"/>
    <col min="14941" max="14941" width="13.140625" style="14" customWidth="1"/>
    <col min="14942" max="14942" width="7" style="14" customWidth="1"/>
    <col min="14943" max="14943" width="8.7109375" style="14" customWidth="1"/>
    <col min="14944" max="14944" width="11.7109375" style="14" customWidth="1"/>
    <col min="14945" max="14945" width="12" style="14" customWidth="1"/>
    <col min="14946" max="14946" width="12.7109375" style="14" customWidth="1"/>
    <col min="14947" max="14947" width="14" style="14" customWidth="1"/>
    <col min="14948" max="14948" width="11.85546875" style="14" customWidth="1"/>
    <col min="14949" max="14949" width="7.5703125" style="14" customWidth="1"/>
    <col min="14950" max="14950" width="10.140625" style="14" customWidth="1"/>
    <col min="14951" max="14951" width="9.28515625" style="14" customWidth="1"/>
    <col min="14952" max="14954" width="9.140625" style="14" customWidth="1"/>
    <col min="14955" max="14955" width="13.140625" style="14" bestFit="1" customWidth="1"/>
    <col min="14956" max="15142" width="9.140625" style="14" customWidth="1"/>
    <col min="15143" max="15143" width="9.28515625" style="14" customWidth="1"/>
    <col min="15144" max="15144" width="21.7109375" style="14" customWidth="1"/>
    <col min="15145" max="15145" width="19" style="14" customWidth="1"/>
    <col min="15146" max="15146" width="9.140625" style="14" customWidth="1"/>
    <col min="15147" max="15147" width="14.7109375" style="14" customWidth="1"/>
    <col min="15148" max="15148" width="12.140625" style="14" customWidth="1"/>
    <col min="15149" max="15149" width="14.28515625" style="14" customWidth="1"/>
    <col min="15150" max="15150" width="7.42578125" style="14" customWidth="1"/>
    <col min="15151" max="15151" width="8" style="14" customWidth="1"/>
    <col min="15152" max="15152" width="12.140625" style="14" customWidth="1"/>
    <col min="15153" max="15153" width="12.85546875" style="14" customWidth="1"/>
    <col min="15154" max="15154" width="14.28515625" style="14" customWidth="1"/>
    <col min="15155" max="15155" width="9.7109375" style="14" customWidth="1"/>
    <col min="15156" max="15156" width="8.140625" style="14" customWidth="1"/>
    <col min="15157" max="15157" width="12.28515625" style="14" customWidth="1"/>
    <col min="15158" max="15158" width="13.42578125" style="14" customWidth="1"/>
    <col min="15159" max="15159" width="9.85546875" style="14" customWidth="1"/>
    <col min="15160" max="15160" width="9.28515625" style="14" customWidth="1"/>
    <col min="15161" max="15161" width="6.85546875" style="14" customWidth="1"/>
    <col min="15162" max="15162" width="10.85546875" style="14" customWidth="1"/>
    <col min="15163" max="15163" width="9.28515625" style="14" customWidth="1"/>
    <col min="15164" max="15164" width="11.28515625" style="14" customWidth="1"/>
    <col min="15165" max="15165" width="9.7109375" style="14" customWidth="1"/>
    <col min="15166" max="15166" width="7.42578125" style="14" customWidth="1"/>
    <col min="15167" max="15167" width="13.140625" style="14" customWidth="1"/>
    <col min="15168" max="15168" width="7" style="14" customWidth="1"/>
    <col min="15169" max="15169" width="8.7109375" style="14" customWidth="1"/>
    <col min="15170" max="15170" width="11.7109375" style="14" customWidth="1"/>
    <col min="15171" max="15171" width="12" style="14" customWidth="1"/>
    <col min="15172" max="15172" width="9.7109375" style="14" customWidth="1"/>
    <col min="15173" max="15173" width="6.85546875" style="14"/>
    <col min="15174" max="15174" width="9.28515625" style="14" customWidth="1"/>
    <col min="15175" max="15175" width="21.7109375" style="14" customWidth="1"/>
    <col min="15176" max="15176" width="19" style="14" customWidth="1"/>
    <col min="15177" max="15177" width="9.140625" style="14" customWidth="1"/>
    <col min="15178" max="15178" width="14.7109375" style="14" customWidth="1"/>
    <col min="15179" max="15179" width="12.140625" style="14" customWidth="1"/>
    <col min="15180" max="15180" width="14.28515625" style="14" customWidth="1"/>
    <col min="15181" max="15181" width="7.42578125" style="14" customWidth="1"/>
    <col min="15182" max="15182" width="8" style="14" customWidth="1"/>
    <col min="15183" max="15183" width="12.140625" style="14" customWidth="1"/>
    <col min="15184" max="15184" width="12.85546875" style="14" customWidth="1"/>
    <col min="15185" max="15185" width="14.28515625" style="14" customWidth="1"/>
    <col min="15186" max="15186" width="11.140625" style="14" customWidth="1"/>
    <col min="15187" max="15187" width="12.28515625" style="14" customWidth="1"/>
    <col min="15188" max="15188" width="13.42578125" style="14" customWidth="1"/>
    <col min="15189" max="15189" width="9.85546875" style="14" customWidth="1"/>
    <col min="15190" max="15190" width="13" style="14" customWidth="1"/>
    <col min="15191" max="15191" width="6.85546875" style="14" customWidth="1"/>
    <col min="15192" max="15192" width="10.85546875" style="14" customWidth="1"/>
    <col min="15193" max="15193" width="9.28515625" style="14" customWidth="1"/>
    <col min="15194" max="15194" width="11.28515625" style="14" customWidth="1"/>
    <col min="15195" max="15195" width="9.7109375" style="14" customWidth="1"/>
    <col min="15196" max="15196" width="7.42578125" style="14" customWidth="1"/>
    <col min="15197" max="15197" width="13.140625" style="14" customWidth="1"/>
    <col min="15198" max="15198" width="7" style="14" customWidth="1"/>
    <col min="15199" max="15199" width="8.7109375" style="14" customWidth="1"/>
    <col min="15200" max="15200" width="11.7109375" style="14" customWidth="1"/>
    <col min="15201" max="15201" width="12" style="14" customWidth="1"/>
    <col min="15202" max="15202" width="12.7109375" style="14" customWidth="1"/>
    <col min="15203" max="15203" width="14" style="14" customWidth="1"/>
    <col min="15204" max="15204" width="11.85546875" style="14" customWidth="1"/>
    <col min="15205" max="15205" width="7.5703125" style="14" customWidth="1"/>
    <col min="15206" max="15206" width="10.140625" style="14" customWidth="1"/>
    <col min="15207" max="15207" width="9.28515625" style="14" customWidth="1"/>
    <col min="15208" max="15210" width="9.140625" style="14" customWidth="1"/>
    <col min="15211" max="15211" width="13.140625" style="14" bestFit="1" customWidth="1"/>
    <col min="15212" max="15398" width="9.140625" style="14" customWidth="1"/>
    <col min="15399" max="15399" width="9.28515625" style="14" customWidth="1"/>
    <col min="15400" max="15400" width="21.7109375" style="14" customWidth="1"/>
    <col min="15401" max="15401" width="19" style="14" customWidth="1"/>
    <col min="15402" max="15402" width="9.140625" style="14" customWidth="1"/>
    <col min="15403" max="15403" width="14.7109375" style="14" customWidth="1"/>
    <col min="15404" max="15404" width="12.140625" style="14" customWidth="1"/>
    <col min="15405" max="15405" width="14.28515625" style="14" customWidth="1"/>
    <col min="15406" max="15406" width="7.42578125" style="14" customWidth="1"/>
    <col min="15407" max="15407" width="8" style="14" customWidth="1"/>
    <col min="15408" max="15408" width="12.140625" style="14" customWidth="1"/>
    <col min="15409" max="15409" width="12.85546875" style="14" customWidth="1"/>
    <col min="15410" max="15410" width="14.28515625" style="14" customWidth="1"/>
    <col min="15411" max="15411" width="9.7109375" style="14" customWidth="1"/>
    <col min="15412" max="15412" width="8.140625" style="14" customWidth="1"/>
    <col min="15413" max="15413" width="12.28515625" style="14" customWidth="1"/>
    <col min="15414" max="15414" width="13.42578125" style="14" customWidth="1"/>
    <col min="15415" max="15415" width="9.85546875" style="14" customWidth="1"/>
    <col min="15416" max="15416" width="9.28515625" style="14" customWidth="1"/>
    <col min="15417" max="15417" width="6.85546875" style="14" customWidth="1"/>
    <col min="15418" max="15418" width="10.85546875" style="14" customWidth="1"/>
    <col min="15419" max="15419" width="9.28515625" style="14" customWidth="1"/>
    <col min="15420" max="15420" width="11.28515625" style="14" customWidth="1"/>
    <col min="15421" max="15421" width="9.7109375" style="14" customWidth="1"/>
    <col min="15422" max="15422" width="7.42578125" style="14" customWidth="1"/>
    <col min="15423" max="15423" width="13.140625" style="14" customWidth="1"/>
    <col min="15424" max="15424" width="7" style="14" customWidth="1"/>
    <col min="15425" max="15425" width="8.7109375" style="14" customWidth="1"/>
    <col min="15426" max="15426" width="11.7109375" style="14" customWidth="1"/>
    <col min="15427" max="15427" width="12" style="14" customWidth="1"/>
    <col min="15428" max="15428" width="9.7109375" style="14" customWidth="1"/>
    <col min="15429" max="15429" width="6.85546875" style="14"/>
    <col min="15430" max="15430" width="9.28515625" style="14" customWidth="1"/>
    <col min="15431" max="15431" width="21.7109375" style="14" customWidth="1"/>
    <col min="15432" max="15432" width="19" style="14" customWidth="1"/>
    <col min="15433" max="15433" width="9.140625" style="14" customWidth="1"/>
    <col min="15434" max="15434" width="14.7109375" style="14" customWidth="1"/>
    <col min="15435" max="15435" width="12.140625" style="14" customWidth="1"/>
    <col min="15436" max="15436" width="14.28515625" style="14" customWidth="1"/>
    <col min="15437" max="15437" width="7.42578125" style="14" customWidth="1"/>
    <col min="15438" max="15438" width="8" style="14" customWidth="1"/>
    <col min="15439" max="15439" width="12.140625" style="14" customWidth="1"/>
    <col min="15440" max="15440" width="12.85546875" style="14" customWidth="1"/>
    <col min="15441" max="15441" width="14.28515625" style="14" customWidth="1"/>
    <col min="15442" max="15442" width="11.140625" style="14" customWidth="1"/>
    <col min="15443" max="15443" width="12.28515625" style="14" customWidth="1"/>
    <col min="15444" max="15444" width="13.42578125" style="14" customWidth="1"/>
    <col min="15445" max="15445" width="9.85546875" style="14" customWidth="1"/>
    <col min="15446" max="15446" width="13" style="14" customWidth="1"/>
    <col min="15447" max="15447" width="6.85546875" style="14" customWidth="1"/>
    <col min="15448" max="15448" width="10.85546875" style="14" customWidth="1"/>
    <col min="15449" max="15449" width="9.28515625" style="14" customWidth="1"/>
    <col min="15450" max="15450" width="11.28515625" style="14" customWidth="1"/>
    <col min="15451" max="15451" width="9.7109375" style="14" customWidth="1"/>
    <col min="15452" max="15452" width="7.42578125" style="14" customWidth="1"/>
    <col min="15453" max="15453" width="13.140625" style="14" customWidth="1"/>
    <col min="15454" max="15454" width="7" style="14" customWidth="1"/>
    <col min="15455" max="15455" width="8.7109375" style="14" customWidth="1"/>
    <col min="15456" max="15456" width="11.7109375" style="14" customWidth="1"/>
    <col min="15457" max="15457" width="12" style="14" customWidth="1"/>
    <col min="15458" max="15458" width="12.7109375" style="14" customWidth="1"/>
    <col min="15459" max="15459" width="14" style="14" customWidth="1"/>
    <col min="15460" max="15460" width="11.85546875" style="14" customWidth="1"/>
    <col min="15461" max="15461" width="7.5703125" style="14" customWidth="1"/>
    <col min="15462" max="15462" width="10.140625" style="14" customWidth="1"/>
    <col min="15463" max="15463" width="9.28515625" style="14" customWidth="1"/>
    <col min="15464" max="15466" width="9.140625" style="14" customWidth="1"/>
    <col min="15467" max="15467" width="13.140625" style="14" bestFit="1" customWidth="1"/>
    <col min="15468" max="15654" width="9.140625" style="14" customWidth="1"/>
    <col min="15655" max="15655" width="9.28515625" style="14" customWidth="1"/>
    <col min="15656" max="15656" width="21.7109375" style="14" customWidth="1"/>
    <col min="15657" max="15657" width="19" style="14" customWidth="1"/>
    <col min="15658" max="15658" width="9.140625" style="14" customWidth="1"/>
    <col min="15659" max="15659" width="14.7109375" style="14" customWidth="1"/>
    <col min="15660" max="15660" width="12.140625" style="14" customWidth="1"/>
    <col min="15661" max="15661" width="14.28515625" style="14" customWidth="1"/>
    <col min="15662" max="15662" width="7.42578125" style="14" customWidth="1"/>
    <col min="15663" max="15663" width="8" style="14" customWidth="1"/>
    <col min="15664" max="15664" width="12.140625" style="14" customWidth="1"/>
    <col min="15665" max="15665" width="12.85546875" style="14" customWidth="1"/>
    <col min="15666" max="15666" width="14.28515625" style="14" customWidth="1"/>
    <col min="15667" max="15667" width="9.7109375" style="14" customWidth="1"/>
    <col min="15668" max="15668" width="8.140625" style="14" customWidth="1"/>
    <col min="15669" max="15669" width="12.28515625" style="14" customWidth="1"/>
    <col min="15670" max="15670" width="13.42578125" style="14" customWidth="1"/>
    <col min="15671" max="15671" width="9.85546875" style="14" customWidth="1"/>
    <col min="15672" max="15672" width="9.28515625" style="14" customWidth="1"/>
    <col min="15673" max="15673" width="6.85546875" style="14" customWidth="1"/>
    <col min="15674" max="15674" width="10.85546875" style="14" customWidth="1"/>
    <col min="15675" max="15675" width="9.28515625" style="14" customWidth="1"/>
    <col min="15676" max="15676" width="11.28515625" style="14" customWidth="1"/>
    <col min="15677" max="15677" width="9.7109375" style="14" customWidth="1"/>
    <col min="15678" max="15678" width="7.42578125" style="14" customWidth="1"/>
    <col min="15679" max="15679" width="13.140625" style="14" customWidth="1"/>
    <col min="15680" max="15680" width="7" style="14" customWidth="1"/>
    <col min="15681" max="15681" width="8.7109375" style="14" customWidth="1"/>
    <col min="15682" max="15682" width="11.7109375" style="14" customWidth="1"/>
    <col min="15683" max="15683" width="12" style="14" customWidth="1"/>
    <col min="15684" max="15684" width="9.7109375" style="14" customWidth="1"/>
    <col min="15685" max="15685" width="6.85546875" style="14"/>
    <col min="15686" max="15686" width="9.28515625" style="14" customWidth="1"/>
    <col min="15687" max="15687" width="21.7109375" style="14" customWidth="1"/>
    <col min="15688" max="15688" width="19" style="14" customWidth="1"/>
    <col min="15689" max="15689" width="9.140625" style="14" customWidth="1"/>
    <col min="15690" max="15690" width="14.7109375" style="14" customWidth="1"/>
    <col min="15691" max="15691" width="12.140625" style="14" customWidth="1"/>
    <col min="15692" max="15692" width="14.28515625" style="14" customWidth="1"/>
    <col min="15693" max="15693" width="7.42578125" style="14" customWidth="1"/>
    <col min="15694" max="15694" width="8" style="14" customWidth="1"/>
    <col min="15695" max="15695" width="12.140625" style="14" customWidth="1"/>
    <col min="15696" max="15696" width="12.85546875" style="14" customWidth="1"/>
    <col min="15697" max="15697" width="14.28515625" style="14" customWidth="1"/>
    <col min="15698" max="15698" width="11.140625" style="14" customWidth="1"/>
    <col min="15699" max="15699" width="12.28515625" style="14" customWidth="1"/>
    <col min="15700" max="15700" width="13.42578125" style="14" customWidth="1"/>
    <col min="15701" max="15701" width="9.85546875" style="14" customWidth="1"/>
    <col min="15702" max="15702" width="13" style="14" customWidth="1"/>
    <col min="15703" max="15703" width="6.85546875" style="14" customWidth="1"/>
    <col min="15704" max="15704" width="10.85546875" style="14" customWidth="1"/>
    <col min="15705" max="15705" width="9.28515625" style="14" customWidth="1"/>
    <col min="15706" max="15706" width="11.28515625" style="14" customWidth="1"/>
    <col min="15707" max="15707" width="9.7109375" style="14" customWidth="1"/>
    <col min="15708" max="15708" width="7.42578125" style="14" customWidth="1"/>
    <col min="15709" max="15709" width="13.140625" style="14" customWidth="1"/>
    <col min="15710" max="15710" width="7" style="14" customWidth="1"/>
    <col min="15711" max="15711" width="8.7109375" style="14" customWidth="1"/>
    <col min="15712" max="15712" width="11.7109375" style="14" customWidth="1"/>
    <col min="15713" max="15713" width="12" style="14" customWidth="1"/>
    <col min="15714" max="15714" width="12.7109375" style="14" customWidth="1"/>
    <col min="15715" max="15715" width="14" style="14" customWidth="1"/>
    <col min="15716" max="15716" width="11.85546875" style="14" customWidth="1"/>
    <col min="15717" max="15717" width="7.5703125" style="14" customWidth="1"/>
    <col min="15718" max="15718" width="10.140625" style="14" customWidth="1"/>
    <col min="15719" max="15719" width="9.28515625" style="14" customWidth="1"/>
    <col min="15720" max="15722" width="9.140625" style="14" customWidth="1"/>
    <col min="15723" max="15723" width="13.140625" style="14" bestFit="1" customWidth="1"/>
    <col min="15724" max="15910" width="9.140625" style="14" customWidth="1"/>
    <col min="15911" max="15911" width="9.28515625" style="14" customWidth="1"/>
    <col min="15912" max="15912" width="21.7109375" style="14" customWidth="1"/>
    <col min="15913" max="15913" width="19" style="14" customWidth="1"/>
    <col min="15914" max="15914" width="9.140625" style="14" customWidth="1"/>
    <col min="15915" max="15915" width="14.7109375" style="14" customWidth="1"/>
    <col min="15916" max="15916" width="12.140625" style="14" customWidth="1"/>
    <col min="15917" max="15917" width="14.28515625" style="14" customWidth="1"/>
    <col min="15918" max="15918" width="7.42578125" style="14" customWidth="1"/>
    <col min="15919" max="15919" width="8" style="14" customWidth="1"/>
    <col min="15920" max="15920" width="12.140625" style="14" customWidth="1"/>
    <col min="15921" max="15921" width="12.85546875" style="14" customWidth="1"/>
    <col min="15922" max="15922" width="14.28515625" style="14" customWidth="1"/>
    <col min="15923" max="15923" width="9.7109375" style="14" customWidth="1"/>
    <col min="15924" max="15924" width="8.140625" style="14" customWidth="1"/>
    <col min="15925" max="15925" width="12.28515625" style="14" customWidth="1"/>
    <col min="15926" max="15926" width="13.42578125" style="14" customWidth="1"/>
    <col min="15927" max="15927" width="9.85546875" style="14" customWidth="1"/>
    <col min="15928" max="15928" width="9.28515625" style="14" customWidth="1"/>
    <col min="15929" max="15929" width="6.85546875" style="14" customWidth="1"/>
    <col min="15930" max="15930" width="10.85546875" style="14" customWidth="1"/>
    <col min="15931" max="15931" width="9.28515625" style="14" customWidth="1"/>
    <col min="15932" max="15932" width="11.28515625" style="14" customWidth="1"/>
    <col min="15933" max="15933" width="9.7109375" style="14" customWidth="1"/>
    <col min="15934" max="15934" width="7.42578125" style="14" customWidth="1"/>
    <col min="15935" max="15935" width="13.140625" style="14" customWidth="1"/>
    <col min="15936" max="15936" width="7" style="14" customWidth="1"/>
    <col min="15937" max="15937" width="8.7109375" style="14" customWidth="1"/>
    <col min="15938" max="15938" width="11.7109375" style="14" customWidth="1"/>
    <col min="15939" max="15939" width="12" style="14" customWidth="1"/>
    <col min="15940" max="15940" width="9.7109375" style="14" customWidth="1"/>
    <col min="15941" max="15941" width="6.85546875" style="14"/>
    <col min="15942" max="15942" width="9.28515625" style="14" customWidth="1"/>
    <col min="15943" max="15943" width="21.7109375" style="14" customWidth="1"/>
    <col min="15944" max="15944" width="19" style="14" customWidth="1"/>
    <col min="15945" max="15945" width="9.140625" style="14" customWidth="1"/>
    <col min="15946" max="15946" width="14.7109375" style="14" customWidth="1"/>
    <col min="15947" max="15947" width="12.140625" style="14" customWidth="1"/>
    <col min="15948" max="15948" width="14.28515625" style="14" customWidth="1"/>
    <col min="15949" max="15949" width="7.42578125" style="14" customWidth="1"/>
    <col min="15950" max="15950" width="8" style="14" customWidth="1"/>
    <col min="15951" max="15951" width="12.140625" style="14" customWidth="1"/>
    <col min="15952" max="15952" width="12.85546875" style="14" customWidth="1"/>
    <col min="15953" max="15953" width="14.28515625" style="14" customWidth="1"/>
    <col min="15954" max="15954" width="11.140625" style="14" customWidth="1"/>
    <col min="15955" max="15955" width="12.28515625" style="14" customWidth="1"/>
    <col min="15956" max="15956" width="13.42578125" style="14" customWidth="1"/>
    <col min="15957" max="15957" width="9.85546875" style="14" customWidth="1"/>
    <col min="15958" max="15958" width="13" style="14" customWidth="1"/>
    <col min="15959" max="15959" width="6.85546875" style="14" customWidth="1"/>
    <col min="15960" max="15960" width="10.85546875" style="14" customWidth="1"/>
    <col min="15961" max="15961" width="9.28515625" style="14" customWidth="1"/>
    <col min="15962" max="15962" width="11.28515625" style="14" customWidth="1"/>
    <col min="15963" max="15963" width="9.7109375" style="14" customWidth="1"/>
    <col min="15964" max="15964" width="7.42578125" style="14" customWidth="1"/>
    <col min="15965" max="15965" width="13.140625" style="14" customWidth="1"/>
    <col min="15966" max="15966" width="7" style="14" customWidth="1"/>
    <col min="15967" max="15967" width="8.7109375" style="14" customWidth="1"/>
    <col min="15968" max="15968" width="11.7109375" style="14" customWidth="1"/>
    <col min="15969" max="15969" width="12" style="14" customWidth="1"/>
    <col min="15970" max="15970" width="12.7109375" style="14" customWidth="1"/>
    <col min="15971" max="15971" width="14" style="14" customWidth="1"/>
    <col min="15972" max="15972" width="11.85546875" style="14" customWidth="1"/>
    <col min="15973" max="15973" width="7.5703125" style="14" customWidth="1"/>
    <col min="15974" max="15974" width="10.140625" style="14" customWidth="1"/>
    <col min="15975" max="15975" width="9.28515625" style="14" customWidth="1"/>
    <col min="15976" max="15978" width="9.140625" style="14" customWidth="1"/>
    <col min="15979" max="15979" width="13.140625" style="14" bestFit="1" customWidth="1"/>
    <col min="15980" max="16166" width="9.140625" style="14" customWidth="1"/>
    <col min="16167" max="16167" width="9.28515625" style="14" customWidth="1"/>
    <col min="16168" max="16168" width="21.7109375" style="14" customWidth="1"/>
    <col min="16169" max="16169" width="19" style="14" customWidth="1"/>
    <col min="16170" max="16170" width="9.140625" style="14" customWidth="1"/>
    <col min="16171" max="16171" width="14.7109375" style="14" customWidth="1"/>
    <col min="16172" max="16172" width="12.140625" style="14" customWidth="1"/>
    <col min="16173" max="16173" width="14.28515625" style="14" customWidth="1"/>
    <col min="16174" max="16174" width="7.42578125" style="14" customWidth="1"/>
    <col min="16175" max="16175" width="8" style="14" customWidth="1"/>
    <col min="16176" max="16176" width="12.140625" style="14" customWidth="1"/>
    <col min="16177" max="16177" width="12.85546875" style="14" customWidth="1"/>
    <col min="16178" max="16178" width="14.28515625" style="14" customWidth="1"/>
    <col min="16179" max="16179" width="9.7109375" style="14" customWidth="1"/>
    <col min="16180" max="16180" width="8.140625" style="14" customWidth="1"/>
    <col min="16181" max="16181" width="12.28515625" style="14" customWidth="1"/>
    <col min="16182" max="16182" width="13.42578125" style="14" customWidth="1"/>
    <col min="16183" max="16183" width="9.85546875" style="14" customWidth="1"/>
    <col min="16184" max="16184" width="9.28515625" style="14" customWidth="1"/>
    <col min="16185" max="16185" width="6.85546875" style="14" customWidth="1"/>
    <col min="16186" max="16186" width="10.85546875" style="14" customWidth="1"/>
    <col min="16187" max="16187" width="9.28515625" style="14" customWidth="1"/>
    <col min="16188" max="16188" width="11.28515625" style="14" customWidth="1"/>
    <col min="16189" max="16189" width="9.7109375" style="14" customWidth="1"/>
    <col min="16190" max="16190" width="7.42578125" style="14" customWidth="1"/>
    <col min="16191" max="16191" width="13.140625" style="14" customWidth="1"/>
    <col min="16192" max="16192" width="7" style="14" customWidth="1"/>
    <col min="16193" max="16193" width="8.7109375" style="14" customWidth="1"/>
    <col min="16194" max="16194" width="11.7109375" style="14" customWidth="1"/>
    <col min="16195" max="16195" width="12" style="14" customWidth="1"/>
    <col min="16196" max="16196" width="9.7109375" style="14" customWidth="1"/>
    <col min="16197" max="16384" width="6.85546875" style="14"/>
  </cols>
  <sheetData>
    <row r="1" spans="1:35" s="1" customFormat="1" ht="41.25" customHeight="1" x14ac:dyDescent="0.2">
      <c r="A1" s="140" t="s">
        <v>309</v>
      </c>
      <c r="B1" s="141"/>
      <c r="C1" s="141"/>
      <c r="D1" s="141"/>
      <c r="E1" s="142" t="s">
        <v>141</v>
      </c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33"/>
      <c r="AD1" s="143"/>
      <c r="AE1" s="143"/>
      <c r="AF1" s="143"/>
      <c r="AG1" s="143"/>
      <c r="AH1" s="143"/>
      <c r="AI1" s="144"/>
    </row>
    <row r="2" spans="1:35" s="1" customFormat="1" ht="28.5" customHeight="1" x14ac:dyDescent="0.2">
      <c r="A2" s="252" t="s">
        <v>142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53"/>
      <c r="AB2" s="253"/>
      <c r="AC2" s="253"/>
      <c r="AD2" s="253"/>
      <c r="AE2" s="253"/>
      <c r="AF2" s="253"/>
      <c r="AG2" s="253"/>
      <c r="AH2" s="253"/>
      <c r="AI2" s="254"/>
    </row>
    <row r="3" spans="1:35" s="1" customFormat="1" ht="38.25" customHeight="1" x14ac:dyDescent="0.2">
      <c r="A3" s="255" t="s">
        <v>291</v>
      </c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256"/>
      <c r="W3" s="256"/>
      <c r="X3" s="256"/>
      <c r="Y3" s="256"/>
      <c r="Z3" s="256"/>
      <c r="AA3" s="256"/>
      <c r="AB3" s="256"/>
      <c r="AC3" s="256"/>
      <c r="AD3" s="256"/>
      <c r="AE3" s="256"/>
      <c r="AF3" s="256"/>
      <c r="AG3" s="256"/>
      <c r="AH3" s="256"/>
      <c r="AI3" s="257"/>
    </row>
    <row r="4" spans="1:35" s="1" customFormat="1" ht="15.75" customHeight="1" x14ac:dyDescent="0.2">
      <c r="A4" s="150" t="s">
        <v>143</v>
      </c>
      <c r="B4" s="150"/>
      <c r="C4" s="150"/>
      <c r="D4" s="150"/>
      <c r="E4" s="258" t="s">
        <v>144</v>
      </c>
      <c r="F4" s="259"/>
      <c r="G4" s="259"/>
      <c r="H4" s="259"/>
      <c r="I4" s="260"/>
      <c r="J4" s="126" t="s">
        <v>145</v>
      </c>
      <c r="K4" s="127"/>
      <c r="L4" s="127"/>
      <c r="M4" s="127"/>
      <c r="N4" s="183"/>
      <c r="O4" s="126" t="s">
        <v>146</v>
      </c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2" t="s">
        <v>147</v>
      </c>
      <c r="AA4" s="122" t="s">
        <v>148</v>
      </c>
      <c r="AB4" s="122" t="s">
        <v>149</v>
      </c>
      <c r="AC4" s="122" t="s">
        <v>150</v>
      </c>
      <c r="AD4" s="126" t="s">
        <v>151</v>
      </c>
      <c r="AE4" s="127"/>
      <c r="AF4" s="128"/>
      <c r="AG4" s="121" t="s">
        <v>152</v>
      </c>
      <c r="AH4" s="121"/>
      <c r="AI4" s="121"/>
    </row>
    <row r="5" spans="1:35" s="1" customFormat="1" ht="15.75" customHeight="1" x14ac:dyDescent="0.2">
      <c r="A5" s="150"/>
      <c r="B5" s="150"/>
      <c r="C5" s="150"/>
      <c r="D5" s="150"/>
      <c r="E5" s="261"/>
      <c r="F5" s="262"/>
      <c r="G5" s="262"/>
      <c r="H5" s="262"/>
      <c r="I5" s="263"/>
      <c r="J5" s="129"/>
      <c r="K5" s="130"/>
      <c r="L5" s="130"/>
      <c r="M5" s="130"/>
      <c r="N5" s="186"/>
      <c r="O5" s="129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23"/>
      <c r="AA5" s="123"/>
      <c r="AB5" s="123"/>
      <c r="AC5" s="123"/>
      <c r="AD5" s="129"/>
      <c r="AE5" s="130"/>
      <c r="AF5" s="131"/>
      <c r="AG5" s="121"/>
      <c r="AH5" s="121"/>
      <c r="AI5" s="121"/>
    </row>
    <row r="6" spans="1:35" s="1" customFormat="1" ht="35.25" customHeight="1" x14ac:dyDescent="0.2">
      <c r="A6" s="150"/>
      <c r="B6" s="150"/>
      <c r="C6" s="150"/>
      <c r="D6" s="150"/>
      <c r="E6" s="264"/>
      <c r="F6" s="265"/>
      <c r="G6" s="265"/>
      <c r="H6" s="265"/>
      <c r="I6" s="266"/>
      <c r="J6" s="132"/>
      <c r="K6" s="133"/>
      <c r="L6" s="133"/>
      <c r="M6" s="133"/>
      <c r="N6" s="189"/>
      <c r="O6" s="132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23"/>
      <c r="AA6" s="123"/>
      <c r="AB6" s="123"/>
      <c r="AC6" s="123"/>
      <c r="AD6" s="132"/>
      <c r="AE6" s="133"/>
      <c r="AF6" s="134"/>
      <c r="AG6" s="121"/>
      <c r="AH6" s="121"/>
      <c r="AI6" s="121"/>
    </row>
    <row r="7" spans="1:35" s="1" customFormat="1" ht="12.75" customHeight="1" x14ac:dyDescent="0.2">
      <c r="A7" s="150"/>
      <c r="B7" s="150"/>
      <c r="C7" s="150"/>
      <c r="D7" s="150"/>
      <c r="E7" s="122" t="s">
        <v>153</v>
      </c>
      <c r="F7" s="122" t="s">
        <v>154</v>
      </c>
      <c r="G7" s="122" t="s">
        <v>155</v>
      </c>
      <c r="H7" s="122" t="s">
        <v>156</v>
      </c>
      <c r="I7" s="122" t="s">
        <v>157</v>
      </c>
      <c r="J7" s="122" t="s">
        <v>153</v>
      </c>
      <c r="K7" s="122" t="s">
        <v>155</v>
      </c>
      <c r="L7" s="122" t="s">
        <v>156</v>
      </c>
      <c r="M7" s="122" t="s">
        <v>157</v>
      </c>
      <c r="N7" s="122" t="s">
        <v>158</v>
      </c>
      <c r="O7" s="122" t="s">
        <v>159</v>
      </c>
      <c r="P7" s="122" t="s">
        <v>160</v>
      </c>
      <c r="Q7" s="122" t="s">
        <v>161</v>
      </c>
      <c r="R7" s="122" t="s">
        <v>162</v>
      </c>
      <c r="S7" s="122" t="s">
        <v>163</v>
      </c>
      <c r="T7" s="126" t="s">
        <v>164</v>
      </c>
      <c r="U7" s="127"/>
      <c r="V7" s="127"/>
      <c r="W7" s="128"/>
      <c r="X7" s="122" t="s">
        <v>165</v>
      </c>
      <c r="Y7" s="122" t="s">
        <v>166</v>
      </c>
      <c r="Z7" s="123"/>
      <c r="AA7" s="123"/>
      <c r="AB7" s="123"/>
      <c r="AC7" s="123"/>
      <c r="AD7" s="122" t="s">
        <v>167</v>
      </c>
      <c r="AE7" s="122" t="s">
        <v>168</v>
      </c>
      <c r="AF7" s="122" t="s">
        <v>153</v>
      </c>
      <c r="AG7" s="122" t="s">
        <v>167</v>
      </c>
      <c r="AH7" s="135" t="s">
        <v>168</v>
      </c>
      <c r="AI7" s="125" t="s">
        <v>153</v>
      </c>
    </row>
    <row r="8" spans="1:35" s="1" customFormat="1" ht="12.75" customHeight="1" x14ac:dyDescent="0.2">
      <c r="A8" s="150"/>
      <c r="B8" s="150"/>
      <c r="C8" s="150"/>
      <c r="D8" s="151"/>
      <c r="E8" s="123"/>
      <c r="F8" s="123"/>
      <c r="G8" s="123"/>
      <c r="H8" s="123"/>
      <c r="I8" s="123"/>
      <c r="J8" s="123"/>
      <c r="K8" s="123"/>
      <c r="L8" s="123"/>
      <c r="M8" s="123"/>
      <c r="N8" s="153"/>
      <c r="O8" s="123"/>
      <c r="P8" s="123"/>
      <c r="Q8" s="123"/>
      <c r="R8" s="123"/>
      <c r="S8" s="123"/>
      <c r="T8" s="129"/>
      <c r="U8" s="130"/>
      <c r="V8" s="130"/>
      <c r="W8" s="131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36"/>
      <c r="AI8" s="125"/>
    </row>
    <row r="9" spans="1:35" s="1" customFormat="1" ht="40.5" customHeight="1" x14ac:dyDescent="0.2">
      <c r="A9" s="150"/>
      <c r="B9" s="150"/>
      <c r="C9" s="150"/>
      <c r="D9" s="151"/>
      <c r="E9" s="123"/>
      <c r="F9" s="123"/>
      <c r="G9" s="123"/>
      <c r="H9" s="123"/>
      <c r="I9" s="123"/>
      <c r="J9" s="123"/>
      <c r="K9" s="123"/>
      <c r="L9" s="123"/>
      <c r="M9" s="123"/>
      <c r="N9" s="153"/>
      <c r="O9" s="123"/>
      <c r="P9" s="123"/>
      <c r="Q9" s="123"/>
      <c r="R9" s="123"/>
      <c r="S9" s="123"/>
      <c r="T9" s="132"/>
      <c r="U9" s="133"/>
      <c r="V9" s="133"/>
      <c r="W9" s="134"/>
      <c r="X9" s="123"/>
      <c r="Y9" s="123"/>
      <c r="Z9" s="123"/>
      <c r="AA9" s="123"/>
      <c r="AB9" s="123"/>
      <c r="AC9" s="123"/>
      <c r="AD9" s="123"/>
      <c r="AE9" s="123"/>
      <c r="AF9" s="123"/>
      <c r="AG9" s="123"/>
      <c r="AH9" s="136"/>
      <c r="AI9" s="125"/>
    </row>
    <row r="10" spans="1:35" s="1" customFormat="1" ht="12.75" customHeight="1" x14ac:dyDescent="0.2">
      <c r="A10" s="150"/>
      <c r="B10" s="150"/>
      <c r="C10" s="150"/>
      <c r="D10" s="151"/>
      <c r="E10" s="123"/>
      <c r="F10" s="123"/>
      <c r="G10" s="123"/>
      <c r="H10" s="123"/>
      <c r="I10" s="123"/>
      <c r="J10" s="123"/>
      <c r="K10" s="123"/>
      <c r="L10" s="123"/>
      <c r="M10" s="123"/>
      <c r="N10" s="153"/>
      <c r="O10" s="123"/>
      <c r="P10" s="123"/>
      <c r="Q10" s="123"/>
      <c r="R10" s="123"/>
      <c r="S10" s="123"/>
      <c r="T10" s="122" t="s">
        <v>169</v>
      </c>
      <c r="U10" s="122" t="s">
        <v>170</v>
      </c>
      <c r="V10" s="122" t="s">
        <v>171</v>
      </c>
      <c r="W10" s="122" t="s">
        <v>172</v>
      </c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36"/>
      <c r="AI10" s="125"/>
    </row>
    <row r="11" spans="1:35" s="1" customFormat="1" ht="12.75" customHeight="1" x14ac:dyDescent="0.2">
      <c r="A11" s="150"/>
      <c r="B11" s="150"/>
      <c r="C11" s="150"/>
      <c r="D11" s="151"/>
      <c r="E11" s="123"/>
      <c r="F11" s="123"/>
      <c r="G11" s="123"/>
      <c r="H11" s="123"/>
      <c r="I11" s="123"/>
      <c r="J11" s="123"/>
      <c r="K11" s="123"/>
      <c r="L11" s="123"/>
      <c r="M11" s="123"/>
      <c r="N11" s="15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136"/>
      <c r="AI11" s="125"/>
    </row>
    <row r="12" spans="1:35" s="1" customFormat="1" ht="12.75" customHeight="1" x14ac:dyDescent="0.2">
      <c r="A12" s="150"/>
      <c r="B12" s="150"/>
      <c r="C12" s="150"/>
      <c r="D12" s="151"/>
      <c r="E12" s="123"/>
      <c r="F12" s="123"/>
      <c r="G12" s="123"/>
      <c r="H12" s="123"/>
      <c r="I12" s="123"/>
      <c r="J12" s="123"/>
      <c r="K12" s="123"/>
      <c r="L12" s="123"/>
      <c r="M12" s="123"/>
      <c r="N12" s="15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3"/>
      <c r="AB12" s="123"/>
      <c r="AC12" s="123"/>
      <c r="AD12" s="123"/>
      <c r="AE12" s="123"/>
      <c r="AF12" s="123"/>
      <c r="AG12" s="123"/>
      <c r="AH12" s="136"/>
      <c r="AI12" s="125"/>
    </row>
    <row r="13" spans="1:35" s="1" customFormat="1" ht="12.75" customHeight="1" x14ac:dyDescent="0.2">
      <c r="A13" s="150"/>
      <c r="B13" s="150"/>
      <c r="C13" s="150"/>
      <c r="D13" s="151"/>
      <c r="E13" s="123"/>
      <c r="F13" s="123"/>
      <c r="G13" s="123"/>
      <c r="H13" s="123"/>
      <c r="I13" s="123"/>
      <c r="J13" s="123"/>
      <c r="K13" s="123"/>
      <c r="L13" s="123"/>
      <c r="M13" s="123"/>
      <c r="N13" s="15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3"/>
      <c r="AH13" s="136"/>
      <c r="AI13" s="125"/>
    </row>
    <row r="14" spans="1:35" s="1" customFormat="1" ht="12.75" customHeight="1" x14ac:dyDescent="0.2">
      <c r="A14" s="150"/>
      <c r="B14" s="150"/>
      <c r="C14" s="150"/>
      <c r="D14" s="151"/>
      <c r="E14" s="123"/>
      <c r="F14" s="123"/>
      <c r="G14" s="123"/>
      <c r="H14" s="123"/>
      <c r="I14" s="123"/>
      <c r="J14" s="123"/>
      <c r="K14" s="123"/>
      <c r="L14" s="123"/>
      <c r="M14" s="123"/>
      <c r="N14" s="15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3"/>
      <c r="AH14" s="136"/>
      <c r="AI14" s="125"/>
    </row>
    <row r="15" spans="1:35" s="1" customFormat="1" ht="12.75" customHeight="1" x14ac:dyDescent="0.2">
      <c r="A15" s="150"/>
      <c r="B15" s="150"/>
      <c r="C15" s="150"/>
      <c r="D15" s="151"/>
      <c r="E15" s="123"/>
      <c r="F15" s="123"/>
      <c r="G15" s="123"/>
      <c r="H15" s="123"/>
      <c r="I15" s="123"/>
      <c r="J15" s="123"/>
      <c r="K15" s="123"/>
      <c r="L15" s="123"/>
      <c r="M15" s="123"/>
      <c r="N15" s="153"/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23"/>
      <c r="Z15" s="123"/>
      <c r="AA15" s="123"/>
      <c r="AB15" s="123"/>
      <c r="AC15" s="123"/>
      <c r="AD15" s="123"/>
      <c r="AE15" s="123"/>
      <c r="AF15" s="123"/>
      <c r="AG15" s="123"/>
      <c r="AH15" s="136"/>
      <c r="AI15" s="125"/>
    </row>
    <row r="16" spans="1:35" s="1" customFormat="1" ht="12.75" customHeight="1" x14ac:dyDescent="0.2">
      <c r="A16" s="150"/>
      <c r="B16" s="150"/>
      <c r="C16" s="150"/>
      <c r="D16" s="151"/>
      <c r="E16" s="123"/>
      <c r="F16" s="123"/>
      <c r="G16" s="123"/>
      <c r="H16" s="123"/>
      <c r="I16" s="123"/>
      <c r="J16" s="123"/>
      <c r="K16" s="123"/>
      <c r="L16" s="123"/>
      <c r="M16" s="123"/>
      <c r="N16" s="15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  <c r="AD16" s="123"/>
      <c r="AE16" s="123"/>
      <c r="AF16" s="123"/>
      <c r="AG16" s="123"/>
      <c r="AH16" s="136"/>
      <c r="AI16" s="125"/>
    </row>
    <row r="17" spans="1:35" s="1" customFormat="1" ht="26.25" customHeight="1" x14ac:dyDescent="0.2">
      <c r="A17" s="150"/>
      <c r="B17" s="150"/>
      <c r="C17" s="150"/>
      <c r="D17" s="150"/>
      <c r="E17" s="124"/>
      <c r="F17" s="124"/>
      <c r="G17" s="124"/>
      <c r="H17" s="124"/>
      <c r="I17" s="124"/>
      <c r="J17" s="124"/>
      <c r="K17" s="124"/>
      <c r="L17" s="124"/>
      <c r="M17" s="124"/>
      <c r="N17" s="15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37"/>
      <c r="AI17" s="125"/>
    </row>
    <row r="18" spans="1:35" s="1" customFormat="1" ht="22.5" customHeight="1" x14ac:dyDescent="0.2">
      <c r="A18" s="138" t="s">
        <v>173</v>
      </c>
      <c r="B18" s="139"/>
      <c r="C18" s="139"/>
      <c r="D18" s="139"/>
      <c r="E18" s="13">
        <v>1</v>
      </c>
      <c r="F18" s="13">
        <v>2</v>
      </c>
      <c r="G18" s="13">
        <v>3</v>
      </c>
      <c r="H18" s="13">
        <v>4</v>
      </c>
      <c r="I18" s="13">
        <v>5</v>
      </c>
      <c r="J18" s="13">
        <v>6</v>
      </c>
      <c r="K18" s="13">
        <v>7</v>
      </c>
      <c r="L18" s="13">
        <v>8</v>
      </c>
      <c r="M18" s="13">
        <v>9</v>
      </c>
      <c r="N18" s="13">
        <v>10</v>
      </c>
      <c r="O18" s="13">
        <v>11</v>
      </c>
      <c r="P18" s="13">
        <v>12</v>
      </c>
      <c r="Q18" s="13">
        <v>13</v>
      </c>
      <c r="R18" s="13">
        <v>14</v>
      </c>
      <c r="S18" s="13">
        <v>15</v>
      </c>
      <c r="T18" s="13">
        <v>16</v>
      </c>
      <c r="U18" s="13">
        <v>17</v>
      </c>
      <c r="V18" s="13">
        <v>18</v>
      </c>
      <c r="W18" s="13">
        <v>19</v>
      </c>
      <c r="X18" s="13">
        <v>20</v>
      </c>
      <c r="Y18" s="13">
        <v>21</v>
      </c>
      <c r="Z18" s="13">
        <v>22</v>
      </c>
      <c r="AA18" s="13">
        <v>23</v>
      </c>
      <c r="AB18" s="13">
        <v>24</v>
      </c>
      <c r="AC18" s="13">
        <v>25</v>
      </c>
      <c r="AD18" s="13">
        <v>26</v>
      </c>
      <c r="AE18" s="13">
        <v>27</v>
      </c>
      <c r="AF18" s="13">
        <v>28</v>
      </c>
      <c r="AG18" s="13">
        <v>29</v>
      </c>
      <c r="AH18" s="13">
        <v>30</v>
      </c>
      <c r="AI18" s="13">
        <v>31</v>
      </c>
    </row>
    <row r="19" spans="1:35" s="21" customFormat="1" ht="55.5" customHeight="1" x14ac:dyDescent="0.2">
      <c r="A19" s="20" t="s">
        <v>108</v>
      </c>
      <c r="B19" s="116" t="s">
        <v>174</v>
      </c>
      <c r="C19" s="116"/>
      <c r="D19" s="116"/>
      <c r="E19" s="34">
        <f>SUM(E20:E39)</f>
        <v>191</v>
      </c>
      <c r="F19" s="34">
        <f t="shared" ref="F19:AI19" si="0">SUM(F20:F39)</f>
        <v>56</v>
      </c>
      <c r="G19" s="34">
        <f t="shared" si="0"/>
        <v>135</v>
      </c>
      <c r="H19" s="34">
        <f t="shared" si="0"/>
        <v>0</v>
      </c>
      <c r="I19" s="34">
        <f t="shared" si="0"/>
        <v>0</v>
      </c>
      <c r="J19" s="34">
        <f t="shared" si="0"/>
        <v>122</v>
      </c>
      <c r="K19" s="34">
        <f t="shared" si="0"/>
        <v>97</v>
      </c>
      <c r="L19" s="34">
        <f t="shared" si="0"/>
        <v>24</v>
      </c>
      <c r="M19" s="34">
        <f t="shared" si="0"/>
        <v>1</v>
      </c>
      <c r="N19" s="34">
        <f t="shared" si="0"/>
        <v>0</v>
      </c>
      <c r="O19" s="34">
        <f t="shared" si="0"/>
        <v>125</v>
      </c>
      <c r="P19" s="34">
        <f t="shared" si="0"/>
        <v>40</v>
      </c>
      <c r="Q19" s="34">
        <f t="shared" si="0"/>
        <v>11</v>
      </c>
      <c r="R19" s="34">
        <f t="shared" si="0"/>
        <v>16</v>
      </c>
      <c r="S19" s="34">
        <f t="shared" si="0"/>
        <v>0</v>
      </c>
      <c r="T19" s="34">
        <f t="shared" si="0"/>
        <v>58</v>
      </c>
      <c r="U19" s="34">
        <f t="shared" si="0"/>
        <v>4</v>
      </c>
      <c r="V19" s="34">
        <f t="shared" si="0"/>
        <v>47</v>
      </c>
      <c r="W19" s="34">
        <f t="shared" si="0"/>
        <v>7</v>
      </c>
      <c r="X19" s="34">
        <f t="shared" si="0"/>
        <v>9</v>
      </c>
      <c r="Y19" s="34">
        <f t="shared" si="0"/>
        <v>134</v>
      </c>
      <c r="Z19" s="34">
        <f t="shared" si="0"/>
        <v>1</v>
      </c>
      <c r="AA19" s="34">
        <f t="shared" si="0"/>
        <v>63</v>
      </c>
      <c r="AB19" s="34">
        <f t="shared" si="0"/>
        <v>153</v>
      </c>
      <c r="AC19" s="34">
        <f t="shared" si="0"/>
        <v>84</v>
      </c>
      <c r="AD19" s="34">
        <f t="shared" si="0"/>
        <v>9</v>
      </c>
      <c r="AE19" s="34">
        <f t="shared" si="0"/>
        <v>3</v>
      </c>
      <c r="AF19" s="34">
        <f t="shared" si="0"/>
        <v>12</v>
      </c>
      <c r="AG19" s="34">
        <f t="shared" si="0"/>
        <v>0</v>
      </c>
      <c r="AH19" s="34">
        <f t="shared" si="0"/>
        <v>0</v>
      </c>
      <c r="AI19" s="34">
        <f t="shared" si="0"/>
        <v>0</v>
      </c>
    </row>
    <row r="20" spans="1:35" ht="39.950000000000003" customHeight="1" x14ac:dyDescent="0.2">
      <c r="A20" s="16" t="s">
        <v>137</v>
      </c>
      <c r="B20" s="115" t="s">
        <v>175</v>
      </c>
      <c r="C20" s="115"/>
      <c r="D20" s="115"/>
      <c r="E20" s="23">
        <v>3</v>
      </c>
      <c r="F20" s="23"/>
      <c r="G20" s="23">
        <v>3</v>
      </c>
      <c r="H20" s="23"/>
      <c r="I20" s="23"/>
      <c r="J20" s="23">
        <v>2</v>
      </c>
      <c r="K20" s="23">
        <v>2</v>
      </c>
      <c r="L20" s="23"/>
      <c r="M20" s="28"/>
      <c r="N20" s="28"/>
      <c r="O20" s="23">
        <v>4</v>
      </c>
      <c r="P20" s="23">
        <v>2</v>
      </c>
      <c r="Q20" s="23"/>
      <c r="R20" s="23">
        <v>1</v>
      </c>
      <c r="S20" s="23"/>
      <c r="T20" s="23">
        <v>1</v>
      </c>
      <c r="U20" s="23"/>
      <c r="V20" s="23">
        <v>1</v>
      </c>
      <c r="W20" s="23"/>
      <c r="X20" s="23"/>
      <c r="Y20" s="23">
        <v>4</v>
      </c>
      <c r="Z20" s="23"/>
      <c r="AA20" s="23"/>
      <c r="AB20" s="23">
        <v>1</v>
      </c>
      <c r="AC20" s="23"/>
      <c r="AD20" s="26">
        <v>1</v>
      </c>
      <c r="AE20" s="26"/>
      <c r="AF20" s="31">
        <v>1</v>
      </c>
      <c r="AG20" s="26"/>
      <c r="AH20" s="26"/>
      <c r="AI20" s="31"/>
    </row>
    <row r="21" spans="1:35" ht="39.950000000000003" customHeight="1" x14ac:dyDescent="0.2">
      <c r="A21" s="16" t="s">
        <v>107</v>
      </c>
      <c r="B21" s="115" t="s">
        <v>176</v>
      </c>
      <c r="C21" s="115"/>
      <c r="D21" s="115"/>
      <c r="E21" s="23">
        <v>3</v>
      </c>
      <c r="F21" s="23"/>
      <c r="G21" s="23">
        <v>3</v>
      </c>
      <c r="H21" s="23"/>
      <c r="I21" s="23"/>
      <c r="J21" s="23">
        <v>5</v>
      </c>
      <c r="K21" s="23">
        <v>5</v>
      </c>
      <c r="L21" s="23"/>
      <c r="M21" s="28"/>
      <c r="N21" s="28"/>
      <c r="O21" s="24">
        <v>3</v>
      </c>
      <c r="P21" s="24"/>
      <c r="Q21" s="24"/>
      <c r="R21" s="24">
        <v>3</v>
      </c>
      <c r="S21" s="23"/>
      <c r="T21" s="24"/>
      <c r="U21" s="24"/>
      <c r="V21" s="24"/>
      <c r="W21" s="23"/>
      <c r="X21" s="23"/>
      <c r="Y21" s="24">
        <v>3</v>
      </c>
      <c r="Z21" s="23"/>
      <c r="AA21" s="23"/>
      <c r="AB21" s="24">
        <v>5</v>
      </c>
      <c r="AC21" s="24"/>
      <c r="AD21" s="26">
        <v>2</v>
      </c>
      <c r="AE21" s="26"/>
      <c r="AF21" s="31">
        <v>2</v>
      </c>
      <c r="AG21" s="26"/>
      <c r="AH21" s="26"/>
      <c r="AI21" s="31"/>
    </row>
    <row r="22" spans="1:35" ht="39.950000000000003" customHeight="1" x14ac:dyDescent="0.2">
      <c r="A22" s="17" t="s">
        <v>106</v>
      </c>
      <c r="B22" s="115" t="s">
        <v>177</v>
      </c>
      <c r="C22" s="115"/>
      <c r="D22" s="115"/>
      <c r="E22" s="23">
        <v>1</v>
      </c>
      <c r="F22" s="23"/>
      <c r="G22" s="23">
        <v>1</v>
      </c>
      <c r="H22" s="23"/>
      <c r="I22" s="23"/>
      <c r="J22" s="23">
        <v>1</v>
      </c>
      <c r="K22" s="23">
        <v>1</v>
      </c>
      <c r="L22" s="23"/>
      <c r="M22" s="28"/>
      <c r="N22" s="28"/>
      <c r="O22" s="24"/>
      <c r="P22" s="24"/>
      <c r="Q22" s="24"/>
      <c r="R22" s="24"/>
      <c r="S22" s="23"/>
      <c r="T22" s="24"/>
      <c r="U22" s="24"/>
      <c r="V22" s="24"/>
      <c r="W22" s="23"/>
      <c r="X22" s="23">
        <v>1</v>
      </c>
      <c r="Y22" s="24">
        <v>1</v>
      </c>
      <c r="Z22" s="23"/>
      <c r="AA22" s="23"/>
      <c r="AB22" s="24">
        <v>1</v>
      </c>
      <c r="AC22" s="24"/>
      <c r="AD22" s="26"/>
      <c r="AE22" s="26"/>
      <c r="AF22" s="31"/>
      <c r="AG22" s="26"/>
      <c r="AH22" s="26"/>
      <c r="AI22" s="31"/>
    </row>
    <row r="23" spans="1:35" ht="39.950000000000003" customHeight="1" x14ac:dyDescent="0.2">
      <c r="A23" s="15">
        <v>1.2</v>
      </c>
      <c r="B23" s="115" t="s">
        <v>178</v>
      </c>
      <c r="C23" s="115"/>
      <c r="D23" s="115"/>
      <c r="E23" s="23"/>
      <c r="F23" s="23"/>
      <c r="G23" s="23"/>
      <c r="H23" s="23"/>
      <c r="I23" s="23"/>
      <c r="J23" s="23"/>
      <c r="K23" s="23"/>
      <c r="L23" s="23"/>
      <c r="M23" s="28"/>
      <c r="N23" s="28"/>
      <c r="O23" s="24"/>
      <c r="P23" s="24"/>
      <c r="Q23" s="24"/>
      <c r="R23" s="24"/>
      <c r="S23" s="23"/>
      <c r="T23" s="24"/>
      <c r="U23" s="24"/>
      <c r="V23" s="24"/>
      <c r="W23" s="23"/>
      <c r="X23" s="23"/>
      <c r="Y23" s="24"/>
      <c r="Z23" s="23"/>
      <c r="AA23" s="23"/>
      <c r="AB23" s="24"/>
      <c r="AC23" s="24"/>
      <c r="AD23" s="26"/>
      <c r="AE23" s="26"/>
      <c r="AF23" s="31"/>
      <c r="AG23" s="26"/>
      <c r="AH23" s="26"/>
      <c r="AI23" s="31"/>
    </row>
    <row r="24" spans="1:35" ht="39.950000000000003" customHeight="1" x14ac:dyDescent="0.2">
      <c r="A24" s="16" t="s">
        <v>105</v>
      </c>
      <c r="B24" s="115" t="s">
        <v>179</v>
      </c>
      <c r="C24" s="115"/>
      <c r="D24" s="115"/>
      <c r="E24" s="23"/>
      <c r="F24" s="23"/>
      <c r="G24" s="23"/>
      <c r="H24" s="23"/>
      <c r="I24" s="23"/>
      <c r="J24" s="23"/>
      <c r="K24" s="23"/>
      <c r="L24" s="23"/>
      <c r="M24" s="28"/>
      <c r="N24" s="28"/>
      <c r="O24" s="24"/>
      <c r="P24" s="24"/>
      <c r="Q24" s="24"/>
      <c r="R24" s="24"/>
      <c r="S24" s="23"/>
      <c r="T24" s="24"/>
      <c r="U24" s="24"/>
      <c r="V24" s="24"/>
      <c r="W24" s="23"/>
      <c r="X24" s="23"/>
      <c r="Y24" s="24"/>
      <c r="Z24" s="23"/>
      <c r="AA24" s="23"/>
      <c r="AB24" s="24"/>
      <c r="AC24" s="24"/>
      <c r="AD24" s="26"/>
      <c r="AE24" s="26"/>
      <c r="AF24" s="31"/>
      <c r="AG24" s="26"/>
      <c r="AH24" s="26"/>
      <c r="AI24" s="31"/>
    </row>
    <row r="25" spans="1:35" ht="39.950000000000003" customHeight="1" x14ac:dyDescent="0.2">
      <c r="A25" s="16" t="s">
        <v>104</v>
      </c>
      <c r="B25" s="112" t="s">
        <v>180</v>
      </c>
      <c r="C25" s="113"/>
      <c r="D25" s="114"/>
      <c r="E25" s="23"/>
      <c r="F25" s="23"/>
      <c r="G25" s="23"/>
      <c r="H25" s="23"/>
      <c r="I25" s="23"/>
      <c r="J25" s="23"/>
      <c r="K25" s="23"/>
      <c r="L25" s="23"/>
      <c r="M25" s="28"/>
      <c r="N25" s="28"/>
      <c r="O25" s="23"/>
      <c r="P25" s="23"/>
      <c r="Q25" s="23"/>
      <c r="R25" s="24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6"/>
      <c r="AE25" s="26"/>
      <c r="AF25" s="31"/>
      <c r="AG25" s="26"/>
      <c r="AH25" s="26"/>
      <c r="AI25" s="31"/>
    </row>
    <row r="26" spans="1:35" ht="39.950000000000003" customHeight="1" x14ac:dyDescent="0.2">
      <c r="A26" s="16" t="s">
        <v>103</v>
      </c>
      <c r="B26" s="112" t="s">
        <v>181</v>
      </c>
      <c r="C26" s="113"/>
      <c r="D26" s="114"/>
      <c r="E26" s="23"/>
      <c r="F26" s="23"/>
      <c r="G26" s="23"/>
      <c r="H26" s="23"/>
      <c r="I26" s="23"/>
      <c r="J26" s="23"/>
      <c r="K26" s="23"/>
      <c r="L26" s="23"/>
      <c r="M26" s="28"/>
      <c r="N26" s="28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6"/>
      <c r="AE26" s="26"/>
      <c r="AF26" s="31"/>
      <c r="AG26" s="26"/>
      <c r="AH26" s="26"/>
      <c r="AI26" s="31"/>
    </row>
    <row r="27" spans="1:35" ht="39.950000000000003" customHeight="1" x14ac:dyDescent="0.2">
      <c r="A27" s="16" t="s">
        <v>102</v>
      </c>
      <c r="B27" s="115" t="s">
        <v>182</v>
      </c>
      <c r="C27" s="115"/>
      <c r="D27" s="115"/>
      <c r="E27" s="23"/>
      <c r="F27" s="23"/>
      <c r="G27" s="23"/>
      <c r="H27" s="23"/>
      <c r="I27" s="23"/>
      <c r="J27" s="23"/>
      <c r="K27" s="23"/>
      <c r="L27" s="23"/>
      <c r="M27" s="28"/>
      <c r="N27" s="28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6"/>
      <c r="AE27" s="26"/>
      <c r="AF27" s="31"/>
      <c r="AG27" s="26"/>
      <c r="AH27" s="26"/>
      <c r="AI27" s="31"/>
    </row>
    <row r="28" spans="1:35" ht="39.950000000000003" customHeight="1" x14ac:dyDescent="0.2">
      <c r="A28" s="16" t="s">
        <v>101</v>
      </c>
      <c r="B28" s="115" t="s">
        <v>183</v>
      </c>
      <c r="C28" s="115"/>
      <c r="D28" s="115"/>
      <c r="E28" s="23"/>
      <c r="F28" s="23"/>
      <c r="G28" s="23"/>
      <c r="H28" s="23"/>
      <c r="I28" s="23"/>
      <c r="J28" s="23"/>
      <c r="K28" s="23"/>
      <c r="L28" s="23"/>
      <c r="M28" s="28"/>
      <c r="N28" s="28"/>
      <c r="O28" s="24"/>
      <c r="P28" s="24"/>
      <c r="Q28" s="24"/>
      <c r="R28" s="24"/>
      <c r="S28" s="23"/>
      <c r="T28" s="24"/>
      <c r="U28" s="24"/>
      <c r="V28" s="24"/>
      <c r="W28" s="23"/>
      <c r="X28" s="23"/>
      <c r="Y28" s="24"/>
      <c r="Z28" s="23"/>
      <c r="AA28" s="23"/>
      <c r="AB28" s="24"/>
      <c r="AC28" s="24"/>
      <c r="AD28" s="26"/>
      <c r="AE28" s="26"/>
      <c r="AF28" s="31"/>
      <c r="AG28" s="26"/>
      <c r="AH28" s="26"/>
      <c r="AI28" s="31"/>
    </row>
    <row r="29" spans="1:35" ht="39.950000000000003" customHeight="1" x14ac:dyDescent="0.2">
      <c r="A29" s="16" t="s">
        <v>100</v>
      </c>
      <c r="B29" s="112" t="s">
        <v>184</v>
      </c>
      <c r="C29" s="113"/>
      <c r="D29" s="114"/>
      <c r="E29" s="23"/>
      <c r="F29" s="23"/>
      <c r="G29" s="23"/>
      <c r="H29" s="23"/>
      <c r="I29" s="23"/>
      <c r="J29" s="23"/>
      <c r="K29" s="23"/>
      <c r="L29" s="23"/>
      <c r="M29" s="28"/>
      <c r="N29" s="28"/>
      <c r="O29" s="24"/>
      <c r="P29" s="24"/>
      <c r="Q29" s="24"/>
      <c r="R29" s="24"/>
      <c r="S29" s="23"/>
      <c r="T29" s="24"/>
      <c r="U29" s="24"/>
      <c r="V29" s="24"/>
      <c r="W29" s="23"/>
      <c r="X29" s="23"/>
      <c r="Y29" s="24"/>
      <c r="Z29" s="23"/>
      <c r="AA29" s="23"/>
      <c r="AB29" s="24"/>
      <c r="AC29" s="24"/>
      <c r="AD29" s="26"/>
      <c r="AE29" s="26"/>
      <c r="AF29" s="31"/>
      <c r="AG29" s="26"/>
      <c r="AH29" s="26"/>
      <c r="AI29" s="31"/>
    </row>
    <row r="30" spans="1:35" ht="39.950000000000003" customHeight="1" x14ac:dyDescent="0.2">
      <c r="A30" s="16" t="s">
        <v>99</v>
      </c>
      <c r="B30" s="112" t="s">
        <v>185</v>
      </c>
      <c r="C30" s="113"/>
      <c r="D30" s="114"/>
      <c r="E30" s="23">
        <v>1</v>
      </c>
      <c r="F30" s="23"/>
      <c r="G30" s="23">
        <v>1</v>
      </c>
      <c r="H30" s="23"/>
      <c r="I30" s="23"/>
      <c r="J30" s="23">
        <v>3</v>
      </c>
      <c r="K30" s="23">
        <v>3</v>
      </c>
      <c r="L30" s="23"/>
      <c r="M30" s="28"/>
      <c r="N30" s="28"/>
      <c r="O30" s="24">
        <v>2</v>
      </c>
      <c r="P30" s="24">
        <v>1</v>
      </c>
      <c r="Q30" s="24">
        <v>1</v>
      </c>
      <c r="R30" s="24"/>
      <c r="S30" s="23"/>
      <c r="T30" s="24"/>
      <c r="U30" s="24"/>
      <c r="V30" s="24"/>
      <c r="W30" s="23"/>
      <c r="X30" s="23"/>
      <c r="Y30" s="24">
        <v>2</v>
      </c>
      <c r="Z30" s="23"/>
      <c r="AA30" s="23"/>
      <c r="AB30" s="24">
        <v>2</v>
      </c>
      <c r="AC30" s="24"/>
      <c r="AD30" s="26">
        <v>1</v>
      </c>
      <c r="AE30" s="26"/>
      <c r="AF30" s="31">
        <v>1</v>
      </c>
      <c r="AG30" s="26"/>
      <c r="AH30" s="26"/>
      <c r="AI30" s="31"/>
    </row>
    <row r="31" spans="1:35" ht="39.950000000000003" customHeight="1" x14ac:dyDescent="0.2">
      <c r="A31" s="16" t="s">
        <v>98</v>
      </c>
      <c r="B31" s="112" t="s">
        <v>186</v>
      </c>
      <c r="C31" s="113"/>
      <c r="D31" s="114"/>
      <c r="E31" s="23">
        <v>5</v>
      </c>
      <c r="F31" s="23">
        <v>1</v>
      </c>
      <c r="G31" s="23">
        <v>4</v>
      </c>
      <c r="H31" s="23"/>
      <c r="I31" s="23"/>
      <c r="J31" s="23"/>
      <c r="K31" s="23"/>
      <c r="L31" s="23"/>
      <c r="M31" s="28"/>
      <c r="N31" s="28"/>
      <c r="O31" s="24">
        <v>4</v>
      </c>
      <c r="P31" s="24">
        <v>3</v>
      </c>
      <c r="Q31" s="24"/>
      <c r="R31" s="24"/>
      <c r="S31" s="23"/>
      <c r="T31" s="24">
        <v>1</v>
      </c>
      <c r="U31" s="24"/>
      <c r="V31" s="24">
        <v>1</v>
      </c>
      <c r="W31" s="23"/>
      <c r="X31" s="23"/>
      <c r="Y31" s="24">
        <v>4</v>
      </c>
      <c r="Z31" s="23"/>
      <c r="AA31" s="23">
        <v>1</v>
      </c>
      <c r="AB31" s="24">
        <v>1</v>
      </c>
      <c r="AC31" s="24">
        <v>1</v>
      </c>
      <c r="AD31" s="26">
        <v>1</v>
      </c>
      <c r="AE31" s="26"/>
      <c r="AF31" s="31">
        <v>1</v>
      </c>
      <c r="AG31" s="26"/>
      <c r="AH31" s="26"/>
      <c r="AI31" s="31"/>
    </row>
    <row r="32" spans="1:35" ht="39.950000000000003" customHeight="1" x14ac:dyDescent="0.2">
      <c r="A32" s="16" t="s">
        <v>97</v>
      </c>
      <c r="B32" s="113" t="s">
        <v>187</v>
      </c>
      <c r="C32" s="113"/>
      <c r="D32" s="113"/>
      <c r="E32" s="23"/>
      <c r="F32" s="23"/>
      <c r="G32" s="23"/>
      <c r="H32" s="23"/>
      <c r="I32" s="23"/>
      <c r="J32" s="23"/>
      <c r="K32" s="23"/>
      <c r="L32" s="23"/>
      <c r="M32" s="28"/>
      <c r="N32" s="28"/>
      <c r="O32" s="23"/>
      <c r="P32" s="23"/>
      <c r="Q32" s="24"/>
      <c r="R32" s="24"/>
      <c r="S32" s="23"/>
      <c r="T32" s="24"/>
      <c r="U32" s="24"/>
      <c r="V32" s="24"/>
      <c r="W32" s="23"/>
      <c r="X32" s="23"/>
      <c r="Y32" s="23"/>
      <c r="Z32" s="23"/>
      <c r="AA32" s="23"/>
      <c r="AB32" s="24"/>
      <c r="AC32" s="24"/>
      <c r="AD32" s="26"/>
      <c r="AE32" s="26"/>
      <c r="AF32" s="31"/>
      <c r="AG32" s="26"/>
      <c r="AH32" s="26"/>
      <c r="AI32" s="31"/>
    </row>
    <row r="33" spans="1:35" ht="39.950000000000003" customHeight="1" x14ac:dyDescent="0.2">
      <c r="A33" s="16" t="s">
        <v>96</v>
      </c>
      <c r="B33" s="112" t="s">
        <v>188</v>
      </c>
      <c r="C33" s="113"/>
      <c r="D33" s="114"/>
      <c r="E33" s="23">
        <v>1</v>
      </c>
      <c r="F33" s="23"/>
      <c r="G33" s="23">
        <v>1</v>
      </c>
      <c r="H33" s="23"/>
      <c r="I33" s="23"/>
      <c r="J33" s="23"/>
      <c r="K33" s="23"/>
      <c r="L33" s="23"/>
      <c r="M33" s="28"/>
      <c r="N33" s="28"/>
      <c r="O33" s="24">
        <v>1</v>
      </c>
      <c r="P33" s="24"/>
      <c r="Q33" s="24"/>
      <c r="R33" s="24">
        <v>1</v>
      </c>
      <c r="S33" s="23"/>
      <c r="T33" s="24"/>
      <c r="U33" s="24"/>
      <c r="V33" s="24"/>
      <c r="W33" s="23"/>
      <c r="X33" s="23"/>
      <c r="Y33" s="24">
        <v>1</v>
      </c>
      <c r="Z33" s="23"/>
      <c r="AA33" s="23"/>
      <c r="AB33" s="24"/>
      <c r="AC33" s="24"/>
      <c r="AD33" s="26"/>
      <c r="AE33" s="26"/>
      <c r="AF33" s="31"/>
      <c r="AG33" s="26"/>
      <c r="AH33" s="26"/>
      <c r="AI33" s="31"/>
    </row>
    <row r="34" spans="1:35" ht="39.950000000000003" customHeight="1" x14ac:dyDescent="0.2">
      <c r="A34" s="16" t="s">
        <v>95</v>
      </c>
      <c r="B34" s="115" t="s">
        <v>189</v>
      </c>
      <c r="C34" s="115"/>
      <c r="D34" s="115"/>
      <c r="E34" s="23">
        <v>30</v>
      </c>
      <c r="F34" s="23">
        <v>9</v>
      </c>
      <c r="G34" s="23">
        <v>21</v>
      </c>
      <c r="H34" s="23"/>
      <c r="I34" s="23"/>
      <c r="J34" s="23">
        <v>6</v>
      </c>
      <c r="K34" s="23">
        <v>4</v>
      </c>
      <c r="L34" s="23">
        <v>2</v>
      </c>
      <c r="M34" s="28"/>
      <c r="N34" s="28"/>
      <c r="O34" s="24">
        <v>16</v>
      </c>
      <c r="P34" s="24">
        <v>7</v>
      </c>
      <c r="Q34" s="24">
        <v>2</v>
      </c>
      <c r="R34" s="24"/>
      <c r="S34" s="23"/>
      <c r="T34" s="24">
        <v>7</v>
      </c>
      <c r="U34" s="24"/>
      <c r="V34" s="24">
        <v>7</v>
      </c>
      <c r="W34" s="23"/>
      <c r="X34" s="23"/>
      <c r="Y34" s="24">
        <v>16</v>
      </c>
      <c r="Z34" s="23"/>
      <c r="AA34" s="24">
        <v>9</v>
      </c>
      <c r="AB34" s="24">
        <v>18</v>
      </c>
      <c r="AC34" s="24">
        <v>14</v>
      </c>
      <c r="AD34" s="26">
        <v>1</v>
      </c>
      <c r="AE34" s="26"/>
      <c r="AF34" s="31">
        <v>1</v>
      </c>
      <c r="AG34" s="26"/>
      <c r="AH34" s="26"/>
      <c r="AI34" s="31"/>
    </row>
    <row r="35" spans="1:35" ht="39.950000000000003" customHeight="1" x14ac:dyDescent="0.2">
      <c r="A35" s="16" t="s">
        <v>94</v>
      </c>
      <c r="B35" s="113" t="s">
        <v>190</v>
      </c>
      <c r="C35" s="113"/>
      <c r="D35" s="113"/>
      <c r="E35" s="23">
        <v>34</v>
      </c>
      <c r="F35" s="23">
        <v>13</v>
      </c>
      <c r="G35" s="23">
        <v>21</v>
      </c>
      <c r="H35" s="23"/>
      <c r="I35" s="23"/>
      <c r="J35" s="23"/>
      <c r="K35" s="23"/>
      <c r="L35" s="23"/>
      <c r="M35" s="28"/>
      <c r="N35" s="28"/>
      <c r="O35" s="23">
        <v>15</v>
      </c>
      <c r="P35" s="23">
        <v>6</v>
      </c>
      <c r="Q35" s="24">
        <v>2</v>
      </c>
      <c r="R35" s="24"/>
      <c r="S35" s="23"/>
      <c r="T35" s="24">
        <v>7</v>
      </c>
      <c r="U35" s="24"/>
      <c r="V35" s="24">
        <v>5</v>
      </c>
      <c r="W35" s="23">
        <v>2</v>
      </c>
      <c r="X35" s="23">
        <v>2</v>
      </c>
      <c r="Y35" s="23">
        <v>17</v>
      </c>
      <c r="Z35" s="23"/>
      <c r="AA35" s="24">
        <v>12</v>
      </c>
      <c r="AB35" s="24">
        <v>17</v>
      </c>
      <c r="AC35" s="24">
        <v>14</v>
      </c>
      <c r="AD35" s="26"/>
      <c r="AE35" s="26"/>
      <c r="AF35" s="31"/>
      <c r="AG35" s="26"/>
      <c r="AH35" s="26"/>
      <c r="AI35" s="31"/>
    </row>
    <row r="36" spans="1:35" s="41" customFormat="1" ht="39.950000000000003" customHeight="1" x14ac:dyDescent="0.2">
      <c r="A36" s="37" t="s">
        <v>93</v>
      </c>
      <c r="B36" s="109" t="s">
        <v>191</v>
      </c>
      <c r="C36" s="110"/>
      <c r="D36" s="110"/>
      <c r="E36" s="29">
        <v>5</v>
      </c>
      <c r="F36" s="29">
        <v>3</v>
      </c>
      <c r="G36" s="29">
        <v>2</v>
      </c>
      <c r="H36" s="29"/>
      <c r="I36" s="29"/>
      <c r="J36" s="29">
        <v>2</v>
      </c>
      <c r="K36" s="29">
        <v>2</v>
      </c>
      <c r="L36" s="29"/>
      <c r="M36" s="38"/>
      <c r="N36" s="38"/>
      <c r="O36" s="29">
        <v>5</v>
      </c>
      <c r="P36" s="29">
        <v>2</v>
      </c>
      <c r="Q36" s="30">
        <v>2</v>
      </c>
      <c r="R36" s="30">
        <v>1</v>
      </c>
      <c r="S36" s="29"/>
      <c r="T36" s="30"/>
      <c r="U36" s="30"/>
      <c r="V36" s="30"/>
      <c r="W36" s="29"/>
      <c r="X36" s="29"/>
      <c r="Y36" s="29">
        <v>5</v>
      </c>
      <c r="Z36" s="29"/>
      <c r="AA36" s="30"/>
      <c r="AB36" s="30">
        <v>2</v>
      </c>
      <c r="AC36" s="30"/>
      <c r="AD36" s="39"/>
      <c r="AE36" s="39"/>
      <c r="AF36" s="40"/>
      <c r="AG36" s="39"/>
      <c r="AH36" s="39"/>
      <c r="AI36" s="40"/>
    </row>
    <row r="37" spans="1:35" ht="39.950000000000003" customHeight="1" x14ac:dyDescent="0.2">
      <c r="A37" s="16" t="s">
        <v>92</v>
      </c>
      <c r="B37" s="115" t="s">
        <v>192</v>
      </c>
      <c r="C37" s="115"/>
      <c r="D37" s="115"/>
      <c r="E37" s="23">
        <v>108</v>
      </c>
      <c r="F37" s="23">
        <v>30</v>
      </c>
      <c r="G37" s="23">
        <v>78</v>
      </c>
      <c r="H37" s="23"/>
      <c r="I37" s="23"/>
      <c r="J37" s="23">
        <v>103</v>
      </c>
      <c r="K37" s="23">
        <v>80</v>
      </c>
      <c r="L37" s="23">
        <v>22</v>
      </c>
      <c r="M37" s="28">
        <v>1</v>
      </c>
      <c r="N37" s="28"/>
      <c r="O37" s="24">
        <v>75</v>
      </c>
      <c r="P37" s="24">
        <v>19</v>
      </c>
      <c r="Q37" s="24">
        <v>4</v>
      </c>
      <c r="R37" s="24">
        <v>10</v>
      </c>
      <c r="S37" s="23"/>
      <c r="T37" s="24">
        <v>42</v>
      </c>
      <c r="U37" s="24">
        <v>4</v>
      </c>
      <c r="V37" s="24">
        <v>33</v>
      </c>
      <c r="W37" s="23">
        <v>5</v>
      </c>
      <c r="X37" s="23">
        <v>6</v>
      </c>
      <c r="Y37" s="24">
        <v>81</v>
      </c>
      <c r="Z37" s="23">
        <v>1</v>
      </c>
      <c r="AA37" s="24">
        <v>41</v>
      </c>
      <c r="AB37" s="24">
        <v>106</v>
      </c>
      <c r="AC37" s="24">
        <v>55</v>
      </c>
      <c r="AD37" s="26">
        <v>3</v>
      </c>
      <c r="AE37" s="26">
        <v>3</v>
      </c>
      <c r="AF37" s="31">
        <v>6</v>
      </c>
      <c r="AG37" s="26"/>
      <c r="AH37" s="26"/>
      <c r="AI37" s="31"/>
    </row>
    <row r="38" spans="1:35" ht="39.950000000000003" customHeight="1" x14ac:dyDescent="0.2">
      <c r="A38" s="16" t="s">
        <v>193</v>
      </c>
      <c r="B38" s="112" t="s">
        <v>194</v>
      </c>
      <c r="C38" s="113"/>
      <c r="D38" s="114"/>
      <c r="E38" s="23"/>
      <c r="F38" s="23"/>
      <c r="G38" s="23"/>
      <c r="H38" s="23"/>
      <c r="I38" s="23"/>
      <c r="J38" s="23"/>
      <c r="K38" s="23"/>
      <c r="L38" s="23"/>
      <c r="M38" s="28"/>
      <c r="N38" s="28"/>
      <c r="O38" s="24"/>
      <c r="P38" s="24"/>
      <c r="Q38" s="24"/>
      <c r="R38" s="24"/>
      <c r="S38" s="23"/>
      <c r="T38" s="24"/>
      <c r="U38" s="24"/>
      <c r="V38" s="24"/>
      <c r="W38" s="23"/>
      <c r="X38" s="23"/>
      <c r="Y38" s="24"/>
      <c r="Z38" s="23"/>
      <c r="AA38" s="24"/>
      <c r="AB38" s="24"/>
      <c r="AC38" s="24"/>
      <c r="AD38" s="26"/>
      <c r="AE38" s="26"/>
      <c r="AF38" s="31"/>
      <c r="AG38" s="26"/>
      <c r="AH38" s="26"/>
      <c r="AI38" s="31"/>
    </row>
    <row r="39" spans="1:35" ht="98.25" customHeight="1" x14ac:dyDescent="0.2">
      <c r="A39" s="16" t="s">
        <v>195</v>
      </c>
      <c r="B39" s="112" t="s">
        <v>196</v>
      </c>
      <c r="C39" s="113"/>
      <c r="D39" s="114"/>
      <c r="E39" s="23"/>
      <c r="F39" s="23"/>
      <c r="G39" s="23"/>
      <c r="H39" s="23"/>
      <c r="I39" s="23"/>
      <c r="J39" s="23"/>
      <c r="K39" s="23"/>
      <c r="L39" s="23"/>
      <c r="M39" s="28"/>
      <c r="N39" s="28"/>
      <c r="O39" s="24"/>
      <c r="P39" s="24"/>
      <c r="Q39" s="24"/>
      <c r="R39" s="24"/>
      <c r="S39" s="23"/>
      <c r="T39" s="24"/>
      <c r="U39" s="24"/>
      <c r="V39" s="24"/>
      <c r="W39" s="23"/>
      <c r="X39" s="23"/>
      <c r="Y39" s="24"/>
      <c r="Z39" s="23"/>
      <c r="AA39" s="24"/>
      <c r="AB39" s="24"/>
      <c r="AC39" s="24"/>
      <c r="AD39" s="26"/>
      <c r="AE39" s="26"/>
      <c r="AF39" s="31"/>
      <c r="AG39" s="26"/>
      <c r="AH39" s="26"/>
      <c r="AI39" s="31"/>
    </row>
    <row r="40" spans="1:35" s="21" customFormat="1" ht="54" customHeight="1" x14ac:dyDescent="0.2">
      <c r="A40" s="20" t="s">
        <v>91</v>
      </c>
      <c r="B40" s="116" t="s">
        <v>197</v>
      </c>
      <c r="C40" s="116"/>
      <c r="D40" s="116"/>
      <c r="E40" s="34">
        <f>SUM(E41:E51)</f>
        <v>19</v>
      </c>
      <c r="F40" s="34">
        <f t="shared" ref="F40:AI40" si="1">SUM(F41:F51)</f>
        <v>1</v>
      </c>
      <c r="G40" s="34">
        <f t="shared" si="1"/>
        <v>18</v>
      </c>
      <c r="H40" s="34">
        <f t="shared" si="1"/>
        <v>0</v>
      </c>
      <c r="I40" s="34">
        <f t="shared" si="1"/>
        <v>0</v>
      </c>
      <c r="J40" s="34">
        <f t="shared" si="1"/>
        <v>15</v>
      </c>
      <c r="K40" s="34">
        <f t="shared" si="1"/>
        <v>13</v>
      </c>
      <c r="L40" s="34">
        <f t="shared" si="1"/>
        <v>2</v>
      </c>
      <c r="M40" s="34">
        <f t="shared" si="1"/>
        <v>0</v>
      </c>
      <c r="N40" s="34">
        <f t="shared" si="1"/>
        <v>0</v>
      </c>
      <c r="O40" s="34">
        <f t="shared" si="1"/>
        <v>17</v>
      </c>
      <c r="P40" s="34">
        <f t="shared" si="1"/>
        <v>5</v>
      </c>
      <c r="Q40" s="34">
        <f t="shared" si="1"/>
        <v>1</v>
      </c>
      <c r="R40" s="34">
        <f t="shared" si="1"/>
        <v>8</v>
      </c>
      <c r="S40" s="34">
        <f t="shared" si="1"/>
        <v>0</v>
      </c>
      <c r="T40" s="34">
        <f t="shared" si="1"/>
        <v>3</v>
      </c>
      <c r="U40" s="34">
        <f t="shared" si="1"/>
        <v>0</v>
      </c>
      <c r="V40" s="34">
        <f t="shared" si="1"/>
        <v>2</v>
      </c>
      <c r="W40" s="34">
        <f t="shared" si="1"/>
        <v>1</v>
      </c>
      <c r="X40" s="34">
        <f t="shared" si="1"/>
        <v>1</v>
      </c>
      <c r="Y40" s="34">
        <f t="shared" si="1"/>
        <v>18</v>
      </c>
      <c r="Z40" s="34">
        <f t="shared" si="1"/>
        <v>0</v>
      </c>
      <c r="AA40" s="34">
        <f t="shared" si="1"/>
        <v>0</v>
      </c>
      <c r="AB40" s="34">
        <f t="shared" si="1"/>
        <v>14</v>
      </c>
      <c r="AC40" s="34">
        <f t="shared" si="1"/>
        <v>1</v>
      </c>
      <c r="AD40" s="34">
        <f t="shared" si="1"/>
        <v>2</v>
      </c>
      <c r="AE40" s="34">
        <f t="shared" si="1"/>
        <v>0</v>
      </c>
      <c r="AF40" s="34">
        <f t="shared" si="1"/>
        <v>2</v>
      </c>
      <c r="AG40" s="34">
        <f t="shared" si="1"/>
        <v>0</v>
      </c>
      <c r="AH40" s="34">
        <f t="shared" si="1"/>
        <v>0</v>
      </c>
      <c r="AI40" s="34">
        <f t="shared" si="1"/>
        <v>0</v>
      </c>
    </row>
    <row r="41" spans="1:35" ht="39.950000000000003" customHeight="1" x14ac:dyDescent="0.2">
      <c r="A41" s="16" t="s">
        <v>136</v>
      </c>
      <c r="B41" s="112" t="s">
        <v>198</v>
      </c>
      <c r="C41" s="113"/>
      <c r="D41" s="113"/>
      <c r="E41" s="23">
        <v>8</v>
      </c>
      <c r="F41" s="23"/>
      <c r="G41" s="23">
        <v>8</v>
      </c>
      <c r="H41" s="23"/>
      <c r="I41" s="23"/>
      <c r="J41" s="23">
        <v>2</v>
      </c>
      <c r="K41" s="23">
        <v>2</v>
      </c>
      <c r="L41" s="23"/>
      <c r="M41" s="23"/>
      <c r="N41" s="23"/>
      <c r="O41" s="23">
        <v>9</v>
      </c>
      <c r="P41" s="23">
        <v>2</v>
      </c>
      <c r="Q41" s="23"/>
      <c r="R41" s="24">
        <v>5</v>
      </c>
      <c r="S41" s="23"/>
      <c r="T41" s="23">
        <v>2</v>
      </c>
      <c r="U41" s="23"/>
      <c r="V41" s="23">
        <v>1</v>
      </c>
      <c r="W41" s="23">
        <v>1</v>
      </c>
      <c r="X41" s="23"/>
      <c r="Y41" s="23">
        <v>9</v>
      </c>
      <c r="Z41" s="23"/>
      <c r="AA41" s="23"/>
      <c r="AB41" s="23">
        <v>1</v>
      </c>
      <c r="AC41" s="23"/>
      <c r="AD41" s="26">
        <v>1</v>
      </c>
      <c r="AE41" s="26"/>
      <c r="AF41" s="31">
        <v>1</v>
      </c>
      <c r="AG41" s="26"/>
      <c r="AH41" s="26"/>
      <c r="AI41" s="31"/>
    </row>
    <row r="42" spans="1:35" ht="39.950000000000003" customHeight="1" x14ac:dyDescent="0.2">
      <c r="A42" s="16" t="s">
        <v>90</v>
      </c>
      <c r="B42" s="115" t="s">
        <v>199</v>
      </c>
      <c r="C42" s="115"/>
      <c r="D42" s="115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4"/>
      <c r="P42" s="24"/>
      <c r="Q42" s="24"/>
      <c r="R42" s="24"/>
      <c r="S42" s="23"/>
      <c r="T42" s="24"/>
      <c r="U42" s="24"/>
      <c r="V42" s="24"/>
      <c r="W42" s="23"/>
      <c r="X42" s="23"/>
      <c r="Y42" s="24"/>
      <c r="Z42" s="23"/>
      <c r="AA42" s="24"/>
      <c r="AB42" s="24"/>
      <c r="AC42" s="24"/>
      <c r="AD42" s="26"/>
      <c r="AE42" s="26"/>
      <c r="AF42" s="31"/>
      <c r="AG42" s="26"/>
      <c r="AH42" s="26"/>
      <c r="AI42" s="31"/>
    </row>
    <row r="43" spans="1:35" ht="39.950000000000003" customHeight="1" x14ac:dyDescent="0.2">
      <c r="A43" s="16" t="s">
        <v>89</v>
      </c>
      <c r="B43" s="112" t="s">
        <v>200</v>
      </c>
      <c r="C43" s="113"/>
      <c r="D43" s="114"/>
      <c r="E43" s="23"/>
      <c r="F43" s="23"/>
      <c r="G43" s="23"/>
      <c r="H43" s="23"/>
      <c r="I43" s="23"/>
      <c r="J43" s="23">
        <v>1</v>
      </c>
      <c r="K43" s="23">
        <v>1</v>
      </c>
      <c r="L43" s="23"/>
      <c r="M43" s="23"/>
      <c r="N43" s="23"/>
      <c r="O43" s="24"/>
      <c r="P43" s="24"/>
      <c r="Q43" s="24"/>
      <c r="R43" s="24"/>
      <c r="S43" s="23"/>
      <c r="T43" s="24"/>
      <c r="U43" s="24"/>
      <c r="V43" s="24"/>
      <c r="W43" s="23"/>
      <c r="X43" s="23"/>
      <c r="Y43" s="24"/>
      <c r="Z43" s="23"/>
      <c r="AA43" s="24"/>
      <c r="AB43" s="24">
        <v>1</v>
      </c>
      <c r="AC43" s="24"/>
      <c r="AD43" s="26"/>
      <c r="AE43" s="26"/>
      <c r="AF43" s="31"/>
      <c r="AG43" s="26"/>
      <c r="AH43" s="26"/>
      <c r="AI43" s="31"/>
    </row>
    <row r="44" spans="1:35" ht="39.950000000000003" customHeight="1" x14ac:dyDescent="0.2">
      <c r="A44" s="16" t="s">
        <v>88</v>
      </c>
      <c r="B44" s="112" t="s">
        <v>201</v>
      </c>
      <c r="C44" s="113"/>
      <c r="D44" s="114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4"/>
      <c r="P44" s="24"/>
      <c r="Q44" s="24"/>
      <c r="R44" s="24"/>
      <c r="S44" s="23"/>
      <c r="T44" s="24"/>
      <c r="U44" s="24"/>
      <c r="V44" s="24"/>
      <c r="W44" s="23"/>
      <c r="X44" s="23"/>
      <c r="Y44" s="24"/>
      <c r="Z44" s="23"/>
      <c r="AA44" s="24"/>
      <c r="AB44" s="24"/>
      <c r="AC44" s="24"/>
      <c r="AD44" s="26"/>
      <c r="AE44" s="26"/>
      <c r="AF44" s="31"/>
      <c r="AG44" s="26"/>
      <c r="AH44" s="26"/>
      <c r="AI44" s="31"/>
    </row>
    <row r="45" spans="1:35" ht="39.950000000000003" customHeight="1" x14ac:dyDescent="0.2">
      <c r="A45" s="16" t="s">
        <v>87</v>
      </c>
      <c r="B45" s="112" t="s">
        <v>202</v>
      </c>
      <c r="C45" s="113"/>
      <c r="D45" s="114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4"/>
      <c r="P45" s="24"/>
      <c r="Q45" s="24"/>
      <c r="R45" s="24"/>
      <c r="S45" s="23"/>
      <c r="T45" s="24"/>
      <c r="U45" s="24"/>
      <c r="V45" s="24"/>
      <c r="W45" s="23"/>
      <c r="X45" s="23"/>
      <c r="Y45" s="24"/>
      <c r="Z45" s="23"/>
      <c r="AA45" s="24"/>
      <c r="AB45" s="24"/>
      <c r="AC45" s="24"/>
      <c r="AD45" s="26"/>
      <c r="AE45" s="26"/>
      <c r="AF45" s="31"/>
      <c r="AG45" s="26"/>
      <c r="AH45" s="26"/>
      <c r="AI45" s="31"/>
    </row>
    <row r="46" spans="1:35" ht="39.950000000000003" customHeight="1" x14ac:dyDescent="0.2">
      <c r="A46" s="16" t="s">
        <v>86</v>
      </c>
      <c r="B46" s="112" t="s">
        <v>203</v>
      </c>
      <c r="C46" s="113"/>
      <c r="D46" s="114"/>
      <c r="E46" s="23">
        <v>1</v>
      </c>
      <c r="F46" s="23"/>
      <c r="G46" s="23">
        <v>1</v>
      </c>
      <c r="H46" s="23"/>
      <c r="I46" s="23"/>
      <c r="J46" s="23">
        <v>1</v>
      </c>
      <c r="K46" s="23">
        <v>1</v>
      </c>
      <c r="L46" s="23"/>
      <c r="M46" s="23"/>
      <c r="N46" s="23"/>
      <c r="O46" s="24">
        <v>1</v>
      </c>
      <c r="P46" s="24"/>
      <c r="Q46" s="24"/>
      <c r="R46" s="24">
        <v>1</v>
      </c>
      <c r="S46" s="23"/>
      <c r="T46" s="24"/>
      <c r="U46" s="24"/>
      <c r="V46" s="24"/>
      <c r="W46" s="23"/>
      <c r="X46" s="23"/>
      <c r="Y46" s="24">
        <v>1</v>
      </c>
      <c r="Z46" s="23"/>
      <c r="AA46" s="24"/>
      <c r="AB46" s="24">
        <v>1</v>
      </c>
      <c r="AC46" s="24"/>
      <c r="AD46" s="26"/>
      <c r="AE46" s="26"/>
      <c r="AF46" s="31"/>
      <c r="AG46" s="26"/>
      <c r="AH46" s="26"/>
      <c r="AI46" s="31"/>
    </row>
    <row r="47" spans="1:35" ht="39.950000000000003" customHeight="1" x14ac:dyDescent="0.2">
      <c r="A47" s="16" t="s">
        <v>85</v>
      </c>
      <c r="B47" s="112" t="s">
        <v>204</v>
      </c>
      <c r="C47" s="113"/>
      <c r="D47" s="114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4"/>
      <c r="P47" s="24"/>
      <c r="Q47" s="24"/>
      <c r="R47" s="24"/>
      <c r="S47" s="23"/>
      <c r="T47" s="24"/>
      <c r="U47" s="24"/>
      <c r="V47" s="24"/>
      <c r="W47" s="23"/>
      <c r="X47" s="23"/>
      <c r="Y47" s="24"/>
      <c r="Z47" s="23"/>
      <c r="AA47" s="24"/>
      <c r="AB47" s="24"/>
      <c r="AC47" s="24"/>
      <c r="AD47" s="26"/>
      <c r="AE47" s="26"/>
      <c r="AF47" s="31"/>
      <c r="AG47" s="26"/>
      <c r="AH47" s="26"/>
      <c r="AI47" s="31"/>
    </row>
    <row r="48" spans="1:35" ht="39.950000000000003" customHeight="1" x14ac:dyDescent="0.2">
      <c r="A48" s="16" t="s">
        <v>84</v>
      </c>
      <c r="B48" s="112" t="s">
        <v>205</v>
      </c>
      <c r="C48" s="113"/>
      <c r="D48" s="114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4"/>
      <c r="P48" s="24"/>
      <c r="Q48" s="24"/>
      <c r="R48" s="24"/>
      <c r="S48" s="23"/>
      <c r="T48" s="24"/>
      <c r="U48" s="24"/>
      <c r="V48" s="24"/>
      <c r="W48" s="23"/>
      <c r="X48" s="23"/>
      <c r="Y48" s="24"/>
      <c r="Z48" s="23"/>
      <c r="AA48" s="24"/>
      <c r="AB48" s="24"/>
      <c r="AC48" s="24"/>
      <c r="AD48" s="26"/>
      <c r="AE48" s="26"/>
      <c r="AF48" s="31"/>
      <c r="AG48" s="26"/>
      <c r="AH48" s="26"/>
      <c r="AI48" s="31"/>
    </row>
    <row r="49" spans="1:35" ht="39.950000000000003" customHeight="1" x14ac:dyDescent="0.2">
      <c r="A49" s="16" t="s">
        <v>83</v>
      </c>
      <c r="B49" s="112" t="s">
        <v>206</v>
      </c>
      <c r="C49" s="113"/>
      <c r="D49" s="114"/>
      <c r="E49" s="23"/>
      <c r="F49" s="23"/>
      <c r="G49" s="23"/>
      <c r="H49" s="23"/>
      <c r="I49" s="23"/>
      <c r="J49" s="23">
        <v>1</v>
      </c>
      <c r="K49" s="23"/>
      <c r="L49" s="23">
        <v>1</v>
      </c>
      <c r="M49" s="23"/>
      <c r="N49" s="23"/>
      <c r="O49" s="24"/>
      <c r="P49" s="24"/>
      <c r="Q49" s="24"/>
      <c r="R49" s="24"/>
      <c r="S49" s="23"/>
      <c r="T49" s="24"/>
      <c r="U49" s="24"/>
      <c r="V49" s="24"/>
      <c r="W49" s="23"/>
      <c r="X49" s="23"/>
      <c r="Y49" s="24"/>
      <c r="Z49" s="23"/>
      <c r="AA49" s="24"/>
      <c r="AB49" s="24"/>
      <c r="AC49" s="24"/>
      <c r="AD49" s="26"/>
      <c r="AE49" s="26"/>
      <c r="AF49" s="31"/>
      <c r="AG49" s="26"/>
      <c r="AH49" s="26"/>
      <c r="AI49" s="31"/>
    </row>
    <row r="50" spans="1:35" ht="39.950000000000003" customHeight="1" x14ac:dyDescent="0.2">
      <c r="A50" s="16" t="s">
        <v>82</v>
      </c>
      <c r="B50" s="112" t="s">
        <v>207</v>
      </c>
      <c r="C50" s="113"/>
      <c r="D50" s="114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4"/>
      <c r="P50" s="24"/>
      <c r="Q50" s="24"/>
      <c r="R50" s="24"/>
      <c r="S50" s="23"/>
      <c r="T50" s="24"/>
      <c r="U50" s="24"/>
      <c r="V50" s="24"/>
      <c r="W50" s="23"/>
      <c r="X50" s="23"/>
      <c r="Y50" s="24"/>
      <c r="Z50" s="23"/>
      <c r="AA50" s="24"/>
      <c r="AB50" s="24"/>
      <c r="AC50" s="24"/>
      <c r="AD50" s="26"/>
      <c r="AE50" s="26"/>
      <c r="AF50" s="31"/>
      <c r="AG50" s="26"/>
      <c r="AH50" s="26"/>
      <c r="AI50" s="31"/>
    </row>
    <row r="51" spans="1:35" ht="39.950000000000003" customHeight="1" x14ac:dyDescent="0.2">
      <c r="A51" s="16" t="s">
        <v>81</v>
      </c>
      <c r="B51" s="112" t="s">
        <v>192</v>
      </c>
      <c r="C51" s="113"/>
      <c r="D51" s="114"/>
      <c r="E51" s="23">
        <v>10</v>
      </c>
      <c r="F51" s="23">
        <v>1</v>
      </c>
      <c r="G51" s="23">
        <v>9</v>
      </c>
      <c r="H51" s="23"/>
      <c r="I51" s="23"/>
      <c r="J51" s="23">
        <v>10</v>
      </c>
      <c r="K51" s="23">
        <v>9</v>
      </c>
      <c r="L51" s="23">
        <v>1</v>
      </c>
      <c r="M51" s="23"/>
      <c r="N51" s="23"/>
      <c r="O51" s="24">
        <v>7</v>
      </c>
      <c r="P51" s="24">
        <v>3</v>
      </c>
      <c r="Q51" s="24">
        <v>1</v>
      </c>
      <c r="R51" s="24">
        <v>2</v>
      </c>
      <c r="S51" s="23"/>
      <c r="T51" s="24">
        <v>1</v>
      </c>
      <c r="U51" s="24"/>
      <c r="V51" s="24">
        <v>1</v>
      </c>
      <c r="W51" s="23"/>
      <c r="X51" s="23">
        <v>1</v>
      </c>
      <c r="Y51" s="24">
        <v>8</v>
      </c>
      <c r="Z51" s="23"/>
      <c r="AA51" s="23"/>
      <c r="AB51" s="24">
        <v>11</v>
      </c>
      <c r="AC51" s="24">
        <v>1</v>
      </c>
      <c r="AD51" s="26">
        <v>1</v>
      </c>
      <c r="AE51" s="26"/>
      <c r="AF51" s="31">
        <v>1</v>
      </c>
      <c r="AG51" s="26"/>
      <c r="AH51" s="26"/>
      <c r="AI51" s="31"/>
    </row>
    <row r="52" spans="1:35" s="21" customFormat="1" ht="56.25" customHeight="1" x14ac:dyDescent="0.2">
      <c r="A52" s="20" t="s">
        <v>80</v>
      </c>
      <c r="B52" s="103" t="s">
        <v>208</v>
      </c>
      <c r="C52" s="104"/>
      <c r="D52" s="105"/>
      <c r="E52" s="34">
        <f>SUM(E53:E59)</f>
        <v>10</v>
      </c>
      <c r="F52" s="34">
        <f t="shared" ref="F52:AI52" si="2">SUM(F53:F59)</f>
        <v>0</v>
      </c>
      <c r="G52" s="34">
        <f t="shared" si="2"/>
        <v>10</v>
      </c>
      <c r="H52" s="34">
        <f t="shared" si="2"/>
        <v>0</v>
      </c>
      <c r="I52" s="34">
        <f t="shared" si="2"/>
        <v>0</v>
      </c>
      <c r="J52" s="34">
        <f t="shared" si="2"/>
        <v>6</v>
      </c>
      <c r="K52" s="34">
        <f t="shared" si="2"/>
        <v>3</v>
      </c>
      <c r="L52" s="34">
        <f t="shared" si="2"/>
        <v>3</v>
      </c>
      <c r="M52" s="34">
        <f t="shared" si="2"/>
        <v>0</v>
      </c>
      <c r="N52" s="34">
        <f t="shared" si="2"/>
        <v>0</v>
      </c>
      <c r="O52" s="34">
        <f t="shared" si="2"/>
        <v>6</v>
      </c>
      <c r="P52" s="34">
        <f t="shared" si="2"/>
        <v>2</v>
      </c>
      <c r="Q52" s="34">
        <f t="shared" si="2"/>
        <v>0</v>
      </c>
      <c r="R52" s="34">
        <f t="shared" si="2"/>
        <v>2</v>
      </c>
      <c r="S52" s="34">
        <f t="shared" si="2"/>
        <v>0</v>
      </c>
      <c r="T52" s="34">
        <f t="shared" si="2"/>
        <v>2</v>
      </c>
      <c r="U52" s="34">
        <f t="shared" si="2"/>
        <v>0</v>
      </c>
      <c r="V52" s="34">
        <f t="shared" si="2"/>
        <v>0</v>
      </c>
      <c r="W52" s="34">
        <f t="shared" si="2"/>
        <v>2</v>
      </c>
      <c r="X52" s="34">
        <f t="shared" si="2"/>
        <v>3</v>
      </c>
      <c r="Y52" s="34">
        <f t="shared" si="2"/>
        <v>9</v>
      </c>
      <c r="Z52" s="34">
        <f t="shared" si="2"/>
        <v>0</v>
      </c>
      <c r="AA52" s="34">
        <f t="shared" si="2"/>
        <v>2</v>
      </c>
      <c r="AB52" s="34">
        <f t="shared" si="2"/>
        <v>4</v>
      </c>
      <c r="AC52" s="34">
        <f t="shared" si="2"/>
        <v>2</v>
      </c>
      <c r="AD52" s="34">
        <f t="shared" si="2"/>
        <v>2</v>
      </c>
      <c r="AE52" s="34">
        <f t="shared" si="2"/>
        <v>0</v>
      </c>
      <c r="AF52" s="34">
        <f t="shared" si="2"/>
        <v>2</v>
      </c>
      <c r="AG52" s="34">
        <f t="shared" si="2"/>
        <v>0</v>
      </c>
      <c r="AH52" s="34">
        <f t="shared" si="2"/>
        <v>0</v>
      </c>
      <c r="AI52" s="34">
        <f t="shared" si="2"/>
        <v>0</v>
      </c>
    </row>
    <row r="53" spans="1:35" ht="39.950000000000003" customHeight="1" x14ac:dyDescent="0.2">
      <c r="A53" s="16" t="s">
        <v>79</v>
      </c>
      <c r="B53" s="112" t="s">
        <v>209</v>
      </c>
      <c r="C53" s="113"/>
      <c r="D53" s="114"/>
      <c r="E53" s="23">
        <v>1</v>
      </c>
      <c r="F53" s="23"/>
      <c r="G53" s="23">
        <v>1</v>
      </c>
      <c r="H53" s="23"/>
      <c r="I53" s="23"/>
      <c r="J53" s="23"/>
      <c r="K53" s="23"/>
      <c r="L53" s="23"/>
      <c r="M53" s="23"/>
      <c r="N53" s="23"/>
      <c r="O53" s="24">
        <v>1</v>
      </c>
      <c r="P53" s="24"/>
      <c r="Q53" s="24"/>
      <c r="R53" s="24">
        <v>1</v>
      </c>
      <c r="S53" s="23"/>
      <c r="T53" s="24"/>
      <c r="U53" s="24"/>
      <c r="V53" s="24"/>
      <c r="W53" s="23"/>
      <c r="X53" s="23"/>
      <c r="Y53" s="24">
        <v>1</v>
      </c>
      <c r="Z53" s="23"/>
      <c r="AA53" s="24"/>
      <c r="AB53" s="24"/>
      <c r="AC53" s="24"/>
      <c r="AD53" s="26"/>
      <c r="AE53" s="26"/>
      <c r="AF53" s="31"/>
      <c r="AG53" s="26"/>
      <c r="AH53" s="26"/>
      <c r="AI53" s="31"/>
    </row>
    <row r="54" spans="1:35" ht="39.950000000000003" customHeight="1" x14ac:dyDescent="0.2">
      <c r="A54" s="16" t="s">
        <v>78</v>
      </c>
      <c r="B54" s="112" t="s">
        <v>210</v>
      </c>
      <c r="C54" s="113"/>
      <c r="D54" s="114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4"/>
      <c r="P54" s="24"/>
      <c r="Q54" s="24"/>
      <c r="R54" s="24"/>
      <c r="S54" s="23"/>
      <c r="T54" s="24"/>
      <c r="U54" s="24"/>
      <c r="V54" s="24"/>
      <c r="W54" s="23"/>
      <c r="X54" s="23"/>
      <c r="Y54" s="24"/>
      <c r="Z54" s="23"/>
      <c r="AA54" s="24"/>
      <c r="AB54" s="24"/>
      <c r="AC54" s="24"/>
      <c r="AD54" s="26"/>
      <c r="AE54" s="26"/>
      <c r="AF54" s="31"/>
      <c r="AG54" s="26"/>
      <c r="AH54" s="26"/>
      <c r="AI54" s="31"/>
    </row>
    <row r="55" spans="1:35" ht="39.950000000000003" customHeight="1" x14ac:dyDescent="0.2">
      <c r="A55" s="16" t="s">
        <v>77</v>
      </c>
      <c r="B55" s="112" t="s">
        <v>211</v>
      </c>
      <c r="C55" s="113"/>
      <c r="D55" s="114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4"/>
      <c r="P55" s="24"/>
      <c r="Q55" s="24"/>
      <c r="R55" s="24"/>
      <c r="S55" s="23"/>
      <c r="T55" s="24"/>
      <c r="U55" s="24"/>
      <c r="V55" s="24"/>
      <c r="W55" s="23"/>
      <c r="X55" s="23"/>
      <c r="Y55" s="24"/>
      <c r="Z55" s="23"/>
      <c r="AA55" s="24"/>
      <c r="AB55" s="24"/>
      <c r="AC55" s="24"/>
      <c r="AD55" s="26"/>
      <c r="AE55" s="26"/>
      <c r="AF55" s="31"/>
      <c r="AG55" s="26"/>
      <c r="AH55" s="26"/>
      <c r="AI55" s="31"/>
    </row>
    <row r="56" spans="1:35" ht="39.950000000000003" customHeight="1" x14ac:dyDescent="0.2">
      <c r="A56" s="16" t="s">
        <v>76</v>
      </c>
      <c r="B56" s="112" t="s">
        <v>212</v>
      </c>
      <c r="C56" s="113"/>
      <c r="D56" s="114"/>
      <c r="E56" s="23"/>
      <c r="F56" s="23"/>
      <c r="G56" s="23"/>
      <c r="H56" s="23"/>
      <c r="I56" s="23"/>
      <c r="J56" s="23">
        <v>1</v>
      </c>
      <c r="K56" s="23"/>
      <c r="L56" s="23">
        <v>1</v>
      </c>
      <c r="M56" s="23"/>
      <c r="N56" s="23"/>
      <c r="O56" s="24"/>
      <c r="P56" s="24"/>
      <c r="Q56" s="24"/>
      <c r="R56" s="24"/>
      <c r="S56" s="23"/>
      <c r="T56" s="24"/>
      <c r="U56" s="24"/>
      <c r="V56" s="24"/>
      <c r="W56" s="23"/>
      <c r="X56" s="23"/>
      <c r="Y56" s="24"/>
      <c r="Z56" s="23"/>
      <c r="AA56" s="24"/>
      <c r="AB56" s="24"/>
      <c r="AC56" s="24"/>
      <c r="AD56" s="26"/>
      <c r="AE56" s="26"/>
      <c r="AF56" s="31"/>
      <c r="AG56" s="26"/>
      <c r="AH56" s="26"/>
      <c r="AI56" s="31"/>
    </row>
    <row r="57" spans="1:35" ht="39.950000000000003" customHeight="1" x14ac:dyDescent="0.2">
      <c r="A57" s="16" t="s">
        <v>75</v>
      </c>
      <c r="B57" s="112" t="s">
        <v>213</v>
      </c>
      <c r="C57" s="113"/>
      <c r="D57" s="114"/>
      <c r="E57" s="23">
        <v>1</v>
      </c>
      <c r="F57" s="23"/>
      <c r="G57" s="23">
        <v>1</v>
      </c>
      <c r="H57" s="23"/>
      <c r="I57" s="23"/>
      <c r="J57" s="23"/>
      <c r="K57" s="23"/>
      <c r="L57" s="23"/>
      <c r="M57" s="23"/>
      <c r="N57" s="23"/>
      <c r="O57" s="24">
        <v>1</v>
      </c>
      <c r="P57" s="24"/>
      <c r="Q57" s="24"/>
      <c r="R57" s="24"/>
      <c r="S57" s="23"/>
      <c r="T57" s="24">
        <v>1</v>
      </c>
      <c r="U57" s="24"/>
      <c r="V57" s="24"/>
      <c r="W57" s="23">
        <v>1</v>
      </c>
      <c r="X57" s="23"/>
      <c r="Y57" s="24">
        <v>1</v>
      </c>
      <c r="Z57" s="23"/>
      <c r="AA57" s="24"/>
      <c r="AB57" s="24"/>
      <c r="AC57" s="24"/>
      <c r="AD57" s="26"/>
      <c r="AE57" s="26"/>
      <c r="AF57" s="31"/>
      <c r="AG57" s="26"/>
      <c r="AH57" s="26"/>
      <c r="AI57" s="31"/>
    </row>
    <row r="58" spans="1:35" ht="39.950000000000003" customHeight="1" x14ac:dyDescent="0.2">
      <c r="A58" s="16" t="s">
        <v>74</v>
      </c>
      <c r="B58" s="112" t="s">
        <v>214</v>
      </c>
      <c r="C58" s="113"/>
      <c r="D58" s="114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4"/>
      <c r="P58" s="24"/>
      <c r="Q58" s="24"/>
      <c r="R58" s="24"/>
      <c r="S58" s="23"/>
      <c r="T58" s="24"/>
      <c r="U58" s="24"/>
      <c r="V58" s="24"/>
      <c r="W58" s="23"/>
      <c r="X58" s="23"/>
      <c r="Y58" s="24"/>
      <c r="Z58" s="23"/>
      <c r="AA58" s="24"/>
      <c r="AB58" s="24"/>
      <c r="AC58" s="24"/>
      <c r="AD58" s="26"/>
      <c r="AE58" s="26"/>
      <c r="AF58" s="31"/>
      <c r="AG58" s="26"/>
      <c r="AH58" s="26"/>
      <c r="AI58" s="31"/>
    </row>
    <row r="59" spans="1:35" ht="39.950000000000003" customHeight="1" x14ac:dyDescent="0.2">
      <c r="A59" s="16" t="s">
        <v>73</v>
      </c>
      <c r="B59" s="112" t="s">
        <v>192</v>
      </c>
      <c r="C59" s="113"/>
      <c r="D59" s="114"/>
      <c r="E59" s="23">
        <v>8</v>
      </c>
      <c r="F59" s="23"/>
      <c r="G59" s="23">
        <v>8</v>
      </c>
      <c r="H59" s="23"/>
      <c r="I59" s="23"/>
      <c r="J59" s="23">
        <v>5</v>
      </c>
      <c r="K59" s="23">
        <v>3</v>
      </c>
      <c r="L59" s="23">
        <v>2</v>
      </c>
      <c r="M59" s="23"/>
      <c r="N59" s="23"/>
      <c r="O59" s="24">
        <v>4</v>
      </c>
      <c r="P59" s="24">
        <v>2</v>
      </c>
      <c r="Q59" s="24"/>
      <c r="R59" s="24">
        <v>1</v>
      </c>
      <c r="S59" s="23"/>
      <c r="T59" s="24">
        <v>1</v>
      </c>
      <c r="U59" s="24"/>
      <c r="V59" s="24"/>
      <c r="W59" s="23">
        <v>1</v>
      </c>
      <c r="X59" s="23">
        <v>3</v>
      </c>
      <c r="Y59" s="24">
        <v>7</v>
      </c>
      <c r="Z59" s="23"/>
      <c r="AA59" s="24">
        <v>2</v>
      </c>
      <c r="AB59" s="24">
        <v>4</v>
      </c>
      <c r="AC59" s="24">
        <v>2</v>
      </c>
      <c r="AD59" s="26">
        <v>2</v>
      </c>
      <c r="AE59" s="26"/>
      <c r="AF59" s="31">
        <v>2</v>
      </c>
      <c r="AG59" s="26"/>
      <c r="AH59" s="26"/>
      <c r="AI59" s="31"/>
    </row>
    <row r="60" spans="1:35" s="21" customFormat="1" ht="55.5" customHeight="1" x14ac:dyDescent="0.2">
      <c r="A60" s="20" t="s">
        <v>72</v>
      </c>
      <c r="B60" s="103" t="s">
        <v>215</v>
      </c>
      <c r="C60" s="104"/>
      <c r="D60" s="105"/>
      <c r="E60" s="34">
        <f>SUM(E61:E73)</f>
        <v>63</v>
      </c>
      <c r="F60" s="34">
        <f t="shared" ref="F60:AI60" si="3">SUM(F61:F73)</f>
        <v>5</v>
      </c>
      <c r="G60" s="34">
        <f t="shared" si="3"/>
        <v>58</v>
      </c>
      <c r="H60" s="34">
        <f t="shared" si="3"/>
        <v>0</v>
      </c>
      <c r="I60" s="34">
        <f t="shared" si="3"/>
        <v>0</v>
      </c>
      <c r="J60" s="34">
        <f t="shared" si="3"/>
        <v>121</v>
      </c>
      <c r="K60" s="34">
        <f t="shared" si="3"/>
        <v>100</v>
      </c>
      <c r="L60" s="34">
        <f t="shared" si="3"/>
        <v>19</v>
      </c>
      <c r="M60" s="34">
        <f t="shared" si="3"/>
        <v>1</v>
      </c>
      <c r="N60" s="34">
        <f t="shared" si="3"/>
        <v>1</v>
      </c>
      <c r="O60" s="34">
        <f t="shared" si="3"/>
        <v>121</v>
      </c>
      <c r="P60" s="34">
        <f t="shared" si="3"/>
        <v>79</v>
      </c>
      <c r="Q60" s="34">
        <f t="shared" si="3"/>
        <v>27</v>
      </c>
      <c r="R60" s="34">
        <f t="shared" si="3"/>
        <v>5</v>
      </c>
      <c r="S60" s="34">
        <f t="shared" si="3"/>
        <v>0</v>
      </c>
      <c r="T60" s="34">
        <f t="shared" si="3"/>
        <v>10</v>
      </c>
      <c r="U60" s="34">
        <f t="shared" si="3"/>
        <v>4</v>
      </c>
      <c r="V60" s="34">
        <f t="shared" si="3"/>
        <v>6</v>
      </c>
      <c r="W60" s="34">
        <f t="shared" si="3"/>
        <v>0</v>
      </c>
      <c r="X60" s="34">
        <f t="shared" si="3"/>
        <v>6</v>
      </c>
      <c r="Y60" s="34">
        <f t="shared" si="3"/>
        <v>127</v>
      </c>
      <c r="Z60" s="34">
        <f t="shared" si="3"/>
        <v>0</v>
      </c>
      <c r="AA60" s="34">
        <f t="shared" si="3"/>
        <v>1</v>
      </c>
      <c r="AB60" s="34">
        <f t="shared" si="3"/>
        <v>36</v>
      </c>
      <c r="AC60" s="34">
        <f t="shared" si="3"/>
        <v>2</v>
      </c>
      <c r="AD60" s="34">
        <f t="shared" si="3"/>
        <v>6</v>
      </c>
      <c r="AE60" s="34">
        <f t="shared" si="3"/>
        <v>0</v>
      </c>
      <c r="AF60" s="34">
        <f t="shared" si="3"/>
        <v>6</v>
      </c>
      <c r="AG60" s="34">
        <f t="shared" si="3"/>
        <v>0</v>
      </c>
      <c r="AH60" s="34">
        <f t="shared" si="3"/>
        <v>0</v>
      </c>
      <c r="AI60" s="34">
        <f t="shared" si="3"/>
        <v>0</v>
      </c>
    </row>
    <row r="61" spans="1:35" ht="39.950000000000003" customHeight="1" x14ac:dyDescent="0.2">
      <c r="A61" s="16" t="s">
        <v>71</v>
      </c>
      <c r="B61" s="112" t="s">
        <v>216</v>
      </c>
      <c r="C61" s="113"/>
      <c r="D61" s="114"/>
      <c r="E61" s="23">
        <v>13</v>
      </c>
      <c r="F61" s="23"/>
      <c r="G61" s="23">
        <v>13</v>
      </c>
      <c r="H61" s="23"/>
      <c r="I61" s="23"/>
      <c r="J61" s="23">
        <v>51</v>
      </c>
      <c r="K61" s="23">
        <v>47</v>
      </c>
      <c r="L61" s="23">
        <v>3</v>
      </c>
      <c r="M61" s="23"/>
      <c r="N61" s="23">
        <v>1</v>
      </c>
      <c r="O61" s="24">
        <v>45</v>
      </c>
      <c r="P61" s="24">
        <v>39</v>
      </c>
      <c r="Q61" s="24">
        <v>3</v>
      </c>
      <c r="R61" s="24"/>
      <c r="S61" s="23"/>
      <c r="T61" s="24">
        <v>3</v>
      </c>
      <c r="U61" s="24">
        <v>1</v>
      </c>
      <c r="V61" s="24">
        <v>2</v>
      </c>
      <c r="W61" s="23"/>
      <c r="X61" s="23"/>
      <c r="Y61" s="24">
        <v>45</v>
      </c>
      <c r="Z61" s="23"/>
      <c r="AA61" s="24"/>
      <c r="AB61" s="24">
        <v>15</v>
      </c>
      <c r="AC61" s="24"/>
      <c r="AD61" s="26"/>
      <c r="AE61" s="26"/>
      <c r="AF61" s="31"/>
      <c r="AG61" s="26"/>
      <c r="AH61" s="26"/>
      <c r="AI61" s="31"/>
    </row>
    <row r="62" spans="1:35" ht="39.950000000000003" customHeight="1" x14ac:dyDescent="0.2">
      <c r="A62" s="16" t="s">
        <v>70</v>
      </c>
      <c r="B62" s="112" t="s">
        <v>217</v>
      </c>
      <c r="C62" s="113"/>
      <c r="D62" s="114"/>
      <c r="E62" s="23">
        <v>20</v>
      </c>
      <c r="F62" s="23"/>
      <c r="G62" s="23">
        <v>20</v>
      </c>
      <c r="H62" s="23"/>
      <c r="I62" s="23"/>
      <c r="J62" s="23">
        <v>45</v>
      </c>
      <c r="K62" s="23">
        <v>36</v>
      </c>
      <c r="L62" s="23">
        <v>8</v>
      </c>
      <c r="M62" s="23">
        <v>1</v>
      </c>
      <c r="N62" s="23"/>
      <c r="O62" s="24">
        <v>47</v>
      </c>
      <c r="P62" s="24">
        <v>32</v>
      </c>
      <c r="Q62" s="24">
        <v>14</v>
      </c>
      <c r="R62" s="24">
        <v>1</v>
      </c>
      <c r="S62" s="23"/>
      <c r="T62" s="24"/>
      <c r="U62" s="24"/>
      <c r="V62" s="24"/>
      <c r="W62" s="23"/>
      <c r="X62" s="23">
        <v>2</v>
      </c>
      <c r="Y62" s="24">
        <v>49</v>
      </c>
      <c r="Z62" s="23"/>
      <c r="AA62" s="24"/>
      <c r="AB62" s="24">
        <v>7</v>
      </c>
      <c r="AC62" s="24"/>
      <c r="AD62" s="26">
        <v>3</v>
      </c>
      <c r="AE62" s="26"/>
      <c r="AF62" s="31">
        <v>3</v>
      </c>
      <c r="AG62" s="26"/>
      <c r="AH62" s="26"/>
      <c r="AI62" s="31"/>
    </row>
    <row r="63" spans="1:35" ht="39.950000000000003" customHeight="1" x14ac:dyDescent="0.2">
      <c r="A63" s="16" t="s">
        <v>69</v>
      </c>
      <c r="B63" s="112" t="s">
        <v>218</v>
      </c>
      <c r="C63" s="113"/>
      <c r="D63" s="114"/>
      <c r="E63" s="23">
        <v>4</v>
      </c>
      <c r="F63" s="23"/>
      <c r="G63" s="23">
        <v>4</v>
      </c>
      <c r="H63" s="23"/>
      <c r="I63" s="23"/>
      <c r="J63" s="23">
        <v>11</v>
      </c>
      <c r="K63" s="23">
        <v>7</v>
      </c>
      <c r="L63" s="23">
        <v>4</v>
      </c>
      <c r="M63" s="23"/>
      <c r="N63" s="23"/>
      <c r="O63" s="24">
        <v>6</v>
      </c>
      <c r="P63" s="24">
        <v>1</v>
      </c>
      <c r="Q63" s="24">
        <v>2</v>
      </c>
      <c r="R63" s="24">
        <v>2</v>
      </c>
      <c r="S63" s="23"/>
      <c r="T63" s="24">
        <v>1</v>
      </c>
      <c r="U63" s="24"/>
      <c r="V63" s="24">
        <v>1</v>
      </c>
      <c r="W63" s="23"/>
      <c r="X63" s="23"/>
      <c r="Y63" s="24">
        <v>6</v>
      </c>
      <c r="Z63" s="23"/>
      <c r="AA63" s="24"/>
      <c r="AB63" s="24">
        <v>5</v>
      </c>
      <c r="AC63" s="24"/>
      <c r="AD63" s="26">
        <v>1</v>
      </c>
      <c r="AE63" s="26"/>
      <c r="AF63" s="31">
        <v>1</v>
      </c>
      <c r="AG63" s="26"/>
      <c r="AH63" s="26"/>
      <c r="AI63" s="31"/>
    </row>
    <row r="64" spans="1:35" ht="39.950000000000003" customHeight="1" x14ac:dyDescent="0.2">
      <c r="A64" s="16" t="s">
        <v>68</v>
      </c>
      <c r="B64" s="112" t="s">
        <v>219</v>
      </c>
      <c r="C64" s="113"/>
      <c r="D64" s="114"/>
      <c r="E64" s="23">
        <v>2</v>
      </c>
      <c r="F64" s="23">
        <v>1</v>
      </c>
      <c r="G64" s="23">
        <v>1</v>
      </c>
      <c r="H64" s="23"/>
      <c r="I64" s="23"/>
      <c r="J64" s="23"/>
      <c r="K64" s="23"/>
      <c r="L64" s="23"/>
      <c r="M64" s="23"/>
      <c r="N64" s="23"/>
      <c r="O64" s="24">
        <v>2</v>
      </c>
      <c r="P64" s="24">
        <v>2</v>
      </c>
      <c r="Q64" s="24"/>
      <c r="R64" s="24"/>
      <c r="S64" s="23"/>
      <c r="T64" s="24"/>
      <c r="U64" s="24"/>
      <c r="V64" s="24"/>
      <c r="W64" s="23"/>
      <c r="X64" s="23"/>
      <c r="Y64" s="24">
        <v>2</v>
      </c>
      <c r="Z64" s="23"/>
      <c r="AA64" s="24"/>
      <c r="AB64" s="24"/>
      <c r="AC64" s="24"/>
      <c r="AD64" s="26"/>
      <c r="AE64" s="26"/>
      <c r="AF64" s="31"/>
      <c r="AG64" s="26"/>
      <c r="AH64" s="26"/>
      <c r="AI64" s="31"/>
    </row>
    <row r="65" spans="1:35" ht="39.950000000000003" customHeight="1" x14ac:dyDescent="0.2">
      <c r="A65" s="16" t="s">
        <v>67</v>
      </c>
      <c r="B65" s="112" t="s">
        <v>220</v>
      </c>
      <c r="C65" s="113"/>
      <c r="D65" s="114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4"/>
      <c r="P65" s="24"/>
      <c r="Q65" s="24"/>
      <c r="R65" s="24"/>
      <c r="S65" s="23"/>
      <c r="T65" s="24"/>
      <c r="U65" s="24"/>
      <c r="V65" s="24"/>
      <c r="W65" s="23"/>
      <c r="X65" s="23"/>
      <c r="Y65" s="24"/>
      <c r="Z65" s="23"/>
      <c r="AA65" s="24"/>
      <c r="AB65" s="24"/>
      <c r="AC65" s="24"/>
      <c r="AD65" s="26"/>
      <c r="AE65" s="26"/>
      <c r="AF65" s="31"/>
      <c r="AG65" s="26"/>
      <c r="AH65" s="26"/>
      <c r="AI65" s="31"/>
    </row>
    <row r="66" spans="1:35" ht="39.950000000000003" customHeight="1" x14ac:dyDescent="0.2">
      <c r="A66" s="16" t="s">
        <v>66</v>
      </c>
      <c r="B66" s="112" t="s">
        <v>221</v>
      </c>
      <c r="C66" s="113"/>
      <c r="D66" s="114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4"/>
      <c r="P66" s="24"/>
      <c r="Q66" s="24"/>
      <c r="R66" s="24"/>
      <c r="S66" s="23"/>
      <c r="T66" s="24"/>
      <c r="U66" s="24"/>
      <c r="V66" s="24"/>
      <c r="W66" s="23"/>
      <c r="X66" s="23"/>
      <c r="Y66" s="24"/>
      <c r="Z66" s="23"/>
      <c r="AA66" s="24"/>
      <c r="AB66" s="24"/>
      <c r="AC66" s="24"/>
      <c r="AD66" s="26"/>
      <c r="AE66" s="26"/>
      <c r="AF66" s="31"/>
      <c r="AG66" s="26"/>
      <c r="AH66" s="26"/>
      <c r="AI66" s="31"/>
    </row>
    <row r="67" spans="1:35" ht="39.950000000000003" customHeight="1" x14ac:dyDescent="0.2">
      <c r="A67" s="16" t="s">
        <v>65</v>
      </c>
      <c r="B67" s="112" t="s">
        <v>222</v>
      </c>
      <c r="C67" s="113"/>
      <c r="D67" s="114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4"/>
      <c r="P67" s="24"/>
      <c r="Q67" s="24"/>
      <c r="R67" s="24"/>
      <c r="S67" s="23"/>
      <c r="T67" s="24"/>
      <c r="U67" s="24"/>
      <c r="V67" s="24"/>
      <c r="W67" s="23"/>
      <c r="X67" s="23"/>
      <c r="Y67" s="24"/>
      <c r="Z67" s="23"/>
      <c r="AA67" s="24"/>
      <c r="AB67" s="24"/>
      <c r="AC67" s="24"/>
      <c r="AD67" s="26"/>
      <c r="AE67" s="26"/>
      <c r="AF67" s="31"/>
      <c r="AG67" s="26"/>
      <c r="AH67" s="26"/>
      <c r="AI67" s="31"/>
    </row>
    <row r="68" spans="1:35" ht="39.950000000000003" customHeight="1" x14ac:dyDescent="0.2">
      <c r="A68" s="16" t="s">
        <v>64</v>
      </c>
      <c r="B68" s="112" t="s">
        <v>223</v>
      </c>
      <c r="C68" s="113"/>
      <c r="D68" s="114"/>
      <c r="E68" s="23">
        <v>7</v>
      </c>
      <c r="F68" s="23">
        <v>2</v>
      </c>
      <c r="G68" s="23">
        <v>5</v>
      </c>
      <c r="H68" s="23"/>
      <c r="I68" s="23"/>
      <c r="J68" s="23">
        <v>4</v>
      </c>
      <c r="K68" s="23">
        <v>2</v>
      </c>
      <c r="L68" s="23">
        <v>2</v>
      </c>
      <c r="M68" s="23"/>
      <c r="N68" s="23"/>
      <c r="O68" s="24">
        <v>6</v>
      </c>
      <c r="P68" s="24">
        <v>3</v>
      </c>
      <c r="Q68" s="24">
        <v>3</v>
      </c>
      <c r="R68" s="24"/>
      <c r="S68" s="23"/>
      <c r="T68" s="24"/>
      <c r="U68" s="24"/>
      <c r="V68" s="24"/>
      <c r="W68" s="23"/>
      <c r="X68" s="23">
        <v>2</v>
      </c>
      <c r="Y68" s="24">
        <v>8</v>
      </c>
      <c r="Z68" s="23"/>
      <c r="AA68" s="24"/>
      <c r="AB68" s="24">
        <v>1</v>
      </c>
      <c r="AC68" s="24"/>
      <c r="AD68" s="26">
        <v>1</v>
      </c>
      <c r="AE68" s="26"/>
      <c r="AF68" s="31">
        <v>1</v>
      </c>
      <c r="AG68" s="26"/>
      <c r="AH68" s="26"/>
      <c r="AI68" s="31"/>
    </row>
    <row r="69" spans="1:35" ht="39.950000000000003" customHeight="1" x14ac:dyDescent="0.2">
      <c r="A69" s="16" t="s">
        <v>63</v>
      </c>
      <c r="B69" s="112" t="s">
        <v>224</v>
      </c>
      <c r="C69" s="113"/>
      <c r="D69" s="114"/>
      <c r="E69" s="23">
        <v>3</v>
      </c>
      <c r="F69" s="23"/>
      <c r="G69" s="23">
        <v>3</v>
      </c>
      <c r="H69" s="23"/>
      <c r="I69" s="23"/>
      <c r="J69" s="23">
        <v>7</v>
      </c>
      <c r="K69" s="23">
        <v>5</v>
      </c>
      <c r="L69" s="23">
        <v>2</v>
      </c>
      <c r="M69" s="23"/>
      <c r="N69" s="23"/>
      <c r="O69" s="24">
        <v>4</v>
      </c>
      <c r="P69" s="24">
        <v>1</v>
      </c>
      <c r="Q69" s="24">
        <v>1</v>
      </c>
      <c r="R69" s="24">
        <v>1</v>
      </c>
      <c r="S69" s="23"/>
      <c r="T69" s="24">
        <v>1</v>
      </c>
      <c r="U69" s="24">
        <v>1</v>
      </c>
      <c r="V69" s="24"/>
      <c r="W69" s="23"/>
      <c r="X69" s="23"/>
      <c r="Y69" s="24">
        <v>4</v>
      </c>
      <c r="Z69" s="23"/>
      <c r="AA69" s="24"/>
      <c r="AB69" s="24">
        <v>4</v>
      </c>
      <c r="AC69" s="24"/>
      <c r="AD69" s="26"/>
      <c r="AE69" s="26"/>
      <c r="AF69" s="31"/>
      <c r="AG69" s="26"/>
      <c r="AH69" s="26"/>
      <c r="AI69" s="31"/>
    </row>
    <row r="70" spans="1:35" ht="39.950000000000003" customHeight="1" x14ac:dyDescent="0.2">
      <c r="A70" s="16" t="s">
        <v>62</v>
      </c>
      <c r="B70" s="112" t="s">
        <v>225</v>
      </c>
      <c r="C70" s="113"/>
      <c r="D70" s="114"/>
      <c r="E70" s="23">
        <v>7</v>
      </c>
      <c r="F70" s="23"/>
      <c r="G70" s="23">
        <v>7</v>
      </c>
      <c r="H70" s="23"/>
      <c r="I70" s="23"/>
      <c r="J70" s="23">
        <v>2</v>
      </c>
      <c r="K70" s="23">
        <v>2</v>
      </c>
      <c r="L70" s="23"/>
      <c r="M70" s="23"/>
      <c r="N70" s="23"/>
      <c r="O70" s="24">
        <v>7</v>
      </c>
      <c r="P70" s="24">
        <v>1</v>
      </c>
      <c r="Q70" s="24">
        <v>3</v>
      </c>
      <c r="R70" s="24"/>
      <c r="S70" s="23"/>
      <c r="T70" s="24">
        <v>3</v>
      </c>
      <c r="U70" s="24">
        <v>2</v>
      </c>
      <c r="V70" s="24">
        <v>1</v>
      </c>
      <c r="W70" s="23"/>
      <c r="X70" s="23">
        <v>1</v>
      </c>
      <c r="Y70" s="24">
        <v>8</v>
      </c>
      <c r="Z70" s="23"/>
      <c r="AA70" s="24"/>
      <c r="AB70" s="24">
        <v>1</v>
      </c>
      <c r="AC70" s="24"/>
      <c r="AD70" s="26"/>
      <c r="AE70" s="26"/>
      <c r="AF70" s="31"/>
      <c r="AG70" s="26"/>
      <c r="AH70" s="26"/>
      <c r="AI70" s="31"/>
    </row>
    <row r="71" spans="1:35" ht="39.950000000000003" customHeight="1" x14ac:dyDescent="0.2">
      <c r="A71" s="16" t="s">
        <v>61</v>
      </c>
      <c r="B71" s="112" t="s">
        <v>226</v>
      </c>
      <c r="C71" s="113"/>
      <c r="D71" s="114"/>
      <c r="E71" s="23">
        <v>2</v>
      </c>
      <c r="F71" s="23">
        <v>1</v>
      </c>
      <c r="G71" s="23">
        <v>1</v>
      </c>
      <c r="H71" s="23"/>
      <c r="I71" s="23"/>
      <c r="J71" s="23"/>
      <c r="K71" s="23"/>
      <c r="L71" s="23"/>
      <c r="M71" s="23"/>
      <c r="N71" s="23"/>
      <c r="O71" s="24"/>
      <c r="P71" s="24"/>
      <c r="Q71" s="24"/>
      <c r="R71" s="24"/>
      <c r="S71" s="23"/>
      <c r="T71" s="24"/>
      <c r="U71" s="24"/>
      <c r="V71" s="24"/>
      <c r="W71" s="23"/>
      <c r="X71" s="23"/>
      <c r="Y71" s="24"/>
      <c r="Z71" s="24"/>
      <c r="AA71" s="24">
        <v>1</v>
      </c>
      <c r="AB71" s="24">
        <v>2</v>
      </c>
      <c r="AC71" s="24">
        <v>2</v>
      </c>
      <c r="AD71" s="26"/>
      <c r="AE71" s="26"/>
      <c r="AF71" s="31"/>
      <c r="AG71" s="26"/>
      <c r="AH71" s="26"/>
      <c r="AI71" s="31"/>
    </row>
    <row r="72" spans="1:35" ht="39.950000000000003" customHeight="1" x14ac:dyDescent="0.2">
      <c r="A72" s="16" t="s">
        <v>60</v>
      </c>
      <c r="B72" s="112" t="s">
        <v>227</v>
      </c>
      <c r="C72" s="113"/>
      <c r="D72" s="114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4"/>
      <c r="P72" s="24"/>
      <c r="Q72" s="24"/>
      <c r="R72" s="24"/>
      <c r="S72" s="23"/>
      <c r="T72" s="24"/>
      <c r="U72" s="24"/>
      <c r="V72" s="24"/>
      <c r="W72" s="23"/>
      <c r="X72" s="23"/>
      <c r="Y72" s="24"/>
      <c r="Z72" s="23"/>
      <c r="AA72" s="24"/>
      <c r="AB72" s="24"/>
      <c r="AC72" s="24"/>
      <c r="AD72" s="26"/>
      <c r="AE72" s="26"/>
      <c r="AF72" s="31"/>
      <c r="AG72" s="26"/>
      <c r="AH72" s="26"/>
      <c r="AI72" s="31"/>
    </row>
    <row r="73" spans="1:35" ht="39.950000000000003" customHeight="1" x14ac:dyDescent="0.2">
      <c r="A73" s="16" t="s">
        <v>59</v>
      </c>
      <c r="B73" s="112" t="s">
        <v>192</v>
      </c>
      <c r="C73" s="113"/>
      <c r="D73" s="114"/>
      <c r="E73" s="23">
        <v>5</v>
      </c>
      <c r="F73" s="23">
        <v>1</v>
      </c>
      <c r="G73" s="23">
        <v>4</v>
      </c>
      <c r="H73" s="23"/>
      <c r="I73" s="23"/>
      <c r="J73" s="23">
        <v>1</v>
      </c>
      <c r="K73" s="23">
        <v>1</v>
      </c>
      <c r="L73" s="23"/>
      <c r="M73" s="23"/>
      <c r="N73" s="23"/>
      <c r="O73" s="24">
        <v>4</v>
      </c>
      <c r="P73" s="24"/>
      <c r="Q73" s="24">
        <v>1</v>
      </c>
      <c r="R73" s="24">
        <v>1</v>
      </c>
      <c r="S73" s="23"/>
      <c r="T73" s="24">
        <v>2</v>
      </c>
      <c r="U73" s="24"/>
      <c r="V73" s="24">
        <v>2</v>
      </c>
      <c r="W73" s="23"/>
      <c r="X73" s="23">
        <v>1</v>
      </c>
      <c r="Y73" s="24">
        <v>5</v>
      </c>
      <c r="Z73" s="24"/>
      <c r="AA73" s="24"/>
      <c r="AB73" s="24">
        <v>1</v>
      </c>
      <c r="AC73" s="24"/>
      <c r="AD73" s="26">
        <v>1</v>
      </c>
      <c r="AE73" s="26"/>
      <c r="AF73" s="31">
        <v>1</v>
      </c>
      <c r="AG73" s="26"/>
      <c r="AH73" s="26"/>
      <c r="AI73" s="31"/>
    </row>
    <row r="74" spans="1:35" s="21" customFormat="1" ht="57" customHeight="1" x14ac:dyDescent="0.2">
      <c r="A74" s="20" t="s">
        <v>58</v>
      </c>
      <c r="B74" s="103" t="s">
        <v>228</v>
      </c>
      <c r="C74" s="104"/>
      <c r="D74" s="105"/>
      <c r="E74" s="34">
        <f>SUM(E75:E80)</f>
        <v>0</v>
      </c>
      <c r="F74" s="34">
        <f t="shared" ref="F74:AI74" si="4">SUM(F75:F80)</f>
        <v>0</v>
      </c>
      <c r="G74" s="34">
        <f t="shared" si="4"/>
        <v>0</v>
      </c>
      <c r="H74" s="34">
        <f t="shared" si="4"/>
        <v>0</v>
      </c>
      <c r="I74" s="34">
        <f t="shared" si="4"/>
        <v>0</v>
      </c>
      <c r="J74" s="34">
        <f t="shared" si="4"/>
        <v>0</v>
      </c>
      <c r="K74" s="34">
        <f t="shared" si="4"/>
        <v>0</v>
      </c>
      <c r="L74" s="34">
        <f t="shared" si="4"/>
        <v>0</v>
      </c>
      <c r="M74" s="34">
        <f t="shared" si="4"/>
        <v>0</v>
      </c>
      <c r="N74" s="34">
        <f t="shared" si="4"/>
        <v>0</v>
      </c>
      <c r="O74" s="34">
        <f t="shared" si="4"/>
        <v>0</v>
      </c>
      <c r="P74" s="34">
        <f t="shared" si="4"/>
        <v>0</v>
      </c>
      <c r="Q74" s="34">
        <f t="shared" si="4"/>
        <v>0</v>
      </c>
      <c r="R74" s="34">
        <f t="shared" si="4"/>
        <v>0</v>
      </c>
      <c r="S74" s="34">
        <f t="shared" si="4"/>
        <v>0</v>
      </c>
      <c r="T74" s="34">
        <f t="shared" si="4"/>
        <v>0</v>
      </c>
      <c r="U74" s="34">
        <f t="shared" si="4"/>
        <v>0</v>
      </c>
      <c r="V74" s="34">
        <f t="shared" si="4"/>
        <v>0</v>
      </c>
      <c r="W74" s="34">
        <f t="shared" si="4"/>
        <v>0</v>
      </c>
      <c r="X74" s="34">
        <f t="shared" si="4"/>
        <v>0</v>
      </c>
      <c r="Y74" s="34">
        <f t="shared" si="4"/>
        <v>0</v>
      </c>
      <c r="Z74" s="34">
        <f t="shared" si="4"/>
        <v>0</v>
      </c>
      <c r="AA74" s="34">
        <f t="shared" si="4"/>
        <v>0</v>
      </c>
      <c r="AB74" s="34">
        <f t="shared" si="4"/>
        <v>0</v>
      </c>
      <c r="AC74" s="34">
        <f t="shared" si="4"/>
        <v>0</v>
      </c>
      <c r="AD74" s="34">
        <f t="shared" si="4"/>
        <v>0</v>
      </c>
      <c r="AE74" s="34">
        <f t="shared" si="4"/>
        <v>0</v>
      </c>
      <c r="AF74" s="34">
        <f t="shared" si="4"/>
        <v>0</v>
      </c>
      <c r="AG74" s="34">
        <f t="shared" si="4"/>
        <v>0</v>
      </c>
      <c r="AH74" s="34">
        <f t="shared" si="4"/>
        <v>0</v>
      </c>
      <c r="AI74" s="34">
        <f t="shared" si="4"/>
        <v>0</v>
      </c>
    </row>
    <row r="75" spans="1:35" ht="39.950000000000003" customHeight="1" x14ac:dyDescent="0.2">
      <c r="A75" s="16" t="s">
        <v>57</v>
      </c>
      <c r="B75" s="112" t="s">
        <v>229</v>
      </c>
      <c r="C75" s="113"/>
      <c r="D75" s="114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4"/>
      <c r="P75" s="24"/>
      <c r="Q75" s="24"/>
      <c r="R75" s="24"/>
      <c r="S75" s="23"/>
      <c r="T75" s="24"/>
      <c r="U75" s="24"/>
      <c r="V75" s="24"/>
      <c r="W75" s="23"/>
      <c r="X75" s="23"/>
      <c r="Y75" s="24"/>
      <c r="Z75" s="23"/>
      <c r="AA75" s="24"/>
      <c r="AB75" s="24"/>
      <c r="AC75" s="24"/>
      <c r="AD75" s="26"/>
      <c r="AE75" s="26"/>
      <c r="AF75" s="31"/>
      <c r="AG75" s="26"/>
      <c r="AH75" s="26"/>
      <c r="AI75" s="31"/>
    </row>
    <row r="76" spans="1:35" ht="39.950000000000003" customHeight="1" x14ac:dyDescent="0.2">
      <c r="A76" s="16" t="s">
        <v>56</v>
      </c>
      <c r="B76" s="112" t="s">
        <v>230</v>
      </c>
      <c r="C76" s="113"/>
      <c r="D76" s="114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4"/>
      <c r="P76" s="24"/>
      <c r="Q76" s="24"/>
      <c r="R76" s="24"/>
      <c r="S76" s="23"/>
      <c r="T76" s="24"/>
      <c r="U76" s="24"/>
      <c r="V76" s="24"/>
      <c r="W76" s="23"/>
      <c r="X76" s="23"/>
      <c r="Y76" s="24"/>
      <c r="Z76" s="24"/>
      <c r="AA76" s="24"/>
      <c r="AB76" s="24"/>
      <c r="AC76" s="24"/>
      <c r="AD76" s="26"/>
      <c r="AE76" s="26"/>
      <c r="AF76" s="31"/>
      <c r="AG76" s="26"/>
      <c r="AH76" s="26"/>
      <c r="AI76" s="31"/>
    </row>
    <row r="77" spans="1:35" ht="39.950000000000003" customHeight="1" x14ac:dyDescent="0.2">
      <c r="A77" s="16" t="s">
        <v>55</v>
      </c>
      <c r="B77" s="112" t="s">
        <v>231</v>
      </c>
      <c r="C77" s="113"/>
      <c r="D77" s="114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4"/>
      <c r="P77" s="24"/>
      <c r="Q77" s="24"/>
      <c r="R77" s="24"/>
      <c r="S77" s="23"/>
      <c r="T77" s="24"/>
      <c r="U77" s="24"/>
      <c r="V77" s="24"/>
      <c r="W77" s="23"/>
      <c r="X77" s="23"/>
      <c r="Y77" s="24"/>
      <c r="Z77" s="23"/>
      <c r="AA77" s="24"/>
      <c r="AB77" s="24"/>
      <c r="AC77" s="24"/>
      <c r="AD77" s="26"/>
      <c r="AE77" s="26"/>
      <c r="AF77" s="31"/>
      <c r="AG77" s="26"/>
      <c r="AH77" s="26"/>
      <c r="AI77" s="31"/>
    </row>
    <row r="78" spans="1:35" ht="39.950000000000003" customHeight="1" x14ac:dyDescent="0.2">
      <c r="A78" s="16" t="s">
        <v>54</v>
      </c>
      <c r="B78" s="112" t="s">
        <v>232</v>
      </c>
      <c r="C78" s="113"/>
      <c r="D78" s="114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4"/>
      <c r="P78" s="23"/>
      <c r="Q78" s="24"/>
      <c r="R78" s="24"/>
      <c r="S78" s="24"/>
      <c r="T78" s="24"/>
      <c r="U78" s="24"/>
      <c r="V78" s="24"/>
      <c r="W78" s="23"/>
      <c r="X78" s="23"/>
      <c r="Y78" s="24"/>
      <c r="Z78" s="24"/>
      <c r="AA78" s="24"/>
      <c r="AB78" s="24"/>
      <c r="AC78" s="24"/>
      <c r="AD78" s="26"/>
      <c r="AE78" s="26"/>
      <c r="AF78" s="31"/>
      <c r="AG78" s="26"/>
      <c r="AH78" s="26"/>
      <c r="AI78" s="31"/>
    </row>
    <row r="79" spans="1:35" ht="39.950000000000003" customHeight="1" x14ac:dyDescent="0.2">
      <c r="A79" s="16" t="s">
        <v>53</v>
      </c>
      <c r="B79" s="112" t="s">
        <v>233</v>
      </c>
      <c r="C79" s="113"/>
      <c r="D79" s="114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4"/>
      <c r="P79" s="24"/>
      <c r="Q79" s="24"/>
      <c r="R79" s="24"/>
      <c r="S79" s="23"/>
      <c r="T79" s="24"/>
      <c r="U79" s="24"/>
      <c r="V79" s="24"/>
      <c r="W79" s="23"/>
      <c r="X79" s="23"/>
      <c r="Y79" s="24"/>
      <c r="Z79" s="23"/>
      <c r="AA79" s="24"/>
      <c r="AB79" s="24"/>
      <c r="AC79" s="24"/>
      <c r="AD79" s="26"/>
      <c r="AE79" s="26"/>
      <c r="AF79" s="31"/>
      <c r="AG79" s="26"/>
      <c r="AH79" s="26"/>
      <c r="AI79" s="31"/>
    </row>
    <row r="80" spans="1:35" ht="39.950000000000003" customHeight="1" x14ac:dyDescent="0.2">
      <c r="A80" s="16" t="s">
        <v>52</v>
      </c>
      <c r="B80" s="112" t="s">
        <v>192</v>
      </c>
      <c r="C80" s="113"/>
      <c r="D80" s="114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4"/>
      <c r="P80" s="24"/>
      <c r="Q80" s="24"/>
      <c r="R80" s="24"/>
      <c r="S80" s="23"/>
      <c r="T80" s="24"/>
      <c r="U80" s="24"/>
      <c r="V80" s="24"/>
      <c r="W80" s="23"/>
      <c r="X80" s="23"/>
      <c r="Y80" s="24"/>
      <c r="Z80" s="24"/>
      <c r="AA80" s="24"/>
      <c r="AB80" s="24"/>
      <c r="AC80" s="24"/>
      <c r="AD80" s="26"/>
      <c r="AE80" s="26"/>
      <c r="AF80" s="26"/>
      <c r="AG80" s="26"/>
      <c r="AH80" s="26"/>
      <c r="AI80" s="31"/>
    </row>
    <row r="81" spans="1:35" s="21" customFormat="1" ht="58.5" customHeight="1" x14ac:dyDescent="0.2">
      <c r="A81" s="20" t="s">
        <v>51</v>
      </c>
      <c r="B81" s="103" t="s">
        <v>234</v>
      </c>
      <c r="C81" s="104"/>
      <c r="D81" s="105"/>
      <c r="E81" s="34">
        <f t="shared" ref="E81:AI81" si="5">SUM(E82:E88)</f>
        <v>17</v>
      </c>
      <c r="F81" s="34">
        <f t="shared" si="5"/>
        <v>2</v>
      </c>
      <c r="G81" s="34">
        <f t="shared" si="5"/>
        <v>15</v>
      </c>
      <c r="H81" s="34">
        <f t="shared" si="5"/>
        <v>0</v>
      </c>
      <c r="I81" s="34">
        <f t="shared" si="5"/>
        <v>0</v>
      </c>
      <c r="J81" s="34">
        <f t="shared" si="5"/>
        <v>23</v>
      </c>
      <c r="K81" s="34">
        <f t="shared" si="5"/>
        <v>18</v>
      </c>
      <c r="L81" s="34">
        <f t="shared" si="5"/>
        <v>5</v>
      </c>
      <c r="M81" s="34">
        <f t="shared" si="5"/>
        <v>0</v>
      </c>
      <c r="N81" s="34">
        <f t="shared" si="5"/>
        <v>0</v>
      </c>
      <c r="O81" s="34">
        <f t="shared" si="5"/>
        <v>25</v>
      </c>
      <c r="P81" s="34">
        <f t="shared" si="5"/>
        <v>9</v>
      </c>
      <c r="Q81" s="34">
        <f t="shared" si="5"/>
        <v>3</v>
      </c>
      <c r="R81" s="34">
        <f t="shared" si="5"/>
        <v>10</v>
      </c>
      <c r="S81" s="34">
        <f t="shared" si="5"/>
        <v>0</v>
      </c>
      <c r="T81" s="34">
        <f t="shared" si="5"/>
        <v>3</v>
      </c>
      <c r="U81" s="34">
        <f t="shared" si="5"/>
        <v>1</v>
      </c>
      <c r="V81" s="34">
        <f t="shared" si="5"/>
        <v>2</v>
      </c>
      <c r="W81" s="34">
        <f t="shared" si="5"/>
        <v>0</v>
      </c>
      <c r="X81" s="34">
        <f t="shared" si="5"/>
        <v>1</v>
      </c>
      <c r="Y81" s="34">
        <f t="shared" si="5"/>
        <v>26</v>
      </c>
      <c r="Z81" s="34">
        <f t="shared" si="5"/>
        <v>0</v>
      </c>
      <c r="AA81" s="34">
        <f t="shared" si="5"/>
        <v>2</v>
      </c>
      <c r="AB81" s="34">
        <f t="shared" si="5"/>
        <v>9</v>
      </c>
      <c r="AC81" s="34">
        <f t="shared" si="5"/>
        <v>3</v>
      </c>
      <c r="AD81" s="34">
        <f t="shared" si="5"/>
        <v>12</v>
      </c>
      <c r="AE81" s="34">
        <f t="shared" si="5"/>
        <v>0</v>
      </c>
      <c r="AF81" s="34">
        <f t="shared" si="5"/>
        <v>12</v>
      </c>
      <c r="AG81" s="34">
        <f t="shared" si="5"/>
        <v>1</v>
      </c>
      <c r="AH81" s="34">
        <f t="shared" si="5"/>
        <v>0</v>
      </c>
      <c r="AI81" s="34">
        <f t="shared" si="5"/>
        <v>1</v>
      </c>
    </row>
    <row r="82" spans="1:35" ht="39.950000000000003" customHeight="1" x14ac:dyDescent="0.2">
      <c r="A82" s="16" t="s">
        <v>50</v>
      </c>
      <c r="B82" s="112" t="s">
        <v>235</v>
      </c>
      <c r="C82" s="113"/>
      <c r="D82" s="114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4"/>
      <c r="P82" s="24"/>
      <c r="Q82" s="24"/>
      <c r="R82" s="24"/>
      <c r="S82" s="23"/>
      <c r="T82" s="24"/>
      <c r="U82" s="24"/>
      <c r="V82" s="24"/>
      <c r="W82" s="23"/>
      <c r="X82" s="23"/>
      <c r="Y82" s="24"/>
      <c r="Z82" s="24"/>
      <c r="AA82" s="24"/>
      <c r="AB82" s="24"/>
      <c r="AC82" s="24"/>
      <c r="AD82" s="26"/>
      <c r="AE82" s="26"/>
      <c r="AF82" s="31"/>
      <c r="AG82" s="26"/>
      <c r="AH82" s="26"/>
      <c r="AI82" s="31"/>
    </row>
    <row r="83" spans="1:35" ht="39.950000000000003" customHeight="1" x14ac:dyDescent="0.2">
      <c r="A83" s="16" t="s">
        <v>49</v>
      </c>
      <c r="B83" s="112" t="s">
        <v>236</v>
      </c>
      <c r="C83" s="113"/>
      <c r="D83" s="114"/>
      <c r="E83" s="23">
        <v>1</v>
      </c>
      <c r="F83" s="23"/>
      <c r="G83" s="23">
        <v>1</v>
      </c>
      <c r="H83" s="23"/>
      <c r="I83" s="23"/>
      <c r="J83" s="23"/>
      <c r="K83" s="23"/>
      <c r="L83" s="23"/>
      <c r="M83" s="23"/>
      <c r="N83" s="23"/>
      <c r="O83" s="24">
        <v>1</v>
      </c>
      <c r="P83" s="24"/>
      <c r="Q83" s="24">
        <v>1</v>
      </c>
      <c r="R83" s="24"/>
      <c r="S83" s="23"/>
      <c r="T83" s="24"/>
      <c r="U83" s="24"/>
      <c r="V83" s="24"/>
      <c r="W83" s="23"/>
      <c r="X83" s="23"/>
      <c r="Y83" s="24">
        <v>1</v>
      </c>
      <c r="Z83" s="24"/>
      <c r="AA83" s="24"/>
      <c r="AB83" s="24"/>
      <c r="AC83" s="24"/>
      <c r="AD83" s="26">
        <v>1</v>
      </c>
      <c r="AE83" s="26"/>
      <c r="AF83" s="31">
        <v>1</v>
      </c>
      <c r="AG83" s="26"/>
      <c r="AH83" s="26"/>
      <c r="AI83" s="31"/>
    </row>
    <row r="84" spans="1:35" ht="39.950000000000003" customHeight="1" x14ac:dyDescent="0.2">
      <c r="A84" s="16" t="s">
        <v>48</v>
      </c>
      <c r="B84" s="112" t="s">
        <v>237</v>
      </c>
      <c r="C84" s="113"/>
      <c r="D84" s="114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4"/>
      <c r="P84" s="23"/>
      <c r="Q84" s="24"/>
      <c r="R84" s="24"/>
      <c r="S84" s="24"/>
      <c r="T84" s="24"/>
      <c r="U84" s="24"/>
      <c r="V84" s="24"/>
      <c r="W84" s="23"/>
      <c r="X84" s="23"/>
      <c r="Y84" s="24"/>
      <c r="Z84" s="24"/>
      <c r="AA84" s="24"/>
      <c r="AB84" s="24"/>
      <c r="AC84" s="24"/>
      <c r="AD84" s="26"/>
      <c r="AE84" s="26"/>
      <c r="AF84" s="31"/>
      <c r="AG84" s="26"/>
      <c r="AH84" s="26"/>
      <c r="AI84" s="31"/>
    </row>
    <row r="85" spans="1:35" ht="39.950000000000003" customHeight="1" x14ac:dyDescent="0.2">
      <c r="A85" s="16" t="s">
        <v>47</v>
      </c>
      <c r="B85" s="112" t="s">
        <v>238</v>
      </c>
      <c r="C85" s="113"/>
      <c r="D85" s="114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4"/>
      <c r="P85" s="24"/>
      <c r="Q85" s="24"/>
      <c r="R85" s="24"/>
      <c r="S85" s="23"/>
      <c r="T85" s="24"/>
      <c r="U85" s="24"/>
      <c r="V85" s="24"/>
      <c r="W85" s="23"/>
      <c r="X85" s="23"/>
      <c r="Y85" s="24"/>
      <c r="Z85" s="24"/>
      <c r="AA85" s="24"/>
      <c r="AB85" s="24"/>
      <c r="AC85" s="24"/>
      <c r="AD85" s="26"/>
      <c r="AE85" s="26"/>
      <c r="AF85" s="31"/>
      <c r="AG85" s="26"/>
      <c r="AH85" s="26"/>
      <c r="AI85" s="31"/>
    </row>
    <row r="86" spans="1:35" ht="39.950000000000003" customHeight="1" x14ac:dyDescent="0.2">
      <c r="A86" s="16" t="s">
        <v>46</v>
      </c>
      <c r="B86" s="112" t="s">
        <v>239</v>
      </c>
      <c r="C86" s="113"/>
      <c r="D86" s="114"/>
      <c r="E86" s="23">
        <v>4</v>
      </c>
      <c r="F86" s="23"/>
      <c r="G86" s="23">
        <v>4</v>
      </c>
      <c r="H86" s="23"/>
      <c r="I86" s="23"/>
      <c r="J86" s="23">
        <v>3</v>
      </c>
      <c r="K86" s="23">
        <v>3</v>
      </c>
      <c r="L86" s="23"/>
      <c r="M86" s="23"/>
      <c r="N86" s="23"/>
      <c r="O86" s="24">
        <v>4</v>
      </c>
      <c r="P86" s="24">
        <v>2</v>
      </c>
      <c r="Q86" s="24"/>
      <c r="R86" s="24">
        <v>1</v>
      </c>
      <c r="S86" s="23"/>
      <c r="T86" s="24">
        <v>1</v>
      </c>
      <c r="U86" s="24">
        <v>1</v>
      </c>
      <c r="V86" s="24"/>
      <c r="W86" s="23"/>
      <c r="X86" s="23">
        <v>1</v>
      </c>
      <c r="Y86" s="24">
        <v>5</v>
      </c>
      <c r="Z86" s="24"/>
      <c r="AA86" s="24"/>
      <c r="AB86" s="24">
        <v>2</v>
      </c>
      <c r="AC86" s="24"/>
      <c r="AD86" s="26">
        <v>2</v>
      </c>
      <c r="AE86" s="26"/>
      <c r="AF86" s="31">
        <v>2</v>
      </c>
      <c r="AG86" s="26"/>
      <c r="AH86" s="26"/>
      <c r="AI86" s="31"/>
    </row>
    <row r="87" spans="1:35" ht="39.950000000000003" customHeight="1" x14ac:dyDescent="0.2">
      <c r="A87" s="16" t="s">
        <v>45</v>
      </c>
      <c r="B87" s="112" t="s">
        <v>192</v>
      </c>
      <c r="C87" s="113"/>
      <c r="D87" s="114"/>
      <c r="E87" s="23">
        <v>11</v>
      </c>
      <c r="F87" s="23">
        <v>2</v>
      </c>
      <c r="G87" s="23">
        <v>9</v>
      </c>
      <c r="H87" s="23"/>
      <c r="I87" s="23"/>
      <c r="J87" s="23">
        <v>19</v>
      </c>
      <c r="K87" s="23">
        <v>14</v>
      </c>
      <c r="L87" s="23">
        <v>5</v>
      </c>
      <c r="M87" s="23"/>
      <c r="N87" s="23"/>
      <c r="O87" s="24">
        <v>20</v>
      </c>
      <c r="P87" s="24">
        <v>7</v>
      </c>
      <c r="Q87" s="24">
        <v>2</v>
      </c>
      <c r="R87" s="24">
        <v>9</v>
      </c>
      <c r="S87" s="23"/>
      <c r="T87" s="24">
        <v>2</v>
      </c>
      <c r="U87" s="24"/>
      <c r="V87" s="24">
        <v>2</v>
      </c>
      <c r="W87" s="23"/>
      <c r="X87" s="23"/>
      <c r="Y87" s="24">
        <v>20</v>
      </c>
      <c r="Z87" s="24"/>
      <c r="AA87" s="24">
        <v>2</v>
      </c>
      <c r="AB87" s="24">
        <v>5</v>
      </c>
      <c r="AC87" s="24">
        <v>3</v>
      </c>
      <c r="AD87" s="26">
        <v>8</v>
      </c>
      <c r="AE87" s="26"/>
      <c r="AF87" s="31">
        <v>8</v>
      </c>
      <c r="AG87" s="26"/>
      <c r="AH87" s="26"/>
      <c r="AI87" s="31"/>
    </row>
    <row r="88" spans="1:35" ht="39.950000000000003" customHeight="1" x14ac:dyDescent="0.2">
      <c r="A88" s="16" t="s">
        <v>240</v>
      </c>
      <c r="B88" s="112" t="s">
        <v>241</v>
      </c>
      <c r="C88" s="113"/>
      <c r="D88" s="114"/>
      <c r="E88" s="23">
        <v>1</v>
      </c>
      <c r="F88" s="23"/>
      <c r="G88" s="23">
        <v>1</v>
      </c>
      <c r="H88" s="23"/>
      <c r="I88" s="23"/>
      <c r="J88" s="23">
        <v>1</v>
      </c>
      <c r="K88" s="23">
        <v>1</v>
      </c>
      <c r="L88" s="23"/>
      <c r="M88" s="23"/>
      <c r="N88" s="23"/>
      <c r="O88" s="24"/>
      <c r="P88" s="24"/>
      <c r="Q88" s="24"/>
      <c r="R88" s="24"/>
      <c r="S88" s="23"/>
      <c r="T88" s="24"/>
      <c r="U88" s="24"/>
      <c r="V88" s="24"/>
      <c r="W88" s="23"/>
      <c r="X88" s="23"/>
      <c r="Y88" s="24"/>
      <c r="Z88" s="24"/>
      <c r="AA88" s="24"/>
      <c r="AB88" s="24">
        <v>2</v>
      </c>
      <c r="AC88" s="24"/>
      <c r="AD88" s="26">
        <v>1</v>
      </c>
      <c r="AE88" s="26"/>
      <c r="AF88" s="31">
        <v>1</v>
      </c>
      <c r="AG88" s="26">
        <v>1</v>
      </c>
      <c r="AH88" s="26"/>
      <c r="AI88" s="31">
        <v>1</v>
      </c>
    </row>
    <row r="89" spans="1:35" s="21" customFormat="1" ht="65.25" customHeight="1" x14ac:dyDescent="0.2">
      <c r="A89" s="20" t="s">
        <v>44</v>
      </c>
      <c r="B89" s="103" t="s">
        <v>242</v>
      </c>
      <c r="C89" s="104"/>
      <c r="D89" s="105"/>
      <c r="E89" s="34">
        <f>SUM(E90:E91)</f>
        <v>0</v>
      </c>
      <c r="F89" s="34">
        <f t="shared" ref="F89:AI89" si="6">SUM(F90:F91)</f>
        <v>0</v>
      </c>
      <c r="G89" s="34">
        <f t="shared" si="6"/>
        <v>0</v>
      </c>
      <c r="H89" s="34">
        <f t="shared" si="6"/>
        <v>0</v>
      </c>
      <c r="I89" s="34">
        <f t="shared" si="6"/>
        <v>0</v>
      </c>
      <c r="J89" s="34">
        <f t="shared" si="6"/>
        <v>0</v>
      </c>
      <c r="K89" s="34">
        <f t="shared" si="6"/>
        <v>0</v>
      </c>
      <c r="L89" s="34">
        <f t="shared" si="6"/>
        <v>0</v>
      </c>
      <c r="M89" s="34">
        <f t="shared" si="6"/>
        <v>0</v>
      </c>
      <c r="N89" s="34">
        <f t="shared" si="6"/>
        <v>0</v>
      </c>
      <c r="O89" s="34">
        <f t="shared" si="6"/>
        <v>0</v>
      </c>
      <c r="P89" s="34">
        <f t="shared" si="6"/>
        <v>0</v>
      </c>
      <c r="Q89" s="34">
        <f t="shared" si="6"/>
        <v>0</v>
      </c>
      <c r="R89" s="34">
        <f t="shared" si="6"/>
        <v>0</v>
      </c>
      <c r="S89" s="34">
        <f t="shared" si="6"/>
        <v>0</v>
      </c>
      <c r="T89" s="34">
        <f t="shared" si="6"/>
        <v>0</v>
      </c>
      <c r="U89" s="34">
        <f t="shared" si="6"/>
        <v>0</v>
      </c>
      <c r="V89" s="34">
        <f t="shared" si="6"/>
        <v>0</v>
      </c>
      <c r="W89" s="34">
        <f t="shared" si="6"/>
        <v>0</v>
      </c>
      <c r="X89" s="34">
        <f t="shared" si="6"/>
        <v>0</v>
      </c>
      <c r="Y89" s="34">
        <f t="shared" si="6"/>
        <v>0</v>
      </c>
      <c r="Z89" s="34">
        <f t="shared" si="6"/>
        <v>0</v>
      </c>
      <c r="AA89" s="34">
        <f t="shared" si="6"/>
        <v>0</v>
      </c>
      <c r="AB89" s="34">
        <f t="shared" si="6"/>
        <v>0</v>
      </c>
      <c r="AC89" s="34">
        <f t="shared" si="6"/>
        <v>0</v>
      </c>
      <c r="AD89" s="34">
        <f t="shared" si="6"/>
        <v>0</v>
      </c>
      <c r="AE89" s="34">
        <f t="shared" si="6"/>
        <v>0</v>
      </c>
      <c r="AF89" s="34">
        <f t="shared" si="6"/>
        <v>0</v>
      </c>
      <c r="AG89" s="34">
        <f t="shared" si="6"/>
        <v>0</v>
      </c>
      <c r="AH89" s="34">
        <f t="shared" si="6"/>
        <v>0</v>
      </c>
      <c r="AI89" s="34">
        <f t="shared" si="6"/>
        <v>0</v>
      </c>
    </row>
    <row r="90" spans="1:35" ht="39.950000000000003" customHeight="1" x14ac:dyDescent="0.2">
      <c r="A90" s="16" t="s">
        <v>43</v>
      </c>
      <c r="B90" s="112" t="s">
        <v>243</v>
      </c>
      <c r="C90" s="113"/>
      <c r="D90" s="114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4"/>
      <c r="P90" s="24"/>
      <c r="Q90" s="24"/>
      <c r="R90" s="24"/>
      <c r="S90" s="23"/>
      <c r="T90" s="24"/>
      <c r="U90" s="24"/>
      <c r="V90" s="24"/>
      <c r="W90" s="23"/>
      <c r="X90" s="23"/>
      <c r="Y90" s="24"/>
      <c r="Z90" s="24"/>
      <c r="AA90" s="24"/>
      <c r="AB90" s="24"/>
      <c r="AC90" s="24"/>
      <c r="AD90" s="26"/>
      <c r="AE90" s="26"/>
      <c r="AF90" s="26"/>
      <c r="AG90" s="26"/>
      <c r="AH90" s="26"/>
      <c r="AI90" s="26"/>
    </row>
    <row r="91" spans="1:35" ht="39.950000000000003" customHeight="1" x14ac:dyDescent="0.2">
      <c r="A91" s="16" t="s">
        <v>42</v>
      </c>
      <c r="B91" s="112" t="s">
        <v>192</v>
      </c>
      <c r="C91" s="113"/>
      <c r="D91" s="114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4"/>
      <c r="P91" s="24"/>
      <c r="Q91" s="24"/>
      <c r="R91" s="24"/>
      <c r="S91" s="23"/>
      <c r="T91" s="24"/>
      <c r="U91" s="24"/>
      <c r="V91" s="24"/>
      <c r="W91" s="23"/>
      <c r="X91" s="23"/>
      <c r="Y91" s="24"/>
      <c r="Z91" s="24"/>
      <c r="AA91" s="24"/>
      <c r="AB91" s="24"/>
      <c r="AC91" s="24"/>
      <c r="AD91" s="26"/>
      <c r="AE91" s="26"/>
      <c r="AF91" s="26"/>
      <c r="AG91" s="26"/>
      <c r="AH91" s="26"/>
      <c r="AI91" s="26"/>
    </row>
    <row r="92" spans="1:35" s="21" customFormat="1" ht="39.950000000000003" customHeight="1" x14ac:dyDescent="0.2">
      <c r="A92" s="20" t="s">
        <v>41</v>
      </c>
      <c r="B92" s="103" t="s">
        <v>244</v>
      </c>
      <c r="C92" s="104"/>
      <c r="D92" s="105"/>
      <c r="E92" s="34">
        <f>SUM(E93:E113)</f>
        <v>32</v>
      </c>
      <c r="F92" s="34">
        <f t="shared" ref="F92:AI92" si="7">SUM(F93:F113)</f>
        <v>6</v>
      </c>
      <c r="G92" s="34">
        <f t="shared" si="7"/>
        <v>25</v>
      </c>
      <c r="H92" s="34">
        <f t="shared" si="7"/>
        <v>1</v>
      </c>
      <c r="I92" s="34">
        <f t="shared" si="7"/>
        <v>0</v>
      </c>
      <c r="J92" s="34">
        <f t="shared" si="7"/>
        <v>151</v>
      </c>
      <c r="K92" s="34">
        <f t="shared" si="7"/>
        <v>104</v>
      </c>
      <c r="L92" s="34">
        <f t="shared" si="7"/>
        <v>43</v>
      </c>
      <c r="M92" s="34">
        <f t="shared" si="7"/>
        <v>3</v>
      </c>
      <c r="N92" s="34">
        <f t="shared" si="7"/>
        <v>1</v>
      </c>
      <c r="O92" s="34">
        <f t="shared" si="7"/>
        <v>97</v>
      </c>
      <c r="P92" s="34">
        <f t="shared" si="7"/>
        <v>84</v>
      </c>
      <c r="Q92" s="34">
        <f t="shared" si="7"/>
        <v>3</v>
      </c>
      <c r="R92" s="34">
        <f t="shared" si="7"/>
        <v>4</v>
      </c>
      <c r="S92" s="34">
        <f t="shared" si="7"/>
        <v>0</v>
      </c>
      <c r="T92" s="34">
        <f t="shared" si="7"/>
        <v>6</v>
      </c>
      <c r="U92" s="34">
        <f t="shared" si="7"/>
        <v>0</v>
      </c>
      <c r="V92" s="34">
        <f t="shared" si="7"/>
        <v>3</v>
      </c>
      <c r="W92" s="34">
        <f t="shared" si="7"/>
        <v>3</v>
      </c>
      <c r="X92" s="34">
        <f t="shared" si="7"/>
        <v>16</v>
      </c>
      <c r="Y92" s="34">
        <f t="shared" si="7"/>
        <v>113</v>
      </c>
      <c r="Z92" s="34">
        <f t="shared" si="7"/>
        <v>0</v>
      </c>
      <c r="AA92" s="34">
        <f t="shared" si="7"/>
        <v>3</v>
      </c>
      <c r="AB92" s="34">
        <f t="shared" si="7"/>
        <v>22</v>
      </c>
      <c r="AC92" s="34">
        <f t="shared" si="7"/>
        <v>3</v>
      </c>
      <c r="AD92" s="34">
        <f t="shared" si="7"/>
        <v>2</v>
      </c>
      <c r="AE92" s="34">
        <f t="shared" si="7"/>
        <v>1</v>
      </c>
      <c r="AF92" s="34">
        <f t="shared" si="7"/>
        <v>3</v>
      </c>
      <c r="AG92" s="34">
        <f t="shared" si="7"/>
        <v>0</v>
      </c>
      <c r="AH92" s="34">
        <f t="shared" si="7"/>
        <v>0</v>
      </c>
      <c r="AI92" s="34">
        <f t="shared" si="7"/>
        <v>0</v>
      </c>
    </row>
    <row r="93" spans="1:35" ht="39.950000000000003" customHeight="1" x14ac:dyDescent="0.2">
      <c r="A93" s="16" t="s">
        <v>40</v>
      </c>
      <c r="B93" s="112" t="s">
        <v>245</v>
      </c>
      <c r="C93" s="113"/>
      <c r="D93" s="114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4"/>
      <c r="P93" s="24"/>
      <c r="Q93" s="24"/>
      <c r="R93" s="24"/>
      <c r="S93" s="23"/>
      <c r="T93" s="24"/>
      <c r="U93" s="24"/>
      <c r="V93" s="24"/>
      <c r="W93" s="23"/>
      <c r="X93" s="23"/>
      <c r="Y93" s="24"/>
      <c r="Z93" s="24"/>
      <c r="AA93" s="24"/>
      <c r="AB93" s="24"/>
      <c r="AC93" s="24"/>
      <c r="AD93" s="26"/>
      <c r="AE93" s="26"/>
      <c r="AF93" s="31"/>
      <c r="AG93" s="26"/>
      <c r="AH93" s="26"/>
      <c r="AI93" s="31"/>
    </row>
    <row r="94" spans="1:35" ht="69" customHeight="1" x14ac:dyDescent="0.2">
      <c r="A94" s="16" t="s">
        <v>39</v>
      </c>
      <c r="B94" s="112" t="s">
        <v>246</v>
      </c>
      <c r="C94" s="113"/>
      <c r="D94" s="114"/>
      <c r="E94" s="23">
        <v>9</v>
      </c>
      <c r="F94" s="23">
        <v>6</v>
      </c>
      <c r="G94" s="23">
        <v>3</v>
      </c>
      <c r="H94" s="23"/>
      <c r="I94" s="23"/>
      <c r="J94" s="23">
        <v>10</v>
      </c>
      <c r="K94" s="23">
        <v>10</v>
      </c>
      <c r="L94" s="23"/>
      <c r="M94" s="23"/>
      <c r="N94" s="23"/>
      <c r="O94" s="24">
        <v>13</v>
      </c>
      <c r="P94" s="24">
        <v>8</v>
      </c>
      <c r="Q94" s="24"/>
      <c r="R94" s="24"/>
      <c r="S94" s="23"/>
      <c r="T94" s="24">
        <v>5</v>
      </c>
      <c r="U94" s="24"/>
      <c r="V94" s="24">
        <v>2</v>
      </c>
      <c r="W94" s="23">
        <v>3</v>
      </c>
      <c r="X94" s="23"/>
      <c r="Y94" s="24">
        <v>13</v>
      </c>
      <c r="Z94" s="24"/>
      <c r="AA94" s="24">
        <v>3</v>
      </c>
      <c r="AB94" s="24">
        <v>6</v>
      </c>
      <c r="AC94" s="24">
        <v>3</v>
      </c>
      <c r="AD94" s="26"/>
      <c r="AE94" s="26"/>
      <c r="AF94" s="31"/>
      <c r="AG94" s="26"/>
      <c r="AH94" s="26"/>
      <c r="AI94" s="31"/>
    </row>
    <row r="95" spans="1:35" ht="39.950000000000003" customHeight="1" x14ac:dyDescent="0.2">
      <c r="A95" s="16" t="s">
        <v>38</v>
      </c>
      <c r="B95" s="112" t="s">
        <v>247</v>
      </c>
      <c r="C95" s="113"/>
      <c r="D95" s="114"/>
      <c r="E95" s="23"/>
      <c r="F95" s="23"/>
      <c r="G95" s="23"/>
      <c r="H95" s="23"/>
      <c r="I95" s="23"/>
      <c r="J95" s="23">
        <v>13</v>
      </c>
      <c r="K95" s="23">
        <v>11</v>
      </c>
      <c r="L95" s="23">
        <v>2</v>
      </c>
      <c r="M95" s="23"/>
      <c r="N95" s="23"/>
      <c r="O95" s="24">
        <v>11</v>
      </c>
      <c r="P95" s="24">
        <v>10</v>
      </c>
      <c r="Q95" s="24"/>
      <c r="R95" s="24">
        <v>1</v>
      </c>
      <c r="S95" s="23"/>
      <c r="T95" s="24"/>
      <c r="U95" s="24"/>
      <c r="V95" s="24"/>
      <c r="W95" s="23"/>
      <c r="X95" s="23"/>
      <c r="Y95" s="24">
        <v>11</v>
      </c>
      <c r="Z95" s="24"/>
      <c r="AA95" s="24"/>
      <c r="AB95" s="24"/>
      <c r="AC95" s="24"/>
      <c r="AD95" s="26"/>
      <c r="AE95" s="26"/>
      <c r="AF95" s="31"/>
      <c r="AG95" s="26"/>
      <c r="AH95" s="26"/>
      <c r="AI95" s="31"/>
    </row>
    <row r="96" spans="1:35" ht="39.950000000000003" customHeight="1" x14ac:dyDescent="0.2">
      <c r="A96" s="16" t="s">
        <v>37</v>
      </c>
      <c r="B96" s="112" t="s">
        <v>248</v>
      </c>
      <c r="C96" s="113"/>
      <c r="D96" s="114"/>
      <c r="E96" s="23">
        <v>3</v>
      </c>
      <c r="F96" s="23"/>
      <c r="G96" s="23">
        <v>3</v>
      </c>
      <c r="H96" s="23"/>
      <c r="I96" s="23"/>
      <c r="J96" s="23">
        <v>11</v>
      </c>
      <c r="K96" s="23">
        <v>4</v>
      </c>
      <c r="L96" s="23">
        <v>6</v>
      </c>
      <c r="M96" s="23"/>
      <c r="N96" s="23">
        <v>1</v>
      </c>
      <c r="O96" s="24">
        <v>6</v>
      </c>
      <c r="P96" s="24">
        <v>6</v>
      </c>
      <c r="Q96" s="24"/>
      <c r="R96" s="24"/>
      <c r="S96" s="23"/>
      <c r="T96" s="24"/>
      <c r="U96" s="24"/>
      <c r="V96" s="24"/>
      <c r="W96" s="23"/>
      <c r="X96" s="23">
        <v>1</v>
      </c>
      <c r="Y96" s="24">
        <v>7</v>
      </c>
      <c r="Z96" s="24"/>
      <c r="AA96" s="24"/>
      <c r="AB96" s="24"/>
      <c r="AC96" s="24"/>
      <c r="AD96" s="26"/>
      <c r="AE96" s="26"/>
      <c r="AF96" s="31"/>
      <c r="AG96" s="26"/>
      <c r="AH96" s="26"/>
      <c r="AI96" s="31"/>
    </row>
    <row r="97" spans="1:35" ht="39.950000000000003" customHeight="1" x14ac:dyDescent="0.2">
      <c r="A97" s="16" t="s">
        <v>36</v>
      </c>
      <c r="B97" s="112" t="s">
        <v>249</v>
      </c>
      <c r="C97" s="113"/>
      <c r="D97" s="114"/>
      <c r="E97" s="23">
        <v>2</v>
      </c>
      <c r="F97" s="23"/>
      <c r="G97" s="23">
        <v>2</v>
      </c>
      <c r="H97" s="23"/>
      <c r="I97" s="23"/>
      <c r="J97" s="23">
        <v>2</v>
      </c>
      <c r="K97" s="23">
        <v>2</v>
      </c>
      <c r="L97" s="23"/>
      <c r="M97" s="23"/>
      <c r="N97" s="23"/>
      <c r="O97" s="24">
        <v>2</v>
      </c>
      <c r="P97" s="24">
        <v>2</v>
      </c>
      <c r="Q97" s="24"/>
      <c r="R97" s="24"/>
      <c r="S97" s="23"/>
      <c r="T97" s="24"/>
      <c r="U97" s="24"/>
      <c r="V97" s="24"/>
      <c r="W97" s="23"/>
      <c r="X97" s="23">
        <v>2</v>
      </c>
      <c r="Y97" s="24">
        <v>4</v>
      </c>
      <c r="Z97" s="24"/>
      <c r="AA97" s="24"/>
      <c r="AB97" s="24"/>
      <c r="AC97" s="24"/>
      <c r="AD97" s="26"/>
      <c r="AE97" s="26"/>
      <c r="AF97" s="31"/>
      <c r="AG97" s="26"/>
      <c r="AH97" s="26"/>
      <c r="AI97" s="31"/>
    </row>
    <row r="98" spans="1:35" ht="39.950000000000003" customHeight="1" x14ac:dyDescent="0.2">
      <c r="A98" s="16" t="s">
        <v>35</v>
      </c>
      <c r="B98" s="112" t="s">
        <v>250</v>
      </c>
      <c r="C98" s="113"/>
      <c r="D98" s="114"/>
      <c r="E98" s="23">
        <v>10</v>
      </c>
      <c r="F98" s="23"/>
      <c r="G98" s="23">
        <v>9</v>
      </c>
      <c r="H98" s="23">
        <v>1</v>
      </c>
      <c r="I98" s="23"/>
      <c r="J98" s="23">
        <v>28</v>
      </c>
      <c r="K98" s="23">
        <v>19</v>
      </c>
      <c r="L98" s="23">
        <v>7</v>
      </c>
      <c r="M98" s="23">
        <v>2</v>
      </c>
      <c r="N98" s="23"/>
      <c r="O98" s="24">
        <v>13</v>
      </c>
      <c r="P98" s="24">
        <v>12</v>
      </c>
      <c r="Q98" s="24"/>
      <c r="R98" s="24">
        <v>1</v>
      </c>
      <c r="S98" s="23"/>
      <c r="T98" s="24"/>
      <c r="U98" s="24"/>
      <c r="V98" s="24"/>
      <c r="W98" s="23"/>
      <c r="X98" s="23">
        <v>8</v>
      </c>
      <c r="Y98" s="24">
        <v>21</v>
      </c>
      <c r="Z98" s="24"/>
      <c r="AA98" s="24"/>
      <c r="AB98" s="24">
        <v>7</v>
      </c>
      <c r="AC98" s="24"/>
      <c r="AD98" s="26">
        <v>2</v>
      </c>
      <c r="AE98" s="26"/>
      <c r="AF98" s="31">
        <v>2</v>
      </c>
      <c r="AG98" s="26"/>
      <c r="AH98" s="26"/>
      <c r="AI98" s="31"/>
    </row>
    <row r="99" spans="1:35" ht="39.950000000000003" customHeight="1" x14ac:dyDescent="0.2">
      <c r="A99" s="16" t="s">
        <v>34</v>
      </c>
      <c r="B99" s="112" t="s">
        <v>251</v>
      </c>
      <c r="C99" s="113"/>
      <c r="D99" s="114"/>
      <c r="E99" s="23">
        <v>1</v>
      </c>
      <c r="F99" s="23"/>
      <c r="G99" s="23">
        <v>1</v>
      </c>
      <c r="H99" s="23"/>
      <c r="I99" s="23"/>
      <c r="J99" s="23">
        <v>4</v>
      </c>
      <c r="K99" s="23">
        <v>4</v>
      </c>
      <c r="L99" s="23"/>
      <c r="M99" s="23"/>
      <c r="N99" s="23"/>
      <c r="O99" s="24">
        <v>3</v>
      </c>
      <c r="P99" s="24">
        <v>3</v>
      </c>
      <c r="Q99" s="24"/>
      <c r="R99" s="24"/>
      <c r="S99" s="23"/>
      <c r="T99" s="24"/>
      <c r="U99" s="24"/>
      <c r="V99" s="24"/>
      <c r="W99" s="23"/>
      <c r="X99" s="23">
        <v>1</v>
      </c>
      <c r="Y99" s="24">
        <v>4</v>
      </c>
      <c r="Z99" s="24"/>
      <c r="AA99" s="24"/>
      <c r="AB99" s="24">
        <v>1</v>
      </c>
      <c r="AC99" s="24"/>
      <c r="AD99" s="26"/>
      <c r="AE99" s="26"/>
      <c r="AF99" s="31"/>
      <c r="AG99" s="26"/>
      <c r="AH99" s="26"/>
      <c r="AI99" s="31"/>
    </row>
    <row r="100" spans="1:35" ht="39.950000000000003" customHeight="1" x14ac:dyDescent="0.2">
      <c r="A100" s="16" t="s">
        <v>33</v>
      </c>
      <c r="B100" s="112" t="s">
        <v>252</v>
      </c>
      <c r="C100" s="113"/>
      <c r="D100" s="114"/>
      <c r="E100" s="23">
        <v>1</v>
      </c>
      <c r="F100" s="23"/>
      <c r="G100" s="23">
        <v>1</v>
      </c>
      <c r="H100" s="23"/>
      <c r="I100" s="23"/>
      <c r="J100" s="23">
        <v>3</v>
      </c>
      <c r="K100" s="23">
        <v>2</v>
      </c>
      <c r="L100" s="23">
        <v>1</v>
      </c>
      <c r="M100" s="23"/>
      <c r="N100" s="23"/>
      <c r="O100" s="24"/>
      <c r="P100" s="24"/>
      <c r="Q100" s="24"/>
      <c r="R100" s="24"/>
      <c r="S100" s="23"/>
      <c r="T100" s="24"/>
      <c r="U100" s="24"/>
      <c r="V100" s="24"/>
      <c r="W100" s="23"/>
      <c r="X100" s="23">
        <v>1</v>
      </c>
      <c r="Y100" s="24">
        <v>1</v>
      </c>
      <c r="Z100" s="24"/>
      <c r="AA100" s="24"/>
      <c r="AB100" s="24">
        <v>2</v>
      </c>
      <c r="AC100" s="24"/>
      <c r="AD100" s="26"/>
      <c r="AE100" s="26">
        <v>1</v>
      </c>
      <c r="AF100" s="31">
        <v>1</v>
      </c>
      <c r="AG100" s="26"/>
      <c r="AH100" s="26"/>
      <c r="AI100" s="31"/>
    </row>
    <row r="101" spans="1:35" ht="39.950000000000003" customHeight="1" x14ac:dyDescent="0.2">
      <c r="A101" s="16" t="s">
        <v>32</v>
      </c>
      <c r="B101" s="112" t="s">
        <v>253</v>
      </c>
      <c r="C101" s="113"/>
      <c r="D101" s="114"/>
      <c r="E101" s="23"/>
      <c r="F101" s="23"/>
      <c r="G101" s="23"/>
      <c r="H101" s="23"/>
      <c r="I101" s="23"/>
      <c r="J101" s="23">
        <v>10</v>
      </c>
      <c r="K101" s="23">
        <v>9</v>
      </c>
      <c r="L101" s="23">
        <v>1</v>
      </c>
      <c r="M101" s="23"/>
      <c r="N101" s="23"/>
      <c r="O101" s="24">
        <v>8</v>
      </c>
      <c r="P101" s="24">
        <v>8</v>
      </c>
      <c r="Q101" s="24"/>
      <c r="R101" s="24"/>
      <c r="S101" s="23"/>
      <c r="T101" s="24"/>
      <c r="U101" s="24"/>
      <c r="V101" s="24"/>
      <c r="W101" s="23"/>
      <c r="X101" s="23"/>
      <c r="Y101" s="24">
        <v>8</v>
      </c>
      <c r="Z101" s="24"/>
      <c r="AA101" s="24"/>
      <c r="AB101" s="24">
        <v>1</v>
      </c>
      <c r="AC101" s="24"/>
      <c r="AD101" s="26"/>
      <c r="AE101" s="26"/>
      <c r="AF101" s="31"/>
      <c r="AG101" s="26"/>
      <c r="AH101" s="26"/>
      <c r="AI101" s="31"/>
    </row>
    <row r="102" spans="1:35" ht="64.5" customHeight="1" x14ac:dyDescent="0.2">
      <c r="A102" s="16" t="s">
        <v>31</v>
      </c>
      <c r="B102" s="112" t="s">
        <v>254</v>
      </c>
      <c r="C102" s="113"/>
      <c r="D102" s="114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4"/>
      <c r="P102" s="24"/>
      <c r="Q102" s="24"/>
      <c r="R102" s="24"/>
      <c r="S102" s="23"/>
      <c r="T102" s="24"/>
      <c r="U102" s="24"/>
      <c r="V102" s="24"/>
      <c r="W102" s="23"/>
      <c r="X102" s="23"/>
      <c r="Y102" s="24"/>
      <c r="Z102" s="24"/>
      <c r="AA102" s="24"/>
      <c r="AB102" s="24"/>
      <c r="AC102" s="24"/>
      <c r="AD102" s="26"/>
      <c r="AE102" s="26"/>
      <c r="AF102" s="31"/>
      <c r="AG102" s="26"/>
      <c r="AH102" s="26"/>
      <c r="AI102" s="31"/>
    </row>
    <row r="103" spans="1:35" ht="39.950000000000003" customHeight="1" x14ac:dyDescent="0.2">
      <c r="A103" s="16" t="s">
        <v>30</v>
      </c>
      <c r="B103" s="112" t="s">
        <v>255</v>
      </c>
      <c r="C103" s="113"/>
      <c r="D103" s="114"/>
      <c r="E103" s="23">
        <v>3</v>
      </c>
      <c r="F103" s="23"/>
      <c r="G103" s="23">
        <v>3</v>
      </c>
      <c r="H103" s="23"/>
      <c r="I103" s="23"/>
      <c r="J103" s="23">
        <v>5</v>
      </c>
      <c r="K103" s="23">
        <v>4</v>
      </c>
      <c r="L103" s="23">
        <v>1</v>
      </c>
      <c r="M103" s="23"/>
      <c r="N103" s="23"/>
      <c r="O103" s="24">
        <v>5</v>
      </c>
      <c r="P103" s="24">
        <v>4</v>
      </c>
      <c r="Q103" s="24"/>
      <c r="R103" s="24"/>
      <c r="S103" s="23"/>
      <c r="T103" s="24">
        <v>1</v>
      </c>
      <c r="U103" s="24"/>
      <c r="V103" s="24">
        <v>1</v>
      </c>
      <c r="W103" s="23"/>
      <c r="X103" s="23">
        <v>2</v>
      </c>
      <c r="Y103" s="24">
        <v>7</v>
      </c>
      <c r="Z103" s="24"/>
      <c r="AA103" s="24"/>
      <c r="AB103" s="24"/>
      <c r="AC103" s="24"/>
      <c r="AD103" s="26"/>
      <c r="AE103" s="26"/>
      <c r="AF103" s="31"/>
      <c r="AG103" s="26"/>
      <c r="AH103" s="26"/>
      <c r="AI103" s="31"/>
    </row>
    <row r="104" spans="1:35" ht="39.950000000000003" customHeight="1" x14ac:dyDescent="0.2">
      <c r="A104" s="16" t="s">
        <v>29</v>
      </c>
      <c r="B104" s="112" t="s">
        <v>256</v>
      </c>
      <c r="C104" s="113"/>
      <c r="D104" s="114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4"/>
      <c r="Q104" s="24"/>
      <c r="R104" s="24"/>
      <c r="S104" s="24"/>
      <c r="T104" s="23"/>
      <c r="U104" s="24"/>
      <c r="V104" s="24"/>
      <c r="W104" s="24"/>
      <c r="X104" s="23"/>
      <c r="Y104" s="23"/>
      <c r="Z104" s="24"/>
      <c r="AA104" s="24"/>
      <c r="AB104" s="24"/>
      <c r="AC104" s="24"/>
      <c r="AD104" s="26"/>
      <c r="AE104" s="26"/>
      <c r="AF104" s="31"/>
      <c r="AG104" s="26"/>
      <c r="AH104" s="26"/>
      <c r="AI104" s="31"/>
    </row>
    <row r="105" spans="1:35" ht="39.950000000000003" customHeight="1" x14ac:dyDescent="0.2">
      <c r="A105" s="16" t="s">
        <v>28</v>
      </c>
      <c r="B105" s="112" t="s">
        <v>257</v>
      </c>
      <c r="C105" s="113"/>
      <c r="D105" s="114"/>
      <c r="E105" s="23"/>
      <c r="F105" s="23"/>
      <c r="G105" s="23"/>
      <c r="H105" s="23"/>
      <c r="I105" s="23"/>
      <c r="J105" s="23">
        <v>2</v>
      </c>
      <c r="K105" s="23">
        <v>2</v>
      </c>
      <c r="L105" s="23"/>
      <c r="M105" s="23"/>
      <c r="N105" s="23"/>
      <c r="O105" s="24">
        <v>2</v>
      </c>
      <c r="P105" s="24">
        <v>2</v>
      </c>
      <c r="Q105" s="24"/>
      <c r="R105" s="24"/>
      <c r="S105" s="23"/>
      <c r="T105" s="24"/>
      <c r="U105" s="24"/>
      <c r="V105" s="24"/>
      <c r="W105" s="23"/>
      <c r="X105" s="23"/>
      <c r="Y105" s="24">
        <v>2</v>
      </c>
      <c r="Z105" s="24"/>
      <c r="AA105" s="24"/>
      <c r="AB105" s="24"/>
      <c r="AC105" s="24"/>
      <c r="AD105" s="26"/>
      <c r="AE105" s="26"/>
      <c r="AF105" s="31"/>
      <c r="AG105" s="26"/>
      <c r="AH105" s="26"/>
      <c r="AI105" s="31"/>
    </row>
    <row r="106" spans="1:35" ht="39.950000000000003" customHeight="1" x14ac:dyDescent="0.2">
      <c r="A106" s="16" t="s">
        <v>27</v>
      </c>
      <c r="B106" s="112" t="s">
        <v>258</v>
      </c>
      <c r="C106" s="113"/>
      <c r="D106" s="114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4"/>
      <c r="P106" s="24"/>
      <c r="Q106" s="24"/>
      <c r="R106" s="23"/>
      <c r="S106" s="23"/>
      <c r="T106" s="24"/>
      <c r="U106" s="24"/>
      <c r="V106" s="24"/>
      <c r="W106" s="23"/>
      <c r="X106" s="23"/>
      <c r="Y106" s="24"/>
      <c r="Z106" s="24"/>
      <c r="AA106" s="24"/>
      <c r="AB106" s="24"/>
      <c r="AC106" s="24"/>
      <c r="AD106" s="26"/>
      <c r="AE106" s="26"/>
      <c r="AF106" s="31"/>
      <c r="AG106" s="26"/>
      <c r="AH106" s="26"/>
      <c r="AI106" s="31"/>
    </row>
    <row r="107" spans="1:35" ht="39.950000000000003" customHeight="1" x14ac:dyDescent="0.2">
      <c r="A107" s="16" t="s">
        <v>26</v>
      </c>
      <c r="B107" s="112" t="s">
        <v>259</v>
      </c>
      <c r="C107" s="113"/>
      <c r="D107" s="114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4"/>
      <c r="Q107" s="24"/>
      <c r="R107" s="24"/>
      <c r="S107" s="24"/>
      <c r="T107" s="23"/>
      <c r="U107" s="24"/>
      <c r="V107" s="24"/>
      <c r="W107" s="24"/>
      <c r="X107" s="23"/>
      <c r="Y107" s="23"/>
      <c r="Z107" s="24"/>
      <c r="AA107" s="24"/>
      <c r="AB107" s="24"/>
      <c r="AC107" s="24"/>
      <c r="AD107" s="26"/>
      <c r="AE107" s="26"/>
      <c r="AF107" s="31"/>
      <c r="AG107" s="26"/>
      <c r="AH107" s="26"/>
      <c r="AI107" s="31"/>
    </row>
    <row r="108" spans="1:35" ht="39.950000000000003" customHeight="1" x14ac:dyDescent="0.2">
      <c r="A108" s="16" t="s">
        <v>25</v>
      </c>
      <c r="B108" s="115" t="s">
        <v>260</v>
      </c>
      <c r="C108" s="115"/>
      <c r="D108" s="115"/>
      <c r="E108" s="23"/>
      <c r="F108" s="23"/>
      <c r="G108" s="23"/>
      <c r="H108" s="23"/>
      <c r="I108" s="23"/>
      <c r="J108" s="23">
        <v>3</v>
      </c>
      <c r="K108" s="23">
        <v>2</v>
      </c>
      <c r="L108" s="23">
        <v>1</v>
      </c>
      <c r="M108" s="23"/>
      <c r="N108" s="23"/>
      <c r="O108" s="24">
        <v>2</v>
      </c>
      <c r="P108" s="24">
        <v>2</v>
      </c>
      <c r="Q108" s="24"/>
      <c r="R108" s="24"/>
      <c r="S108" s="23"/>
      <c r="T108" s="24"/>
      <c r="U108" s="24"/>
      <c r="V108" s="24"/>
      <c r="W108" s="23"/>
      <c r="X108" s="23"/>
      <c r="Y108" s="24">
        <v>2</v>
      </c>
      <c r="Z108" s="24"/>
      <c r="AA108" s="24"/>
      <c r="AB108" s="24"/>
      <c r="AC108" s="24"/>
      <c r="AD108" s="26"/>
      <c r="AE108" s="26"/>
      <c r="AF108" s="31"/>
      <c r="AG108" s="26"/>
      <c r="AH108" s="26"/>
      <c r="AI108" s="31"/>
    </row>
    <row r="109" spans="1:35" ht="39.950000000000003" customHeight="1" x14ac:dyDescent="0.2">
      <c r="A109" s="16" t="s">
        <v>24</v>
      </c>
      <c r="B109" s="112" t="s">
        <v>261</v>
      </c>
      <c r="C109" s="113"/>
      <c r="D109" s="114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4"/>
      <c r="Q109" s="24"/>
      <c r="R109" s="24"/>
      <c r="S109" s="24"/>
      <c r="T109" s="23"/>
      <c r="U109" s="24"/>
      <c r="V109" s="24"/>
      <c r="W109" s="24"/>
      <c r="X109" s="23"/>
      <c r="Y109" s="23"/>
      <c r="Z109" s="24"/>
      <c r="AA109" s="24"/>
      <c r="AB109" s="24"/>
      <c r="AC109" s="24"/>
      <c r="AD109" s="26"/>
      <c r="AE109" s="26"/>
      <c r="AF109" s="31"/>
      <c r="AG109" s="26"/>
      <c r="AH109" s="26"/>
      <c r="AI109" s="31"/>
    </row>
    <row r="110" spans="1:35" ht="39.950000000000003" customHeight="1" x14ac:dyDescent="0.2">
      <c r="A110" s="16" t="s">
        <v>262</v>
      </c>
      <c r="B110" s="112" t="s">
        <v>263</v>
      </c>
      <c r="C110" s="113"/>
      <c r="D110" s="114"/>
      <c r="E110" s="23">
        <v>1</v>
      </c>
      <c r="F110" s="23"/>
      <c r="G110" s="23">
        <v>1</v>
      </c>
      <c r="H110" s="23"/>
      <c r="I110" s="23"/>
      <c r="J110" s="23">
        <v>29</v>
      </c>
      <c r="K110" s="23">
        <v>25</v>
      </c>
      <c r="L110" s="23">
        <v>4</v>
      </c>
      <c r="M110" s="23"/>
      <c r="N110" s="23"/>
      <c r="O110" s="23">
        <v>26</v>
      </c>
      <c r="P110" s="24">
        <v>24</v>
      </c>
      <c r="Q110" s="24"/>
      <c r="R110" s="24">
        <v>2</v>
      </c>
      <c r="S110" s="24"/>
      <c r="T110" s="23"/>
      <c r="U110" s="24"/>
      <c r="V110" s="24"/>
      <c r="W110" s="24"/>
      <c r="X110" s="23"/>
      <c r="Y110" s="23">
        <v>26</v>
      </c>
      <c r="Z110" s="24"/>
      <c r="AA110" s="24"/>
      <c r="AB110" s="24"/>
      <c r="AC110" s="24"/>
      <c r="AD110" s="26"/>
      <c r="AE110" s="26"/>
      <c r="AF110" s="31"/>
      <c r="AG110" s="26"/>
      <c r="AH110" s="26"/>
      <c r="AI110" s="31"/>
    </row>
    <row r="111" spans="1:35" ht="39.950000000000003" customHeight="1" x14ac:dyDescent="0.2">
      <c r="A111" s="16" t="s">
        <v>23</v>
      </c>
      <c r="B111" s="112" t="s">
        <v>192</v>
      </c>
      <c r="C111" s="113"/>
      <c r="D111" s="114"/>
      <c r="E111" s="23">
        <v>2</v>
      </c>
      <c r="F111" s="23"/>
      <c r="G111" s="23">
        <v>2</v>
      </c>
      <c r="H111" s="23"/>
      <c r="I111" s="23"/>
      <c r="J111" s="23">
        <v>31</v>
      </c>
      <c r="K111" s="23">
        <v>10</v>
      </c>
      <c r="L111" s="23">
        <v>20</v>
      </c>
      <c r="M111" s="23">
        <v>1</v>
      </c>
      <c r="N111" s="23"/>
      <c r="O111" s="24">
        <v>6</v>
      </c>
      <c r="P111" s="24">
        <v>3</v>
      </c>
      <c r="Q111" s="24">
        <v>3</v>
      </c>
      <c r="R111" s="24"/>
      <c r="S111" s="23"/>
      <c r="T111" s="24"/>
      <c r="U111" s="24"/>
      <c r="V111" s="24"/>
      <c r="W111" s="23"/>
      <c r="X111" s="23">
        <v>1</v>
      </c>
      <c r="Y111" s="24">
        <v>7</v>
      </c>
      <c r="Z111" s="24"/>
      <c r="AA111" s="24"/>
      <c r="AB111" s="24">
        <v>5</v>
      </c>
      <c r="AC111" s="24"/>
      <c r="AD111" s="26"/>
      <c r="AE111" s="26"/>
      <c r="AF111" s="31"/>
      <c r="AG111" s="26"/>
      <c r="AH111" s="26"/>
      <c r="AI111" s="31"/>
    </row>
    <row r="112" spans="1:35" ht="65.25" customHeight="1" x14ac:dyDescent="0.2">
      <c r="A112" s="16" t="s">
        <v>264</v>
      </c>
      <c r="B112" s="112" t="s">
        <v>265</v>
      </c>
      <c r="C112" s="113"/>
      <c r="D112" s="114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4"/>
      <c r="P112" s="24"/>
      <c r="Q112" s="24"/>
      <c r="R112" s="24"/>
      <c r="S112" s="23"/>
      <c r="T112" s="24"/>
      <c r="U112" s="24"/>
      <c r="V112" s="24"/>
      <c r="W112" s="23"/>
      <c r="X112" s="23"/>
      <c r="Y112" s="24"/>
      <c r="Z112" s="24"/>
      <c r="AA112" s="24"/>
      <c r="AB112" s="24"/>
      <c r="AC112" s="24"/>
      <c r="AD112" s="26"/>
      <c r="AE112" s="26"/>
      <c r="AF112" s="31"/>
      <c r="AG112" s="26"/>
      <c r="AH112" s="26"/>
      <c r="AI112" s="31"/>
    </row>
    <row r="113" spans="1:35" ht="39.950000000000003" customHeight="1" x14ac:dyDescent="0.2">
      <c r="A113" s="16" t="s">
        <v>266</v>
      </c>
      <c r="B113" s="112" t="s">
        <v>267</v>
      </c>
      <c r="C113" s="113"/>
      <c r="D113" s="114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4"/>
      <c r="P113" s="24"/>
      <c r="Q113" s="24"/>
      <c r="R113" s="24"/>
      <c r="S113" s="23"/>
      <c r="T113" s="24"/>
      <c r="U113" s="24"/>
      <c r="V113" s="24"/>
      <c r="W113" s="23"/>
      <c r="X113" s="23"/>
      <c r="Y113" s="24"/>
      <c r="Z113" s="24"/>
      <c r="AA113" s="24"/>
      <c r="AB113" s="24"/>
      <c r="AC113" s="24"/>
      <c r="AD113" s="26"/>
      <c r="AE113" s="26"/>
      <c r="AF113" s="31"/>
      <c r="AG113" s="26"/>
      <c r="AH113" s="26"/>
      <c r="AI113" s="31"/>
    </row>
    <row r="114" spans="1:35" s="21" customFormat="1" ht="39.950000000000003" customHeight="1" x14ac:dyDescent="0.2">
      <c r="A114" s="20" t="s">
        <v>22</v>
      </c>
      <c r="B114" s="103" t="s">
        <v>268</v>
      </c>
      <c r="C114" s="104"/>
      <c r="D114" s="105"/>
      <c r="E114" s="34">
        <f>SUM(E115:E118)</f>
        <v>0</v>
      </c>
      <c r="F114" s="34">
        <f t="shared" ref="F114:AI114" si="8">SUM(F115:F118)</f>
        <v>0</v>
      </c>
      <c r="G114" s="34">
        <f t="shared" si="8"/>
        <v>0</v>
      </c>
      <c r="H114" s="34">
        <f t="shared" si="8"/>
        <v>0</v>
      </c>
      <c r="I114" s="34">
        <f t="shared" si="8"/>
        <v>0</v>
      </c>
      <c r="J114" s="34">
        <f t="shared" si="8"/>
        <v>0</v>
      </c>
      <c r="K114" s="34">
        <f t="shared" si="8"/>
        <v>0</v>
      </c>
      <c r="L114" s="34">
        <f t="shared" si="8"/>
        <v>0</v>
      </c>
      <c r="M114" s="34">
        <f t="shared" si="8"/>
        <v>0</v>
      </c>
      <c r="N114" s="34">
        <f t="shared" si="8"/>
        <v>0</v>
      </c>
      <c r="O114" s="34">
        <f t="shared" si="8"/>
        <v>0</v>
      </c>
      <c r="P114" s="34">
        <f t="shared" si="8"/>
        <v>0</v>
      </c>
      <c r="Q114" s="34">
        <f t="shared" si="8"/>
        <v>0</v>
      </c>
      <c r="R114" s="34">
        <f t="shared" si="8"/>
        <v>0</v>
      </c>
      <c r="S114" s="34">
        <f t="shared" si="8"/>
        <v>0</v>
      </c>
      <c r="T114" s="34">
        <f t="shared" si="8"/>
        <v>0</v>
      </c>
      <c r="U114" s="34">
        <f t="shared" si="8"/>
        <v>0</v>
      </c>
      <c r="V114" s="34">
        <f t="shared" si="8"/>
        <v>0</v>
      </c>
      <c r="W114" s="34">
        <f t="shared" si="8"/>
        <v>0</v>
      </c>
      <c r="X114" s="34">
        <f t="shared" si="8"/>
        <v>0</v>
      </c>
      <c r="Y114" s="34">
        <f t="shared" si="8"/>
        <v>0</v>
      </c>
      <c r="Z114" s="34">
        <f t="shared" si="8"/>
        <v>0</v>
      </c>
      <c r="AA114" s="34">
        <f t="shared" si="8"/>
        <v>0</v>
      </c>
      <c r="AB114" s="34">
        <f t="shared" si="8"/>
        <v>0</v>
      </c>
      <c r="AC114" s="34">
        <f t="shared" si="8"/>
        <v>0</v>
      </c>
      <c r="AD114" s="34">
        <f t="shared" si="8"/>
        <v>0</v>
      </c>
      <c r="AE114" s="34">
        <f t="shared" si="8"/>
        <v>0</v>
      </c>
      <c r="AF114" s="34">
        <f t="shared" si="8"/>
        <v>0</v>
      </c>
      <c r="AG114" s="34">
        <f t="shared" si="8"/>
        <v>0</v>
      </c>
      <c r="AH114" s="34">
        <f t="shared" si="8"/>
        <v>0</v>
      </c>
      <c r="AI114" s="34">
        <f t="shared" si="8"/>
        <v>0</v>
      </c>
    </row>
    <row r="115" spans="1:35" ht="90" customHeight="1" x14ac:dyDescent="0.2">
      <c r="A115" s="16" t="s">
        <v>21</v>
      </c>
      <c r="B115" s="112" t="s">
        <v>269</v>
      </c>
      <c r="C115" s="113"/>
      <c r="D115" s="114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4"/>
      <c r="Q115" s="24"/>
      <c r="R115" s="24"/>
      <c r="S115" s="24"/>
      <c r="T115" s="23"/>
      <c r="U115" s="24"/>
      <c r="V115" s="24"/>
      <c r="W115" s="24"/>
      <c r="X115" s="23"/>
      <c r="Y115" s="23"/>
      <c r="Z115" s="24"/>
      <c r="AA115" s="24"/>
      <c r="AB115" s="24"/>
      <c r="AC115" s="24"/>
      <c r="AD115" s="26"/>
      <c r="AE115" s="26"/>
      <c r="AF115" s="26"/>
      <c r="AG115" s="26"/>
      <c r="AH115" s="26"/>
      <c r="AI115" s="31"/>
    </row>
    <row r="116" spans="1:35" ht="39.950000000000003" customHeight="1" x14ac:dyDescent="0.2">
      <c r="A116" s="16" t="s">
        <v>20</v>
      </c>
      <c r="B116" s="112" t="s">
        <v>192</v>
      </c>
      <c r="C116" s="113"/>
      <c r="D116" s="114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4"/>
      <c r="Q116" s="24"/>
      <c r="R116" s="24"/>
      <c r="S116" s="24"/>
      <c r="T116" s="23"/>
      <c r="U116" s="24"/>
      <c r="V116" s="24"/>
      <c r="W116" s="24"/>
      <c r="X116" s="23"/>
      <c r="Y116" s="23"/>
      <c r="Z116" s="24"/>
      <c r="AA116" s="24"/>
      <c r="AB116" s="24"/>
      <c r="AC116" s="24"/>
      <c r="AD116" s="26"/>
      <c r="AE116" s="26"/>
      <c r="AF116" s="26"/>
      <c r="AG116" s="26"/>
      <c r="AH116" s="26"/>
      <c r="AI116" s="31"/>
    </row>
    <row r="117" spans="1:35" ht="70.5" customHeight="1" x14ac:dyDescent="0.2">
      <c r="A117" s="16" t="s">
        <v>270</v>
      </c>
      <c r="B117" s="109" t="s">
        <v>271</v>
      </c>
      <c r="C117" s="110"/>
      <c r="D117" s="111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4"/>
      <c r="Q117" s="24"/>
      <c r="R117" s="24"/>
      <c r="S117" s="24"/>
      <c r="T117" s="23"/>
      <c r="U117" s="24"/>
      <c r="V117" s="24"/>
      <c r="W117" s="24"/>
      <c r="X117" s="23"/>
      <c r="Y117" s="23"/>
      <c r="Z117" s="24"/>
      <c r="AA117" s="24"/>
      <c r="AB117" s="24"/>
      <c r="AC117" s="24"/>
      <c r="AD117" s="26"/>
      <c r="AE117" s="26"/>
      <c r="AF117" s="26"/>
      <c r="AG117" s="26"/>
      <c r="AH117" s="26"/>
      <c r="AI117" s="31"/>
    </row>
    <row r="118" spans="1:35" ht="30" customHeight="1" x14ac:dyDescent="0.2">
      <c r="A118" s="16" t="s">
        <v>272</v>
      </c>
      <c r="B118" s="109" t="s">
        <v>273</v>
      </c>
      <c r="C118" s="110"/>
      <c r="D118" s="111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4"/>
      <c r="Q118" s="24"/>
      <c r="R118" s="24"/>
      <c r="S118" s="24"/>
      <c r="T118" s="23"/>
      <c r="U118" s="24"/>
      <c r="V118" s="24"/>
      <c r="W118" s="24"/>
      <c r="X118" s="23"/>
      <c r="Y118" s="23"/>
      <c r="Z118" s="24"/>
      <c r="AA118" s="24"/>
      <c r="AB118" s="24"/>
      <c r="AC118" s="24"/>
      <c r="AD118" s="26"/>
      <c r="AE118" s="26"/>
      <c r="AF118" s="26"/>
      <c r="AG118" s="26"/>
      <c r="AH118" s="26"/>
      <c r="AI118" s="31"/>
    </row>
    <row r="119" spans="1:35" s="21" customFormat="1" ht="65.25" customHeight="1" x14ac:dyDescent="0.2">
      <c r="A119" s="20" t="s">
        <v>19</v>
      </c>
      <c r="B119" s="103" t="s">
        <v>274</v>
      </c>
      <c r="C119" s="104"/>
      <c r="D119" s="105"/>
      <c r="E119" s="34">
        <f>SUM(E120:E127)</f>
        <v>1464</v>
      </c>
      <c r="F119" s="34">
        <f t="shared" ref="F119:AI119" si="9">SUM(F120:F127)</f>
        <v>35</v>
      </c>
      <c r="G119" s="34">
        <f t="shared" si="9"/>
        <v>1425</v>
      </c>
      <c r="H119" s="34">
        <f t="shared" si="9"/>
        <v>4</v>
      </c>
      <c r="I119" s="34">
        <f t="shared" si="9"/>
        <v>0</v>
      </c>
      <c r="J119" s="34">
        <f t="shared" si="9"/>
        <v>315</v>
      </c>
      <c r="K119" s="34">
        <f t="shared" si="9"/>
        <v>293</v>
      </c>
      <c r="L119" s="34">
        <f t="shared" si="9"/>
        <v>15</v>
      </c>
      <c r="M119" s="34">
        <f t="shared" si="9"/>
        <v>0</v>
      </c>
      <c r="N119" s="34">
        <f t="shared" si="9"/>
        <v>7</v>
      </c>
      <c r="O119" s="34">
        <f t="shared" si="9"/>
        <v>1567</v>
      </c>
      <c r="P119" s="34">
        <f t="shared" si="9"/>
        <v>924</v>
      </c>
      <c r="Q119" s="34">
        <f t="shared" si="9"/>
        <v>222</v>
      </c>
      <c r="R119" s="34">
        <f t="shared" si="9"/>
        <v>284</v>
      </c>
      <c r="S119" s="34">
        <f t="shared" si="9"/>
        <v>1</v>
      </c>
      <c r="T119" s="34">
        <f t="shared" si="9"/>
        <v>136</v>
      </c>
      <c r="U119" s="34">
        <f t="shared" si="9"/>
        <v>28</v>
      </c>
      <c r="V119" s="34">
        <f t="shared" si="9"/>
        <v>47</v>
      </c>
      <c r="W119" s="34">
        <f t="shared" si="9"/>
        <v>61</v>
      </c>
      <c r="X119" s="34">
        <f t="shared" si="9"/>
        <v>7</v>
      </c>
      <c r="Y119" s="34">
        <f t="shared" si="9"/>
        <v>1574</v>
      </c>
      <c r="Z119" s="34">
        <f t="shared" si="9"/>
        <v>0</v>
      </c>
      <c r="AA119" s="34">
        <f t="shared" si="9"/>
        <v>18</v>
      </c>
      <c r="AB119" s="34">
        <f t="shared" si="9"/>
        <v>179</v>
      </c>
      <c r="AC119" s="34">
        <f t="shared" si="9"/>
        <v>28</v>
      </c>
      <c r="AD119" s="34">
        <f t="shared" si="9"/>
        <v>231</v>
      </c>
      <c r="AE119" s="34">
        <f t="shared" si="9"/>
        <v>5</v>
      </c>
      <c r="AF119" s="34">
        <f t="shared" si="9"/>
        <v>236</v>
      </c>
      <c r="AG119" s="34">
        <f t="shared" si="9"/>
        <v>4</v>
      </c>
      <c r="AH119" s="34">
        <f t="shared" si="9"/>
        <v>4</v>
      </c>
      <c r="AI119" s="34">
        <f t="shared" si="9"/>
        <v>8</v>
      </c>
    </row>
    <row r="120" spans="1:35" ht="39.950000000000003" customHeight="1" x14ac:dyDescent="0.2">
      <c r="A120" s="16" t="s">
        <v>18</v>
      </c>
      <c r="B120" s="100" t="s">
        <v>275</v>
      </c>
      <c r="C120" s="101"/>
      <c r="D120" s="102"/>
      <c r="E120" s="23">
        <v>1457</v>
      </c>
      <c r="F120" s="23">
        <v>33</v>
      </c>
      <c r="G120" s="23">
        <v>1420</v>
      </c>
      <c r="H120" s="23">
        <v>4</v>
      </c>
      <c r="I120" s="23"/>
      <c r="J120" s="23">
        <v>308</v>
      </c>
      <c r="K120" s="23">
        <v>288</v>
      </c>
      <c r="L120" s="23">
        <v>13</v>
      </c>
      <c r="M120" s="23"/>
      <c r="N120" s="23">
        <v>7</v>
      </c>
      <c r="O120" s="24">
        <v>1560</v>
      </c>
      <c r="P120" s="24">
        <v>924</v>
      </c>
      <c r="Q120" s="24">
        <v>219</v>
      </c>
      <c r="R120" s="24">
        <v>281</v>
      </c>
      <c r="S120" s="23">
        <v>1</v>
      </c>
      <c r="T120" s="24">
        <v>135</v>
      </c>
      <c r="U120" s="24">
        <v>28</v>
      </c>
      <c r="V120" s="24">
        <v>46</v>
      </c>
      <c r="W120" s="24">
        <v>61</v>
      </c>
      <c r="X120" s="24">
        <v>6</v>
      </c>
      <c r="Y120" s="24">
        <v>1566</v>
      </c>
      <c r="Z120" s="24"/>
      <c r="AA120" s="24">
        <v>17</v>
      </c>
      <c r="AB120" s="24">
        <v>175</v>
      </c>
      <c r="AC120" s="24">
        <v>26</v>
      </c>
      <c r="AD120" s="26">
        <v>230</v>
      </c>
      <c r="AE120" s="26">
        <v>5</v>
      </c>
      <c r="AF120" s="31">
        <v>235</v>
      </c>
      <c r="AG120" s="26">
        <v>4</v>
      </c>
      <c r="AH120" s="26">
        <v>4</v>
      </c>
      <c r="AI120" s="31">
        <v>8</v>
      </c>
    </row>
    <row r="121" spans="1:35" ht="39.950000000000003" customHeight="1" x14ac:dyDescent="0.2">
      <c r="A121" s="16" t="s">
        <v>17</v>
      </c>
      <c r="B121" s="100" t="s">
        <v>276</v>
      </c>
      <c r="C121" s="101"/>
      <c r="D121" s="102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24"/>
      <c r="Q121" s="24"/>
      <c r="R121" s="24"/>
      <c r="S121" s="23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6"/>
      <c r="AE121" s="26"/>
      <c r="AF121" s="31"/>
      <c r="AG121" s="26"/>
      <c r="AH121" s="26"/>
      <c r="AI121" s="31"/>
    </row>
    <row r="122" spans="1:35" ht="39.950000000000003" customHeight="1" x14ac:dyDescent="0.2">
      <c r="A122" s="16" t="s">
        <v>16</v>
      </c>
      <c r="B122" s="100" t="s">
        <v>277</v>
      </c>
      <c r="C122" s="101"/>
      <c r="D122" s="102"/>
      <c r="E122" s="23">
        <v>4</v>
      </c>
      <c r="F122" s="23">
        <v>1</v>
      </c>
      <c r="G122" s="23">
        <v>3</v>
      </c>
      <c r="H122" s="23"/>
      <c r="I122" s="23"/>
      <c r="J122" s="23">
        <v>3</v>
      </c>
      <c r="K122" s="23">
        <v>3</v>
      </c>
      <c r="L122" s="23"/>
      <c r="M122" s="23"/>
      <c r="N122" s="23"/>
      <c r="O122" s="24">
        <v>6</v>
      </c>
      <c r="P122" s="24"/>
      <c r="Q122" s="24">
        <v>2</v>
      </c>
      <c r="R122" s="24">
        <v>3</v>
      </c>
      <c r="S122" s="23"/>
      <c r="T122" s="24">
        <v>1</v>
      </c>
      <c r="U122" s="24"/>
      <c r="V122" s="24">
        <v>1</v>
      </c>
      <c r="W122" s="24"/>
      <c r="X122" s="24">
        <v>1</v>
      </c>
      <c r="Y122" s="24">
        <v>7</v>
      </c>
      <c r="Z122" s="24"/>
      <c r="AA122" s="24"/>
      <c r="AB122" s="24"/>
      <c r="AC122" s="24"/>
      <c r="AD122" s="26">
        <v>1</v>
      </c>
      <c r="AE122" s="26"/>
      <c r="AF122" s="31">
        <v>1</v>
      </c>
      <c r="AG122" s="26"/>
      <c r="AH122" s="26"/>
      <c r="AI122" s="31"/>
    </row>
    <row r="123" spans="1:35" ht="39.950000000000003" customHeight="1" x14ac:dyDescent="0.2">
      <c r="A123" s="16" t="s">
        <v>15</v>
      </c>
      <c r="B123" s="100" t="s">
        <v>278</v>
      </c>
      <c r="C123" s="101"/>
      <c r="D123" s="102"/>
      <c r="E123" s="23">
        <v>1</v>
      </c>
      <c r="F123" s="23">
        <v>1</v>
      </c>
      <c r="G123" s="23"/>
      <c r="H123" s="23"/>
      <c r="I123" s="23"/>
      <c r="J123" s="23"/>
      <c r="K123" s="23"/>
      <c r="L123" s="23"/>
      <c r="M123" s="23"/>
      <c r="N123" s="23"/>
      <c r="O123" s="24"/>
      <c r="P123" s="24"/>
      <c r="Q123" s="24"/>
      <c r="R123" s="24"/>
      <c r="S123" s="23"/>
      <c r="T123" s="24"/>
      <c r="U123" s="24"/>
      <c r="V123" s="24"/>
      <c r="W123" s="24"/>
      <c r="X123" s="24"/>
      <c r="Y123" s="24"/>
      <c r="Z123" s="24"/>
      <c r="AA123" s="24"/>
      <c r="AB123" s="24">
        <v>1</v>
      </c>
      <c r="AC123" s="24">
        <v>1</v>
      </c>
      <c r="AD123" s="26"/>
      <c r="AE123" s="26"/>
      <c r="AF123" s="31"/>
      <c r="AG123" s="26"/>
      <c r="AH123" s="26"/>
      <c r="AI123" s="31"/>
    </row>
    <row r="124" spans="1:35" ht="58.5" customHeight="1" x14ac:dyDescent="0.2">
      <c r="A124" s="16" t="s">
        <v>14</v>
      </c>
      <c r="B124" s="100" t="s">
        <v>279</v>
      </c>
      <c r="C124" s="101"/>
      <c r="D124" s="102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24"/>
      <c r="Q124" s="24"/>
      <c r="R124" s="24"/>
      <c r="S124" s="23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6"/>
      <c r="AE124" s="26"/>
      <c r="AF124" s="31"/>
      <c r="AG124" s="26"/>
      <c r="AH124" s="26"/>
      <c r="AI124" s="31"/>
    </row>
    <row r="125" spans="1:35" ht="39.950000000000003" customHeight="1" x14ac:dyDescent="0.2">
      <c r="A125" s="16" t="s">
        <v>13</v>
      </c>
      <c r="B125" s="100" t="s">
        <v>280</v>
      </c>
      <c r="C125" s="101"/>
      <c r="D125" s="102"/>
      <c r="E125" s="23"/>
      <c r="F125" s="23"/>
      <c r="G125" s="23"/>
      <c r="H125" s="23"/>
      <c r="I125" s="23"/>
      <c r="J125" s="23">
        <v>4</v>
      </c>
      <c r="K125" s="23">
        <v>2</v>
      </c>
      <c r="L125" s="23">
        <v>2</v>
      </c>
      <c r="M125" s="23"/>
      <c r="N125" s="23"/>
      <c r="O125" s="24">
        <v>1</v>
      </c>
      <c r="P125" s="24"/>
      <c r="Q125" s="24">
        <v>1</v>
      </c>
      <c r="R125" s="24"/>
      <c r="S125" s="23"/>
      <c r="T125" s="24"/>
      <c r="U125" s="24"/>
      <c r="V125" s="24"/>
      <c r="W125" s="24"/>
      <c r="X125" s="24"/>
      <c r="Y125" s="24">
        <v>1</v>
      </c>
      <c r="Z125" s="24"/>
      <c r="AA125" s="24">
        <v>1</v>
      </c>
      <c r="AB125" s="24">
        <v>1</v>
      </c>
      <c r="AC125" s="24">
        <v>1</v>
      </c>
      <c r="AD125" s="26"/>
      <c r="AE125" s="26"/>
      <c r="AF125" s="31"/>
      <c r="AG125" s="26"/>
      <c r="AH125" s="26"/>
      <c r="AI125" s="31"/>
    </row>
    <row r="126" spans="1:35" ht="39.950000000000003" customHeight="1" x14ac:dyDescent="0.2">
      <c r="A126" s="16" t="s">
        <v>12</v>
      </c>
      <c r="B126" s="100" t="s">
        <v>281</v>
      </c>
      <c r="C126" s="101"/>
      <c r="D126" s="102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4"/>
      <c r="Q126" s="24"/>
      <c r="R126" s="24"/>
      <c r="S126" s="24"/>
      <c r="T126" s="23"/>
      <c r="U126" s="24"/>
      <c r="V126" s="24"/>
      <c r="W126" s="24"/>
      <c r="X126" s="23"/>
      <c r="Y126" s="23"/>
      <c r="Z126" s="24"/>
      <c r="AA126" s="24"/>
      <c r="AB126" s="24"/>
      <c r="AC126" s="24"/>
      <c r="AD126" s="26"/>
      <c r="AE126" s="26"/>
      <c r="AF126" s="31"/>
      <c r="AG126" s="26"/>
      <c r="AH126" s="26"/>
      <c r="AI126" s="31"/>
    </row>
    <row r="127" spans="1:35" ht="39.950000000000003" customHeight="1" x14ac:dyDescent="0.2">
      <c r="A127" s="16" t="s">
        <v>11</v>
      </c>
      <c r="B127" s="100" t="s">
        <v>192</v>
      </c>
      <c r="C127" s="101"/>
      <c r="D127" s="102"/>
      <c r="E127" s="23">
        <v>2</v>
      </c>
      <c r="F127" s="23"/>
      <c r="G127" s="23">
        <v>2</v>
      </c>
      <c r="H127" s="23"/>
      <c r="I127" s="23"/>
      <c r="J127" s="23"/>
      <c r="K127" s="23"/>
      <c r="L127" s="23"/>
      <c r="M127" s="23"/>
      <c r="N127" s="23"/>
      <c r="O127" s="24"/>
      <c r="P127" s="24"/>
      <c r="Q127" s="24"/>
      <c r="R127" s="24"/>
      <c r="S127" s="23"/>
      <c r="T127" s="24"/>
      <c r="U127" s="24"/>
      <c r="V127" s="24"/>
      <c r="W127" s="24"/>
      <c r="X127" s="24"/>
      <c r="Y127" s="24"/>
      <c r="Z127" s="24"/>
      <c r="AA127" s="24"/>
      <c r="AB127" s="24">
        <v>2</v>
      </c>
      <c r="AC127" s="24"/>
      <c r="AD127" s="26"/>
      <c r="AE127" s="26"/>
      <c r="AF127" s="31"/>
      <c r="AG127" s="26"/>
      <c r="AH127" s="26"/>
      <c r="AI127" s="31"/>
    </row>
    <row r="128" spans="1:35" s="21" customFormat="1" ht="59.25" customHeight="1" x14ac:dyDescent="0.2">
      <c r="A128" s="20" t="s">
        <v>10</v>
      </c>
      <c r="B128" s="103" t="s">
        <v>282</v>
      </c>
      <c r="C128" s="104"/>
      <c r="D128" s="105"/>
      <c r="E128" s="34">
        <f>SUM(E129:E132)</f>
        <v>6</v>
      </c>
      <c r="F128" s="34">
        <f t="shared" ref="F128:AI128" si="10">SUM(F129:F132)</f>
        <v>0</v>
      </c>
      <c r="G128" s="34">
        <f t="shared" si="10"/>
        <v>6</v>
      </c>
      <c r="H128" s="34">
        <f t="shared" si="10"/>
        <v>0</v>
      </c>
      <c r="I128" s="34">
        <f t="shared" si="10"/>
        <v>0</v>
      </c>
      <c r="J128" s="34">
        <f t="shared" si="10"/>
        <v>2</v>
      </c>
      <c r="K128" s="34">
        <f t="shared" si="10"/>
        <v>1</v>
      </c>
      <c r="L128" s="34">
        <f t="shared" si="10"/>
        <v>1</v>
      </c>
      <c r="M128" s="34">
        <f t="shared" si="10"/>
        <v>0</v>
      </c>
      <c r="N128" s="34">
        <f t="shared" si="10"/>
        <v>0</v>
      </c>
      <c r="O128" s="34">
        <f t="shared" si="10"/>
        <v>5</v>
      </c>
      <c r="P128" s="34">
        <f t="shared" si="10"/>
        <v>2</v>
      </c>
      <c r="Q128" s="34">
        <f t="shared" si="10"/>
        <v>1</v>
      </c>
      <c r="R128" s="34">
        <f t="shared" si="10"/>
        <v>2</v>
      </c>
      <c r="S128" s="34">
        <f t="shared" si="10"/>
        <v>0</v>
      </c>
      <c r="T128" s="34">
        <f t="shared" si="10"/>
        <v>0</v>
      </c>
      <c r="U128" s="34">
        <f t="shared" si="10"/>
        <v>0</v>
      </c>
      <c r="V128" s="34">
        <f t="shared" si="10"/>
        <v>0</v>
      </c>
      <c r="W128" s="34">
        <f t="shared" si="10"/>
        <v>0</v>
      </c>
      <c r="X128" s="34">
        <f t="shared" si="10"/>
        <v>1</v>
      </c>
      <c r="Y128" s="34">
        <f t="shared" si="10"/>
        <v>6</v>
      </c>
      <c r="Z128" s="34">
        <f t="shared" si="10"/>
        <v>0</v>
      </c>
      <c r="AA128" s="34">
        <f t="shared" si="10"/>
        <v>1</v>
      </c>
      <c r="AB128" s="34">
        <f t="shared" si="10"/>
        <v>1</v>
      </c>
      <c r="AC128" s="34">
        <f t="shared" si="10"/>
        <v>1</v>
      </c>
      <c r="AD128" s="34">
        <f t="shared" si="10"/>
        <v>1</v>
      </c>
      <c r="AE128" s="34">
        <f t="shared" si="10"/>
        <v>0</v>
      </c>
      <c r="AF128" s="34">
        <f t="shared" si="10"/>
        <v>1</v>
      </c>
      <c r="AG128" s="34">
        <f t="shared" si="10"/>
        <v>0</v>
      </c>
      <c r="AH128" s="34">
        <f t="shared" si="10"/>
        <v>0</v>
      </c>
      <c r="AI128" s="34">
        <f t="shared" si="10"/>
        <v>0</v>
      </c>
    </row>
    <row r="129" spans="1:35" ht="39.950000000000003" customHeight="1" x14ac:dyDescent="0.2">
      <c r="A129" s="16" t="s">
        <v>9</v>
      </c>
      <c r="B129" s="100" t="s">
        <v>283</v>
      </c>
      <c r="C129" s="101"/>
      <c r="D129" s="102"/>
      <c r="E129" s="23">
        <v>1</v>
      </c>
      <c r="F129" s="23"/>
      <c r="G129" s="23">
        <v>1</v>
      </c>
      <c r="H129" s="23"/>
      <c r="I129" s="23"/>
      <c r="J129" s="23">
        <v>2</v>
      </c>
      <c r="K129" s="23">
        <v>1</v>
      </c>
      <c r="L129" s="23">
        <v>1</v>
      </c>
      <c r="M129" s="23"/>
      <c r="N129" s="23"/>
      <c r="O129" s="24">
        <v>2</v>
      </c>
      <c r="P129" s="24">
        <v>1</v>
      </c>
      <c r="Q129" s="24"/>
      <c r="R129" s="24">
        <v>1</v>
      </c>
      <c r="S129" s="23"/>
      <c r="T129" s="24"/>
      <c r="U129" s="24"/>
      <c r="V129" s="24"/>
      <c r="W129" s="24"/>
      <c r="X129" s="24"/>
      <c r="Y129" s="24">
        <v>2</v>
      </c>
      <c r="Z129" s="24"/>
      <c r="AA129" s="24"/>
      <c r="AB129" s="24"/>
      <c r="AC129" s="24"/>
      <c r="AD129" s="26">
        <v>1</v>
      </c>
      <c r="AE129" s="26"/>
      <c r="AF129" s="31">
        <v>1</v>
      </c>
      <c r="AG129" s="26"/>
      <c r="AH129" s="26"/>
      <c r="AI129" s="31"/>
    </row>
    <row r="130" spans="1:35" ht="39.950000000000003" customHeight="1" x14ac:dyDescent="0.2">
      <c r="A130" s="16" t="s">
        <v>8</v>
      </c>
      <c r="B130" s="100" t="s">
        <v>284</v>
      </c>
      <c r="C130" s="101"/>
      <c r="D130" s="102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24"/>
      <c r="Q130" s="24"/>
      <c r="R130" s="24"/>
      <c r="S130" s="23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6"/>
      <c r="AE130" s="26"/>
      <c r="AF130" s="31"/>
      <c r="AG130" s="26"/>
      <c r="AH130" s="26"/>
      <c r="AI130" s="31"/>
    </row>
    <row r="131" spans="1:35" ht="39.950000000000003" customHeight="1" x14ac:dyDescent="0.2">
      <c r="A131" s="16" t="s">
        <v>7</v>
      </c>
      <c r="B131" s="100" t="s">
        <v>285</v>
      </c>
      <c r="C131" s="101"/>
      <c r="D131" s="102"/>
      <c r="E131" s="23">
        <v>1</v>
      </c>
      <c r="F131" s="23"/>
      <c r="G131" s="23">
        <v>1</v>
      </c>
      <c r="H131" s="23"/>
      <c r="I131" s="23"/>
      <c r="J131" s="23"/>
      <c r="K131" s="23"/>
      <c r="L131" s="23"/>
      <c r="M131" s="23"/>
      <c r="N131" s="23"/>
      <c r="O131" s="24"/>
      <c r="P131" s="24"/>
      <c r="Q131" s="24"/>
      <c r="R131" s="24"/>
      <c r="S131" s="23"/>
      <c r="T131" s="24"/>
      <c r="U131" s="24"/>
      <c r="V131" s="24"/>
      <c r="W131" s="24"/>
      <c r="X131" s="24"/>
      <c r="Y131" s="24"/>
      <c r="Z131" s="24"/>
      <c r="AA131" s="24">
        <v>1</v>
      </c>
      <c r="AB131" s="24">
        <v>1</v>
      </c>
      <c r="AC131" s="24">
        <v>1</v>
      </c>
      <c r="AD131" s="26"/>
      <c r="AE131" s="26"/>
      <c r="AF131" s="31"/>
      <c r="AG131" s="26"/>
      <c r="AH131" s="26"/>
      <c r="AI131" s="31"/>
    </row>
    <row r="132" spans="1:35" ht="39.950000000000003" customHeight="1" x14ac:dyDescent="0.2">
      <c r="A132" s="16" t="s">
        <v>6</v>
      </c>
      <c r="B132" s="100" t="s">
        <v>192</v>
      </c>
      <c r="C132" s="101"/>
      <c r="D132" s="102"/>
      <c r="E132" s="23">
        <v>4</v>
      </c>
      <c r="F132" s="23"/>
      <c r="G132" s="23">
        <v>4</v>
      </c>
      <c r="H132" s="23"/>
      <c r="I132" s="23"/>
      <c r="J132" s="23"/>
      <c r="K132" s="23"/>
      <c r="L132" s="23"/>
      <c r="M132" s="23"/>
      <c r="N132" s="23"/>
      <c r="O132" s="24">
        <v>3</v>
      </c>
      <c r="P132" s="24">
        <v>1</v>
      </c>
      <c r="Q132" s="24">
        <v>1</v>
      </c>
      <c r="R132" s="24">
        <v>1</v>
      </c>
      <c r="S132" s="23"/>
      <c r="T132" s="24"/>
      <c r="U132" s="24"/>
      <c r="V132" s="24"/>
      <c r="W132" s="24"/>
      <c r="X132" s="24">
        <v>1</v>
      </c>
      <c r="Y132" s="24">
        <v>4</v>
      </c>
      <c r="Z132" s="24"/>
      <c r="AA132" s="24"/>
      <c r="AB132" s="24"/>
      <c r="AC132" s="24"/>
      <c r="AD132" s="26"/>
      <c r="AE132" s="26"/>
      <c r="AF132" s="31"/>
      <c r="AG132" s="26"/>
      <c r="AH132" s="26"/>
      <c r="AI132" s="31"/>
    </row>
    <row r="133" spans="1:35" s="21" customFormat="1" ht="60.75" customHeight="1" x14ac:dyDescent="0.2">
      <c r="A133" s="20" t="s">
        <v>5</v>
      </c>
      <c r="B133" s="103" t="s">
        <v>286</v>
      </c>
      <c r="C133" s="104"/>
      <c r="D133" s="105"/>
      <c r="E133" s="34">
        <f>SUM(E134:E135)</f>
        <v>17</v>
      </c>
      <c r="F133" s="34">
        <f t="shared" ref="F133:AI133" si="11">SUM(F134:F135)</f>
        <v>0</v>
      </c>
      <c r="G133" s="34">
        <f t="shared" si="11"/>
        <v>17</v>
      </c>
      <c r="H133" s="34">
        <f t="shared" si="11"/>
        <v>0</v>
      </c>
      <c r="I133" s="34">
        <f t="shared" si="11"/>
        <v>0</v>
      </c>
      <c r="J133" s="34">
        <f t="shared" si="11"/>
        <v>29</v>
      </c>
      <c r="K133" s="34">
        <f t="shared" si="11"/>
        <v>28</v>
      </c>
      <c r="L133" s="34">
        <f t="shared" si="11"/>
        <v>1</v>
      </c>
      <c r="M133" s="34">
        <f t="shared" si="11"/>
        <v>0</v>
      </c>
      <c r="N133" s="34">
        <f t="shared" si="11"/>
        <v>0</v>
      </c>
      <c r="O133" s="34">
        <f t="shared" si="11"/>
        <v>41</v>
      </c>
      <c r="P133" s="34">
        <f t="shared" si="11"/>
        <v>28</v>
      </c>
      <c r="Q133" s="34">
        <f t="shared" si="11"/>
        <v>5</v>
      </c>
      <c r="R133" s="34">
        <f t="shared" si="11"/>
        <v>0</v>
      </c>
      <c r="S133" s="34">
        <f t="shared" si="11"/>
        <v>0</v>
      </c>
      <c r="T133" s="34">
        <f t="shared" si="11"/>
        <v>8</v>
      </c>
      <c r="U133" s="34">
        <f t="shared" si="11"/>
        <v>0</v>
      </c>
      <c r="V133" s="34">
        <f t="shared" si="11"/>
        <v>7</v>
      </c>
      <c r="W133" s="34">
        <f t="shared" si="11"/>
        <v>1</v>
      </c>
      <c r="X133" s="34">
        <f t="shared" si="11"/>
        <v>0</v>
      </c>
      <c r="Y133" s="34">
        <f t="shared" si="11"/>
        <v>41</v>
      </c>
      <c r="Z133" s="34">
        <f t="shared" si="11"/>
        <v>0</v>
      </c>
      <c r="AA133" s="34">
        <f t="shared" si="11"/>
        <v>2</v>
      </c>
      <c r="AB133" s="34">
        <f t="shared" si="11"/>
        <v>4</v>
      </c>
      <c r="AC133" s="34">
        <f t="shared" si="11"/>
        <v>2</v>
      </c>
      <c r="AD133" s="34">
        <f t="shared" si="11"/>
        <v>1</v>
      </c>
      <c r="AE133" s="34">
        <f t="shared" si="11"/>
        <v>0</v>
      </c>
      <c r="AF133" s="34">
        <f t="shared" si="11"/>
        <v>1</v>
      </c>
      <c r="AG133" s="34">
        <f t="shared" si="11"/>
        <v>0</v>
      </c>
      <c r="AH133" s="34">
        <f t="shared" si="11"/>
        <v>0</v>
      </c>
      <c r="AI133" s="34">
        <f t="shared" si="11"/>
        <v>0</v>
      </c>
    </row>
    <row r="134" spans="1:35" ht="60.75" customHeight="1" x14ac:dyDescent="0.2">
      <c r="A134" s="16" t="s">
        <v>4</v>
      </c>
      <c r="B134" s="100" t="s">
        <v>287</v>
      </c>
      <c r="C134" s="101"/>
      <c r="D134" s="102"/>
      <c r="E134" s="23">
        <v>17</v>
      </c>
      <c r="F134" s="23"/>
      <c r="G134" s="23">
        <v>17</v>
      </c>
      <c r="H134" s="23"/>
      <c r="I134" s="23"/>
      <c r="J134" s="23">
        <v>29</v>
      </c>
      <c r="K134" s="23">
        <v>28</v>
      </c>
      <c r="L134" s="23">
        <v>1</v>
      </c>
      <c r="M134" s="23"/>
      <c r="N134" s="23"/>
      <c r="O134" s="24">
        <v>41</v>
      </c>
      <c r="P134" s="24">
        <v>28</v>
      </c>
      <c r="Q134" s="24">
        <v>5</v>
      </c>
      <c r="R134" s="24"/>
      <c r="S134" s="23"/>
      <c r="T134" s="24">
        <v>8</v>
      </c>
      <c r="U134" s="24"/>
      <c r="V134" s="24">
        <v>7</v>
      </c>
      <c r="W134" s="24">
        <v>1</v>
      </c>
      <c r="X134" s="24"/>
      <c r="Y134" s="24">
        <v>41</v>
      </c>
      <c r="Z134" s="24"/>
      <c r="AA134" s="24">
        <v>2</v>
      </c>
      <c r="AB134" s="24">
        <v>4</v>
      </c>
      <c r="AC134" s="24">
        <v>2</v>
      </c>
      <c r="AD134" s="26">
        <v>1</v>
      </c>
      <c r="AE134" s="26"/>
      <c r="AF134" s="26">
        <v>1</v>
      </c>
      <c r="AG134" s="26"/>
      <c r="AH134" s="26"/>
      <c r="AI134" s="26"/>
    </row>
    <row r="135" spans="1:35" ht="72.75" customHeight="1" x14ac:dyDescent="0.2">
      <c r="A135" s="16" t="s">
        <v>3</v>
      </c>
      <c r="B135" s="100" t="s">
        <v>288</v>
      </c>
      <c r="C135" s="101"/>
      <c r="D135" s="102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24"/>
      <c r="Q135" s="24"/>
      <c r="R135" s="24"/>
      <c r="S135" s="23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6"/>
      <c r="AE135" s="26"/>
      <c r="AF135" s="26"/>
      <c r="AG135" s="26"/>
      <c r="AH135" s="26"/>
      <c r="AI135" s="26"/>
    </row>
    <row r="136" spans="1:35" ht="81" customHeight="1" x14ac:dyDescent="0.2">
      <c r="A136" s="42" t="s">
        <v>289</v>
      </c>
      <c r="B136" s="106" t="s">
        <v>290</v>
      </c>
      <c r="C136" s="107"/>
      <c r="D136" s="108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4"/>
      <c r="Q136" s="24"/>
      <c r="R136" s="24"/>
      <c r="S136" s="24"/>
      <c r="T136" s="23"/>
      <c r="U136" s="24"/>
      <c r="V136" s="24"/>
      <c r="W136" s="24"/>
      <c r="X136" s="23"/>
      <c r="Y136" s="23"/>
      <c r="Z136" s="24"/>
      <c r="AA136" s="24"/>
      <c r="AB136" s="24"/>
      <c r="AC136" s="24"/>
      <c r="AD136" s="26"/>
      <c r="AE136" s="26"/>
      <c r="AF136" s="26"/>
      <c r="AG136" s="26"/>
      <c r="AH136" s="26"/>
      <c r="AI136" s="31"/>
    </row>
    <row r="137" spans="1:35" s="21" customFormat="1" ht="39.950000000000003" customHeight="1" x14ac:dyDescent="0.2">
      <c r="A137" s="20" t="s">
        <v>2</v>
      </c>
      <c r="B137" s="249" t="s">
        <v>192</v>
      </c>
      <c r="C137" s="250"/>
      <c r="D137" s="251"/>
      <c r="E137" s="25">
        <v>4</v>
      </c>
      <c r="F137" s="25"/>
      <c r="G137" s="25">
        <v>4</v>
      </c>
      <c r="H137" s="25"/>
      <c r="I137" s="25"/>
      <c r="J137" s="25">
        <v>2</v>
      </c>
      <c r="K137" s="25"/>
      <c r="L137" s="25">
        <v>2</v>
      </c>
      <c r="M137" s="25"/>
      <c r="N137" s="25"/>
      <c r="O137" s="43">
        <v>3</v>
      </c>
      <c r="P137" s="43"/>
      <c r="Q137" s="43">
        <v>1</v>
      </c>
      <c r="R137" s="43">
        <v>2</v>
      </c>
      <c r="S137" s="25"/>
      <c r="T137" s="43"/>
      <c r="U137" s="43"/>
      <c r="V137" s="43"/>
      <c r="W137" s="43"/>
      <c r="X137" s="43"/>
      <c r="Y137" s="43">
        <v>3</v>
      </c>
      <c r="Z137" s="43"/>
      <c r="AA137" s="43">
        <v>1</v>
      </c>
      <c r="AB137" s="43">
        <v>1</v>
      </c>
      <c r="AC137" s="43">
        <v>1</v>
      </c>
      <c r="AD137" s="34">
        <v>1</v>
      </c>
      <c r="AE137" s="34"/>
      <c r="AF137" s="34">
        <v>1</v>
      </c>
      <c r="AG137" s="34"/>
      <c r="AH137" s="34"/>
      <c r="AI137" s="34"/>
    </row>
    <row r="138" spans="1:35" s="22" customFormat="1" ht="39.950000000000003" customHeight="1" x14ac:dyDescent="0.25">
      <c r="A138" s="20"/>
      <c r="B138" s="249" t="s">
        <v>153</v>
      </c>
      <c r="C138" s="250"/>
      <c r="D138" s="251"/>
      <c r="E138" s="34">
        <f>E19+E40+E52+E60+E74+E81+E89+E92+E114+E119+E128+E133+E136+E137</f>
        <v>1823</v>
      </c>
      <c r="F138" s="34">
        <f t="shared" ref="F138:AI138" si="12">F19+F40+F52+F60+F74+F81+F89+F92+F114+F119+F128+F133+F136+F137</f>
        <v>105</v>
      </c>
      <c r="G138" s="34">
        <f t="shared" si="12"/>
        <v>1713</v>
      </c>
      <c r="H138" s="34">
        <f t="shared" si="12"/>
        <v>5</v>
      </c>
      <c r="I138" s="34">
        <f t="shared" si="12"/>
        <v>0</v>
      </c>
      <c r="J138" s="34">
        <f t="shared" si="12"/>
        <v>786</v>
      </c>
      <c r="K138" s="34">
        <f t="shared" si="12"/>
        <v>657</v>
      </c>
      <c r="L138" s="34">
        <f t="shared" si="12"/>
        <v>115</v>
      </c>
      <c r="M138" s="34">
        <f t="shared" si="12"/>
        <v>5</v>
      </c>
      <c r="N138" s="34">
        <f t="shared" si="12"/>
        <v>9</v>
      </c>
      <c r="O138" s="34">
        <f t="shared" si="12"/>
        <v>2007</v>
      </c>
      <c r="P138" s="34">
        <f t="shared" si="12"/>
        <v>1173</v>
      </c>
      <c r="Q138" s="34">
        <f t="shared" si="12"/>
        <v>274</v>
      </c>
      <c r="R138" s="34">
        <f t="shared" si="12"/>
        <v>333</v>
      </c>
      <c r="S138" s="34">
        <f t="shared" si="12"/>
        <v>1</v>
      </c>
      <c r="T138" s="34">
        <f t="shared" si="12"/>
        <v>226</v>
      </c>
      <c r="U138" s="34">
        <f t="shared" si="12"/>
        <v>37</v>
      </c>
      <c r="V138" s="34">
        <f t="shared" si="12"/>
        <v>114</v>
      </c>
      <c r="W138" s="34">
        <f t="shared" si="12"/>
        <v>75</v>
      </c>
      <c r="X138" s="34">
        <f t="shared" si="12"/>
        <v>44</v>
      </c>
      <c r="Y138" s="34">
        <f t="shared" si="12"/>
        <v>2051</v>
      </c>
      <c r="Z138" s="34">
        <f t="shared" si="12"/>
        <v>1</v>
      </c>
      <c r="AA138" s="34">
        <f t="shared" si="12"/>
        <v>93</v>
      </c>
      <c r="AB138" s="34">
        <f t="shared" si="12"/>
        <v>423</v>
      </c>
      <c r="AC138" s="34">
        <f t="shared" si="12"/>
        <v>127</v>
      </c>
      <c r="AD138" s="34">
        <f t="shared" si="12"/>
        <v>267</v>
      </c>
      <c r="AE138" s="34">
        <f t="shared" si="12"/>
        <v>9</v>
      </c>
      <c r="AF138" s="34">
        <f t="shared" si="12"/>
        <v>276</v>
      </c>
      <c r="AG138" s="34">
        <f t="shared" si="12"/>
        <v>5</v>
      </c>
      <c r="AH138" s="34">
        <f t="shared" si="12"/>
        <v>4</v>
      </c>
      <c r="AI138" s="34">
        <f t="shared" si="12"/>
        <v>9</v>
      </c>
    </row>
    <row r="140" spans="1:35" ht="0.75" customHeight="1" x14ac:dyDescent="0.2">
      <c r="B140" s="212"/>
      <c r="C140" s="212"/>
    </row>
    <row r="141" spans="1:35" ht="16.5" hidden="1" customHeight="1" x14ac:dyDescent="0.2">
      <c r="B141" s="212"/>
      <c r="C141" s="212"/>
    </row>
  </sheetData>
  <sheetProtection sheet="1" objects="1" scenarios="1"/>
  <mergeCells count="165">
    <mergeCell ref="B114:D114"/>
    <mergeCell ref="B115:D115"/>
    <mergeCell ref="B71:D71"/>
    <mergeCell ref="B132:D132"/>
    <mergeCell ref="B130:D130"/>
    <mergeCell ref="B108:D108"/>
    <mergeCell ref="B133:D133"/>
    <mergeCell ref="B63:D63"/>
    <mergeCell ref="B62:D62"/>
    <mergeCell ref="B124:D124"/>
    <mergeCell ref="B125:D125"/>
    <mergeCell ref="B91:D91"/>
    <mergeCell ref="B92:D92"/>
    <mergeCell ref="B90:D90"/>
    <mergeCell ref="B73:D73"/>
    <mergeCell ref="B74:D74"/>
    <mergeCell ref="B75:D75"/>
    <mergeCell ref="B76:D76"/>
    <mergeCell ref="B77:D77"/>
    <mergeCell ref="B78:D78"/>
    <mergeCell ref="B113:D113"/>
    <mergeCell ref="B116:D116"/>
    <mergeCell ref="B120:D120"/>
    <mergeCell ref="B119:D119"/>
    <mergeCell ref="B33:D33"/>
    <mergeCell ref="B79:D79"/>
    <mergeCell ref="B80:D80"/>
    <mergeCell ref="B118:D118"/>
    <mergeCell ref="B99:D99"/>
    <mergeCell ref="B61:D61"/>
    <mergeCell ref="B129:D129"/>
    <mergeCell ref="B131:D131"/>
    <mergeCell ref="B117:D117"/>
    <mergeCell ref="B34:D34"/>
    <mergeCell ref="B35:D35"/>
    <mergeCell ref="B36:D36"/>
    <mergeCell ref="B122:D122"/>
    <mergeCell ref="B123:D123"/>
    <mergeCell ref="B128:D128"/>
    <mergeCell ref="B100:D100"/>
    <mergeCell ref="B101:D101"/>
    <mergeCell ref="B102:D102"/>
    <mergeCell ref="B103:D103"/>
    <mergeCell ref="B104:D104"/>
    <mergeCell ref="B105:D105"/>
    <mergeCell ref="B112:D112"/>
    <mergeCell ref="B52:D52"/>
    <mergeCell ref="B53:D53"/>
    <mergeCell ref="B38:D38"/>
    <mergeCell ref="B39:D39"/>
    <mergeCell ref="B110:D110"/>
    <mergeCell ref="B111:D111"/>
    <mergeCell ref="B70:D70"/>
    <mergeCell ref="B40:D40"/>
    <mergeCell ref="B41:D41"/>
    <mergeCell ref="B42:D42"/>
    <mergeCell ref="B43:D43"/>
    <mergeCell ref="B44:D44"/>
    <mergeCell ref="B45:D45"/>
    <mergeCell ref="B46:D46"/>
    <mergeCell ref="B47:D47"/>
    <mergeCell ref="B48:D48"/>
    <mergeCell ref="B49:D49"/>
    <mergeCell ref="B54:D54"/>
    <mergeCell ref="B55:D55"/>
    <mergeCell ref="B56:D56"/>
    <mergeCell ref="B57:D57"/>
    <mergeCell ref="B58:D58"/>
    <mergeCell ref="B59:D59"/>
    <mergeCell ref="B60:D60"/>
    <mergeCell ref="B32:D32"/>
    <mergeCell ref="M7:M17"/>
    <mergeCell ref="A18:D18"/>
    <mergeCell ref="B19:D19"/>
    <mergeCell ref="B20:D20"/>
    <mergeCell ref="B21:D21"/>
    <mergeCell ref="AG7:AG17"/>
    <mergeCell ref="N7:N17"/>
    <mergeCell ref="O7:O17"/>
    <mergeCell ref="P7:P17"/>
    <mergeCell ref="A4:D17"/>
    <mergeCell ref="E4:I6"/>
    <mergeCell ref="L7:L17"/>
    <mergeCell ref="Q7:Q17"/>
    <mergeCell ref="AF7:AF17"/>
    <mergeCell ref="H7:H17"/>
    <mergeCell ref="X7:X17"/>
    <mergeCell ref="I7:I17"/>
    <mergeCell ref="J7:J17"/>
    <mergeCell ref="AD7:AD17"/>
    <mergeCell ref="AE7:AE17"/>
    <mergeCell ref="K7:K17"/>
    <mergeCell ref="E7:E17"/>
    <mergeCell ref="B126:D126"/>
    <mergeCell ref="B127:D127"/>
    <mergeCell ref="B50:D50"/>
    <mergeCell ref="B51:D51"/>
    <mergeCell ref="E1:AB1"/>
    <mergeCell ref="B97:D97"/>
    <mergeCell ref="B98:D98"/>
    <mergeCell ref="B93:D93"/>
    <mergeCell ref="B94:D94"/>
    <mergeCell ref="B95:D95"/>
    <mergeCell ref="B96:D96"/>
    <mergeCell ref="B84:D84"/>
    <mergeCell ref="B81:D81"/>
    <mergeCell ref="B82:D82"/>
    <mergeCell ref="B83:D83"/>
    <mergeCell ref="B88:D88"/>
    <mergeCell ref="B89:D89"/>
    <mergeCell ref="B72:D72"/>
    <mergeCell ref="B109:D109"/>
    <mergeCell ref="B37:D37"/>
    <mergeCell ref="B28:D28"/>
    <mergeCell ref="B29:D29"/>
    <mergeCell ref="B30:D30"/>
    <mergeCell ref="B31:D31"/>
    <mergeCell ref="AD1:AI1"/>
    <mergeCell ref="A2:AI2"/>
    <mergeCell ref="A3:AI3"/>
    <mergeCell ref="J4:N6"/>
    <mergeCell ref="O4:Y6"/>
    <mergeCell ref="AC4:AC17"/>
    <mergeCell ref="AD4:AF6"/>
    <mergeCell ref="AG4:AI6"/>
    <mergeCell ref="S7:S17"/>
    <mergeCell ref="T7:W9"/>
    <mergeCell ref="Y7:Y17"/>
    <mergeCell ref="AI7:AI17"/>
    <mergeCell ref="W10:W17"/>
    <mergeCell ref="V10:V17"/>
    <mergeCell ref="F7:F17"/>
    <mergeCell ref="G7:G17"/>
    <mergeCell ref="U10:U17"/>
    <mergeCell ref="R7:R17"/>
    <mergeCell ref="T10:T17"/>
    <mergeCell ref="AB4:AB17"/>
    <mergeCell ref="A1:D1"/>
    <mergeCell ref="AA4:AA17"/>
    <mergeCell ref="Z4:Z17"/>
    <mergeCell ref="AH7:AH17"/>
    <mergeCell ref="B136:D136"/>
    <mergeCell ref="B137:D137"/>
    <mergeCell ref="B138:D138"/>
    <mergeCell ref="B140:C141"/>
    <mergeCell ref="B22:D22"/>
    <mergeCell ref="B23:D23"/>
    <mergeCell ref="B24:D24"/>
    <mergeCell ref="B25:D25"/>
    <mergeCell ref="B26:D26"/>
    <mergeCell ref="B27:D27"/>
    <mergeCell ref="B85:D85"/>
    <mergeCell ref="B86:D86"/>
    <mergeCell ref="B87:D87"/>
    <mergeCell ref="B64:D64"/>
    <mergeCell ref="B65:D65"/>
    <mergeCell ref="B66:D66"/>
    <mergeCell ref="B67:D67"/>
    <mergeCell ref="B68:D68"/>
    <mergeCell ref="B69:D69"/>
    <mergeCell ref="B135:D135"/>
    <mergeCell ref="B134:D134"/>
    <mergeCell ref="B121:D121"/>
    <mergeCell ref="B106:D106"/>
    <mergeCell ref="B107:D10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2"/>
  <dimension ref="A1:AI141"/>
  <sheetViews>
    <sheetView topLeftCell="A133" zoomScale="85" zoomScaleNormal="85" workbookViewId="0">
      <selection activeCell="AD138" sqref="AD138:AE138"/>
    </sheetView>
  </sheetViews>
  <sheetFormatPr defaultRowHeight="17.25" customHeight="1" x14ac:dyDescent="0.2"/>
  <cols>
    <col min="1" max="1" width="9.28515625" style="14" customWidth="1"/>
    <col min="2" max="2" width="21.7109375" style="14" customWidth="1"/>
    <col min="3" max="3" width="19" style="14" customWidth="1"/>
    <col min="4" max="4" width="22.5703125" style="14" customWidth="1"/>
    <col min="5" max="5" width="11.85546875" style="14" customWidth="1"/>
    <col min="6" max="6" width="10.28515625" style="14" customWidth="1"/>
    <col min="7" max="7" width="10" style="14" customWidth="1"/>
    <col min="8" max="8" width="7.42578125" style="14" customWidth="1"/>
    <col min="9" max="9" width="8" style="14" customWidth="1"/>
    <col min="10" max="10" width="12.140625" style="14" customWidth="1"/>
    <col min="11" max="11" width="12.85546875" style="14" customWidth="1"/>
    <col min="12" max="12" width="14.28515625" style="14" customWidth="1"/>
    <col min="13" max="14" width="11.140625" style="14" customWidth="1"/>
    <col min="15" max="15" width="12.28515625" style="14" customWidth="1"/>
    <col min="16" max="16" width="13.42578125" style="14" customWidth="1"/>
    <col min="17" max="17" width="9.85546875" style="14" customWidth="1"/>
    <col min="18" max="18" width="13" style="14" customWidth="1"/>
    <col min="19" max="19" width="6.85546875" style="14" customWidth="1"/>
    <col min="20" max="20" width="10.85546875" style="14" customWidth="1"/>
    <col min="21" max="21" width="9.28515625" style="14" customWidth="1"/>
    <col min="22" max="22" width="11.28515625" style="14" customWidth="1"/>
    <col min="23" max="23" width="9.7109375" style="14" customWidth="1"/>
    <col min="24" max="24" width="7.42578125" style="14" customWidth="1"/>
    <col min="25" max="25" width="13.140625" style="14" customWidth="1"/>
    <col min="26" max="26" width="9.7109375" style="14" customWidth="1"/>
    <col min="27" max="27" width="8.7109375" style="14" customWidth="1"/>
    <col min="28" max="28" width="11.7109375" style="14" customWidth="1"/>
    <col min="29" max="29" width="12" style="14" customWidth="1"/>
    <col min="30" max="30" width="12.7109375" style="14" customWidth="1"/>
    <col min="31" max="31" width="14" style="14" customWidth="1"/>
    <col min="32" max="32" width="11.85546875" style="14" customWidth="1"/>
    <col min="33" max="33" width="7.5703125" style="14" customWidth="1"/>
    <col min="34" max="34" width="10.140625" style="14" customWidth="1"/>
    <col min="35" max="35" width="9.28515625" style="14" customWidth="1"/>
    <col min="36" max="37" width="9.140625" style="14" customWidth="1"/>
    <col min="38" max="38" width="9.28515625" style="14" customWidth="1"/>
    <col min="39" max="39" width="21.7109375" style="14" customWidth="1"/>
    <col min="40" max="40" width="19" style="14" customWidth="1"/>
    <col min="41" max="41" width="9.140625" style="14" customWidth="1"/>
    <col min="42" max="42" width="14.7109375" style="14" customWidth="1"/>
    <col min="43" max="43" width="12.140625" style="14" customWidth="1"/>
    <col min="44" max="44" width="14.28515625" style="14" customWidth="1"/>
    <col min="45" max="45" width="7.42578125" style="14" customWidth="1"/>
    <col min="46" max="46" width="8" style="14" customWidth="1"/>
    <col min="47" max="47" width="12.140625" style="14" customWidth="1"/>
    <col min="48" max="48" width="12.85546875" style="14" customWidth="1"/>
    <col min="49" max="49" width="14.28515625" style="14" customWidth="1"/>
    <col min="50" max="50" width="9.7109375" style="14" customWidth="1"/>
    <col min="51" max="51" width="8.140625" style="14" customWidth="1"/>
    <col min="52" max="52" width="12.28515625" style="14" customWidth="1"/>
    <col min="53" max="53" width="13.42578125" style="14" customWidth="1"/>
    <col min="54" max="54" width="9.85546875" style="14" customWidth="1"/>
    <col min="55" max="55" width="9.28515625" style="14" customWidth="1"/>
    <col min="56" max="56" width="6.85546875" style="14" customWidth="1"/>
    <col min="57" max="57" width="10.85546875" style="14" customWidth="1"/>
    <col min="58" max="58" width="9.28515625" style="14" customWidth="1"/>
    <col min="59" max="59" width="11.28515625" style="14" customWidth="1"/>
    <col min="60" max="60" width="9.7109375" style="14" customWidth="1"/>
    <col min="61" max="61" width="7.42578125" style="14" customWidth="1"/>
    <col min="62" max="62" width="13.140625" style="14" customWidth="1"/>
    <col min="63" max="63" width="7" style="14" customWidth="1"/>
    <col min="64" max="64" width="8.7109375" style="14" customWidth="1"/>
    <col min="65" max="65" width="11.7109375" style="14" customWidth="1"/>
    <col min="66" max="66" width="12" style="14" customWidth="1"/>
    <col min="67" max="67" width="9.7109375" style="14" customWidth="1"/>
    <col min="68" max="68" width="6.85546875" style="14" customWidth="1"/>
    <col min="69" max="69" width="9.28515625" style="14" customWidth="1"/>
    <col min="70" max="70" width="21.7109375" style="14" customWidth="1"/>
    <col min="71" max="71" width="19" style="14" customWidth="1"/>
    <col min="72" max="72" width="9.140625" style="14" customWidth="1"/>
    <col min="73" max="73" width="14.7109375" style="14" customWidth="1"/>
    <col min="74" max="74" width="12.140625" style="14" customWidth="1"/>
    <col min="75" max="75" width="14.28515625" style="14" customWidth="1"/>
    <col min="76" max="76" width="7.42578125" style="14" customWidth="1"/>
    <col min="77" max="77" width="8" style="14" customWidth="1"/>
    <col min="78" max="78" width="12.140625" style="14" customWidth="1"/>
    <col min="79" max="79" width="12.85546875" style="14" customWidth="1"/>
    <col min="80" max="80" width="14.28515625" style="14" customWidth="1"/>
    <col min="81" max="81" width="11.140625" style="14" customWidth="1"/>
    <col min="82" max="82" width="12.28515625" style="14" customWidth="1"/>
    <col min="83" max="83" width="13.42578125" style="14" customWidth="1"/>
    <col min="84" max="84" width="9.85546875" style="14" customWidth="1"/>
    <col min="85" max="85" width="13" style="14" customWidth="1"/>
    <col min="86" max="86" width="6.85546875" style="14" customWidth="1"/>
    <col min="87" max="87" width="10.85546875" style="14" customWidth="1"/>
    <col min="88" max="88" width="9.28515625" style="14" customWidth="1"/>
    <col min="89" max="89" width="11.28515625" style="14" customWidth="1"/>
    <col min="90" max="90" width="9.7109375" style="14" customWidth="1"/>
    <col min="91" max="91" width="7.42578125" style="14" customWidth="1"/>
    <col min="92" max="92" width="13.140625" style="14" customWidth="1"/>
    <col min="93" max="93" width="7" style="14" customWidth="1"/>
    <col min="94" max="94" width="8.7109375" style="14" customWidth="1"/>
    <col min="95" max="95" width="11.7109375" style="14" customWidth="1"/>
    <col min="96" max="96" width="12" style="14" customWidth="1"/>
    <col min="97" max="97" width="12.7109375" style="14" customWidth="1"/>
    <col min="98" max="98" width="14" style="14" customWidth="1"/>
    <col min="99" max="99" width="11.85546875" style="14" customWidth="1"/>
    <col min="100" max="100" width="7.5703125" style="14" customWidth="1"/>
    <col min="101" max="101" width="10.140625" style="14" customWidth="1"/>
    <col min="102" max="102" width="9.28515625" style="14" customWidth="1"/>
    <col min="103" max="105" width="9.140625" style="14" customWidth="1"/>
    <col min="106" max="106" width="13.140625" style="14" bestFit="1" customWidth="1"/>
    <col min="107" max="238" width="9.140625" style="14"/>
    <col min="239" max="239" width="9.28515625" style="14" customWidth="1"/>
    <col min="240" max="240" width="21.7109375" style="14" customWidth="1"/>
    <col min="241" max="241" width="19" style="14" customWidth="1"/>
    <col min="242" max="242" width="9.140625" style="14" customWidth="1"/>
    <col min="243" max="243" width="11.85546875" style="14" customWidth="1"/>
    <col min="244" max="244" width="10.28515625" style="14" customWidth="1"/>
    <col min="245" max="245" width="10" style="14" customWidth="1"/>
    <col min="246" max="246" width="7.42578125" style="14" customWidth="1"/>
    <col min="247" max="247" width="8" style="14" customWidth="1"/>
    <col min="248" max="248" width="12.140625" style="14" customWidth="1"/>
    <col min="249" max="249" width="12.85546875" style="14" customWidth="1"/>
    <col min="250" max="250" width="14.28515625" style="14" customWidth="1"/>
    <col min="251" max="252" width="11.140625" style="14" customWidth="1"/>
    <col min="253" max="253" width="12.28515625" style="14" customWidth="1"/>
    <col min="254" max="254" width="13.42578125" style="14" customWidth="1"/>
    <col min="255" max="255" width="9.85546875" style="14" customWidth="1"/>
    <col min="256" max="256" width="13" style="14" customWidth="1"/>
    <col min="257" max="257" width="6.85546875" style="14" customWidth="1"/>
    <col min="258" max="258" width="10.85546875" style="14" customWidth="1"/>
    <col min="259" max="259" width="9.28515625" style="14" customWidth="1"/>
    <col min="260" max="260" width="11.28515625" style="14" customWidth="1"/>
    <col min="261" max="261" width="9.7109375" style="14" customWidth="1"/>
    <col min="262" max="262" width="7.42578125" style="14" customWidth="1"/>
    <col min="263" max="263" width="13.140625" style="14" customWidth="1"/>
    <col min="264" max="264" width="9.7109375" style="14" customWidth="1"/>
    <col min="265" max="265" width="8.7109375" style="14" customWidth="1"/>
    <col min="266" max="266" width="11.7109375" style="14" customWidth="1"/>
    <col min="267" max="267" width="12" style="14" customWidth="1"/>
    <col min="268" max="268" width="12.7109375" style="14" customWidth="1"/>
    <col min="269" max="269" width="14" style="14" customWidth="1"/>
    <col min="270" max="270" width="11.85546875" style="14" customWidth="1"/>
    <col min="271" max="271" width="7.5703125" style="14" customWidth="1"/>
    <col min="272" max="272" width="10.140625" style="14" customWidth="1"/>
    <col min="273" max="273" width="9.28515625" style="14" customWidth="1"/>
    <col min="274" max="278" width="9.140625" style="14" customWidth="1"/>
    <col min="279" max="279" width="12.5703125" style="14" customWidth="1"/>
    <col min="280" max="280" width="15.42578125" style="14" customWidth="1"/>
    <col min="281" max="293" width="9.140625" style="14" customWidth="1"/>
    <col min="294" max="294" width="9.28515625" style="14" customWidth="1"/>
    <col min="295" max="295" width="21.7109375" style="14" customWidth="1"/>
    <col min="296" max="296" width="19" style="14" customWidth="1"/>
    <col min="297" max="297" width="9.140625" style="14" customWidth="1"/>
    <col min="298" max="298" width="14.7109375" style="14" customWidth="1"/>
    <col min="299" max="299" width="12.140625" style="14" customWidth="1"/>
    <col min="300" max="300" width="14.28515625" style="14" customWidth="1"/>
    <col min="301" max="301" width="7.42578125" style="14" customWidth="1"/>
    <col min="302" max="302" width="8" style="14" customWidth="1"/>
    <col min="303" max="303" width="12.140625" style="14" customWidth="1"/>
    <col min="304" max="304" width="12.85546875" style="14" customWidth="1"/>
    <col min="305" max="305" width="14.28515625" style="14" customWidth="1"/>
    <col min="306" max="306" width="9.7109375" style="14" customWidth="1"/>
    <col min="307" max="307" width="8.140625" style="14" customWidth="1"/>
    <col min="308" max="308" width="12.28515625" style="14" customWidth="1"/>
    <col min="309" max="309" width="13.42578125" style="14" customWidth="1"/>
    <col min="310" max="310" width="9.85546875" style="14" customWidth="1"/>
    <col min="311" max="311" width="9.28515625" style="14" customWidth="1"/>
    <col min="312" max="312" width="6.85546875" style="14" customWidth="1"/>
    <col min="313" max="313" width="10.85546875" style="14" customWidth="1"/>
    <col min="314" max="314" width="9.28515625" style="14" customWidth="1"/>
    <col min="315" max="315" width="11.28515625" style="14" customWidth="1"/>
    <col min="316" max="316" width="9.7109375" style="14" customWidth="1"/>
    <col min="317" max="317" width="7.42578125" style="14" customWidth="1"/>
    <col min="318" max="318" width="13.140625" style="14" customWidth="1"/>
    <col min="319" max="319" width="7" style="14" customWidth="1"/>
    <col min="320" max="320" width="8.7109375" style="14" customWidth="1"/>
    <col min="321" max="321" width="11.7109375" style="14" customWidth="1"/>
    <col min="322" max="322" width="12" style="14" customWidth="1"/>
    <col min="323" max="323" width="9.7109375" style="14" customWidth="1"/>
    <col min="324" max="324" width="6.85546875" style="14" customWidth="1"/>
    <col min="325" max="325" width="9.28515625" style="14" customWidth="1"/>
    <col min="326" max="326" width="21.7109375" style="14" customWidth="1"/>
    <col min="327" max="327" width="19" style="14" customWidth="1"/>
    <col min="328" max="328" width="9.140625" style="14" customWidth="1"/>
    <col min="329" max="329" width="14.7109375" style="14" customWidth="1"/>
    <col min="330" max="330" width="12.140625" style="14" customWidth="1"/>
    <col min="331" max="331" width="14.28515625" style="14" customWidth="1"/>
    <col min="332" max="332" width="7.42578125" style="14" customWidth="1"/>
    <col min="333" max="333" width="8" style="14" customWidth="1"/>
    <col min="334" max="334" width="12.140625" style="14" customWidth="1"/>
    <col min="335" max="335" width="12.85546875" style="14" customWidth="1"/>
    <col min="336" max="336" width="14.28515625" style="14" customWidth="1"/>
    <col min="337" max="337" width="11.140625" style="14" customWidth="1"/>
    <col min="338" max="338" width="12.28515625" style="14" customWidth="1"/>
    <col min="339" max="339" width="13.42578125" style="14" customWidth="1"/>
    <col min="340" max="340" width="9.85546875" style="14" customWidth="1"/>
    <col min="341" max="341" width="13" style="14" customWidth="1"/>
    <col min="342" max="342" width="6.85546875" style="14" customWidth="1"/>
    <col min="343" max="343" width="10.85546875" style="14" customWidth="1"/>
    <col min="344" max="344" width="9.28515625" style="14" customWidth="1"/>
    <col min="345" max="345" width="11.28515625" style="14" customWidth="1"/>
    <col min="346" max="346" width="9.7109375" style="14" customWidth="1"/>
    <col min="347" max="347" width="7.42578125" style="14" customWidth="1"/>
    <col min="348" max="348" width="13.140625" style="14" customWidth="1"/>
    <col min="349" max="349" width="7" style="14" customWidth="1"/>
    <col min="350" max="350" width="8.7109375" style="14" customWidth="1"/>
    <col min="351" max="351" width="11.7109375" style="14" customWidth="1"/>
    <col min="352" max="352" width="12" style="14" customWidth="1"/>
    <col min="353" max="353" width="12.7109375" style="14" customWidth="1"/>
    <col min="354" max="354" width="14" style="14" customWidth="1"/>
    <col min="355" max="355" width="11.85546875" style="14" customWidth="1"/>
    <col min="356" max="356" width="7.5703125" style="14" customWidth="1"/>
    <col min="357" max="357" width="10.140625" style="14" customWidth="1"/>
    <col min="358" max="358" width="9.28515625" style="14" customWidth="1"/>
    <col min="359" max="361" width="9.140625" style="14" customWidth="1"/>
    <col min="362" max="362" width="13.140625" style="14" bestFit="1" customWidth="1"/>
    <col min="363" max="494" width="9.140625" style="14"/>
    <col min="495" max="495" width="9.28515625" style="14" customWidth="1"/>
    <col min="496" max="496" width="21.7109375" style="14" customWidth="1"/>
    <col min="497" max="497" width="19" style="14" customWidth="1"/>
    <col min="498" max="498" width="9.140625" style="14" customWidth="1"/>
    <col min="499" max="499" width="11.85546875" style="14" customWidth="1"/>
    <col min="500" max="500" width="10.28515625" style="14" customWidth="1"/>
    <col min="501" max="501" width="10" style="14" customWidth="1"/>
    <col min="502" max="502" width="7.42578125" style="14" customWidth="1"/>
    <col min="503" max="503" width="8" style="14" customWidth="1"/>
    <col min="504" max="504" width="12.140625" style="14" customWidth="1"/>
    <col min="505" max="505" width="12.85546875" style="14" customWidth="1"/>
    <col min="506" max="506" width="14.28515625" style="14" customWidth="1"/>
    <col min="507" max="508" width="11.140625" style="14" customWidth="1"/>
    <col min="509" max="509" width="12.28515625" style="14" customWidth="1"/>
    <col min="510" max="510" width="13.42578125" style="14" customWidth="1"/>
    <col min="511" max="511" width="9.85546875" style="14" customWidth="1"/>
    <col min="512" max="512" width="13" style="14" customWidth="1"/>
    <col min="513" max="513" width="6.85546875" style="14" customWidth="1"/>
    <col min="514" max="514" width="10.85546875" style="14" customWidth="1"/>
    <col min="515" max="515" width="9.28515625" style="14" customWidth="1"/>
    <col min="516" max="516" width="11.28515625" style="14" customWidth="1"/>
    <col min="517" max="517" width="9.7109375" style="14" customWidth="1"/>
    <col min="518" max="518" width="7.42578125" style="14" customWidth="1"/>
    <col min="519" max="519" width="13.140625" style="14" customWidth="1"/>
    <col min="520" max="520" width="9.7109375" style="14" customWidth="1"/>
    <col min="521" max="521" width="8.7109375" style="14" customWidth="1"/>
    <col min="522" max="522" width="11.7109375" style="14" customWidth="1"/>
    <col min="523" max="523" width="12" style="14" customWidth="1"/>
    <col min="524" max="524" width="12.7109375" style="14" customWidth="1"/>
    <col min="525" max="525" width="14" style="14" customWidth="1"/>
    <col min="526" max="526" width="11.85546875" style="14" customWidth="1"/>
    <col min="527" max="527" width="7.5703125" style="14" customWidth="1"/>
    <col min="528" max="528" width="10.140625" style="14" customWidth="1"/>
    <col min="529" max="529" width="9.28515625" style="14" customWidth="1"/>
    <col min="530" max="534" width="9.140625" style="14" customWidth="1"/>
    <col min="535" max="535" width="12.5703125" style="14" customWidth="1"/>
    <col min="536" max="536" width="15.42578125" style="14" customWidth="1"/>
    <col min="537" max="549" width="9.140625" style="14" customWidth="1"/>
    <col min="550" max="550" width="9.28515625" style="14" customWidth="1"/>
    <col min="551" max="551" width="21.7109375" style="14" customWidth="1"/>
    <col min="552" max="552" width="19" style="14" customWidth="1"/>
    <col min="553" max="553" width="9.140625" style="14" customWidth="1"/>
    <col min="554" max="554" width="14.7109375" style="14" customWidth="1"/>
    <col min="555" max="555" width="12.140625" style="14" customWidth="1"/>
    <col min="556" max="556" width="14.28515625" style="14" customWidth="1"/>
    <col min="557" max="557" width="7.42578125" style="14" customWidth="1"/>
    <col min="558" max="558" width="8" style="14" customWidth="1"/>
    <col min="559" max="559" width="12.140625" style="14" customWidth="1"/>
    <col min="560" max="560" width="12.85546875" style="14" customWidth="1"/>
    <col min="561" max="561" width="14.28515625" style="14" customWidth="1"/>
    <col min="562" max="562" width="9.7109375" style="14" customWidth="1"/>
    <col min="563" max="563" width="8.140625" style="14" customWidth="1"/>
    <col min="564" max="564" width="12.28515625" style="14" customWidth="1"/>
    <col min="565" max="565" width="13.42578125" style="14" customWidth="1"/>
    <col min="566" max="566" width="9.85546875" style="14" customWidth="1"/>
    <col min="567" max="567" width="9.28515625" style="14" customWidth="1"/>
    <col min="568" max="568" width="6.85546875" style="14" customWidth="1"/>
    <col min="569" max="569" width="10.85546875" style="14" customWidth="1"/>
    <col min="570" max="570" width="9.28515625" style="14" customWidth="1"/>
    <col min="571" max="571" width="11.28515625" style="14" customWidth="1"/>
    <col min="572" max="572" width="9.7109375" style="14" customWidth="1"/>
    <col min="573" max="573" width="7.42578125" style="14" customWidth="1"/>
    <col min="574" max="574" width="13.140625" style="14" customWidth="1"/>
    <col min="575" max="575" width="7" style="14" customWidth="1"/>
    <col min="576" max="576" width="8.7109375" style="14" customWidth="1"/>
    <col min="577" max="577" width="11.7109375" style="14" customWidth="1"/>
    <col min="578" max="578" width="12" style="14" customWidth="1"/>
    <col min="579" max="579" width="9.7109375" style="14" customWidth="1"/>
    <col min="580" max="580" width="6.85546875" style="14" customWidth="1"/>
    <col min="581" max="581" width="9.28515625" style="14" customWidth="1"/>
    <col min="582" max="582" width="21.7109375" style="14" customWidth="1"/>
    <col min="583" max="583" width="19" style="14" customWidth="1"/>
    <col min="584" max="584" width="9.140625" style="14" customWidth="1"/>
    <col min="585" max="585" width="14.7109375" style="14" customWidth="1"/>
    <col min="586" max="586" width="12.140625" style="14" customWidth="1"/>
    <col min="587" max="587" width="14.28515625" style="14" customWidth="1"/>
    <col min="588" max="588" width="7.42578125" style="14" customWidth="1"/>
    <col min="589" max="589" width="8" style="14" customWidth="1"/>
    <col min="590" max="590" width="12.140625" style="14" customWidth="1"/>
    <col min="591" max="591" width="12.85546875" style="14" customWidth="1"/>
    <col min="592" max="592" width="14.28515625" style="14" customWidth="1"/>
    <col min="593" max="593" width="11.140625" style="14" customWidth="1"/>
    <col min="594" max="594" width="12.28515625" style="14" customWidth="1"/>
    <col min="595" max="595" width="13.42578125" style="14" customWidth="1"/>
    <col min="596" max="596" width="9.85546875" style="14" customWidth="1"/>
    <col min="597" max="597" width="13" style="14" customWidth="1"/>
    <col min="598" max="598" width="6.85546875" style="14" customWidth="1"/>
    <col min="599" max="599" width="10.85546875" style="14" customWidth="1"/>
    <col min="600" max="600" width="9.28515625" style="14" customWidth="1"/>
    <col min="601" max="601" width="11.28515625" style="14" customWidth="1"/>
    <col min="602" max="602" width="9.7109375" style="14" customWidth="1"/>
    <col min="603" max="603" width="7.42578125" style="14" customWidth="1"/>
    <col min="604" max="604" width="13.140625" style="14" customWidth="1"/>
    <col min="605" max="605" width="7" style="14" customWidth="1"/>
    <col min="606" max="606" width="8.7109375" style="14" customWidth="1"/>
    <col min="607" max="607" width="11.7109375" style="14" customWidth="1"/>
    <col min="608" max="608" width="12" style="14" customWidth="1"/>
    <col min="609" max="609" width="12.7109375" style="14" customWidth="1"/>
    <col min="610" max="610" width="14" style="14" customWidth="1"/>
    <col min="611" max="611" width="11.85546875" style="14" customWidth="1"/>
    <col min="612" max="612" width="7.5703125" style="14" customWidth="1"/>
    <col min="613" max="613" width="10.140625" style="14" customWidth="1"/>
    <col min="614" max="614" width="9.28515625" style="14" customWidth="1"/>
    <col min="615" max="617" width="9.140625" style="14" customWidth="1"/>
    <col min="618" max="618" width="13.140625" style="14" bestFit="1" customWidth="1"/>
    <col min="619" max="750" width="9.140625" style="14"/>
    <col min="751" max="751" width="9.28515625" style="14" customWidth="1"/>
    <col min="752" max="752" width="21.7109375" style="14" customWidth="1"/>
    <col min="753" max="753" width="19" style="14" customWidth="1"/>
    <col min="754" max="754" width="9.140625" style="14" customWidth="1"/>
    <col min="755" max="755" width="11.85546875" style="14" customWidth="1"/>
    <col min="756" max="756" width="10.28515625" style="14" customWidth="1"/>
    <col min="757" max="757" width="10" style="14" customWidth="1"/>
    <col min="758" max="758" width="7.42578125" style="14" customWidth="1"/>
    <col min="759" max="759" width="8" style="14" customWidth="1"/>
    <col min="760" max="760" width="12.140625" style="14" customWidth="1"/>
    <col min="761" max="761" width="12.85546875" style="14" customWidth="1"/>
    <col min="762" max="762" width="14.28515625" style="14" customWidth="1"/>
    <col min="763" max="764" width="11.140625" style="14" customWidth="1"/>
    <col min="765" max="765" width="12.28515625" style="14" customWidth="1"/>
    <col min="766" max="766" width="13.42578125" style="14" customWidth="1"/>
    <col min="767" max="767" width="9.85546875" style="14" customWidth="1"/>
    <col min="768" max="768" width="13" style="14" customWidth="1"/>
    <col min="769" max="769" width="6.85546875" style="14" customWidth="1"/>
    <col min="770" max="770" width="10.85546875" style="14" customWidth="1"/>
    <col min="771" max="771" width="9.28515625" style="14" customWidth="1"/>
    <col min="772" max="772" width="11.28515625" style="14" customWidth="1"/>
    <col min="773" max="773" width="9.7109375" style="14" customWidth="1"/>
    <col min="774" max="774" width="7.42578125" style="14" customWidth="1"/>
    <col min="775" max="775" width="13.140625" style="14" customWidth="1"/>
    <col min="776" max="776" width="9.7109375" style="14" customWidth="1"/>
    <col min="777" max="777" width="8.7109375" style="14" customWidth="1"/>
    <col min="778" max="778" width="11.7109375" style="14" customWidth="1"/>
    <col min="779" max="779" width="12" style="14" customWidth="1"/>
    <col min="780" max="780" width="12.7109375" style="14" customWidth="1"/>
    <col min="781" max="781" width="14" style="14" customWidth="1"/>
    <col min="782" max="782" width="11.85546875" style="14" customWidth="1"/>
    <col min="783" max="783" width="7.5703125" style="14" customWidth="1"/>
    <col min="784" max="784" width="10.140625" style="14" customWidth="1"/>
    <col min="785" max="785" width="9.28515625" style="14" customWidth="1"/>
    <col min="786" max="790" width="9.140625" style="14" customWidth="1"/>
    <col min="791" max="791" width="12.5703125" style="14" customWidth="1"/>
    <col min="792" max="792" width="15.42578125" style="14" customWidth="1"/>
    <col min="793" max="805" width="9.140625" style="14" customWidth="1"/>
    <col min="806" max="806" width="9.28515625" style="14" customWidth="1"/>
    <col min="807" max="807" width="21.7109375" style="14" customWidth="1"/>
    <col min="808" max="808" width="19" style="14" customWidth="1"/>
    <col min="809" max="809" width="9.140625" style="14" customWidth="1"/>
    <col min="810" max="810" width="14.7109375" style="14" customWidth="1"/>
    <col min="811" max="811" width="12.140625" style="14" customWidth="1"/>
    <col min="812" max="812" width="14.28515625" style="14" customWidth="1"/>
    <col min="813" max="813" width="7.42578125" style="14" customWidth="1"/>
    <col min="814" max="814" width="8" style="14" customWidth="1"/>
    <col min="815" max="815" width="12.140625" style="14" customWidth="1"/>
    <col min="816" max="816" width="12.85546875" style="14" customWidth="1"/>
    <col min="817" max="817" width="14.28515625" style="14" customWidth="1"/>
    <col min="818" max="818" width="9.7109375" style="14" customWidth="1"/>
    <col min="819" max="819" width="8.140625" style="14" customWidth="1"/>
    <col min="820" max="820" width="12.28515625" style="14" customWidth="1"/>
    <col min="821" max="821" width="13.42578125" style="14" customWidth="1"/>
    <col min="822" max="822" width="9.85546875" style="14" customWidth="1"/>
    <col min="823" max="823" width="9.28515625" style="14" customWidth="1"/>
    <col min="824" max="824" width="6.85546875" style="14" customWidth="1"/>
    <col min="825" max="825" width="10.85546875" style="14" customWidth="1"/>
    <col min="826" max="826" width="9.28515625" style="14" customWidth="1"/>
    <col min="827" max="827" width="11.28515625" style="14" customWidth="1"/>
    <col min="828" max="828" width="9.7109375" style="14" customWidth="1"/>
    <col min="829" max="829" width="7.42578125" style="14" customWidth="1"/>
    <col min="830" max="830" width="13.140625" style="14" customWidth="1"/>
    <col min="831" max="831" width="7" style="14" customWidth="1"/>
    <col min="832" max="832" width="8.7109375" style="14" customWidth="1"/>
    <col min="833" max="833" width="11.7109375" style="14" customWidth="1"/>
    <col min="834" max="834" width="12" style="14" customWidth="1"/>
    <col min="835" max="835" width="9.7109375" style="14" customWidth="1"/>
    <col min="836" max="836" width="6.85546875" style="14" customWidth="1"/>
    <col min="837" max="837" width="9.28515625" style="14" customWidth="1"/>
    <col min="838" max="838" width="21.7109375" style="14" customWidth="1"/>
    <col min="839" max="839" width="19" style="14" customWidth="1"/>
    <col min="840" max="840" width="9.140625" style="14" customWidth="1"/>
    <col min="841" max="841" width="14.7109375" style="14" customWidth="1"/>
    <col min="842" max="842" width="12.140625" style="14" customWidth="1"/>
    <col min="843" max="843" width="14.28515625" style="14" customWidth="1"/>
    <col min="844" max="844" width="7.42578125" style="14" customWidth="1"/>
    <col min="845" max="845" width="8" style="14" customWidth="1"/>
    <col min="846" max="846" width="12.140625" style="14" customWidth="1"/>
    <col min="847" max="847" width="12.85546875" style="14" customWidth="1"/>
    <col min="848" max="848" width="14.28515625" style="14" customWidth="1"/>
    <col min="849" max="849" width="11.140625" style="14" customWidth="1"/>
    <col min="850" max="850" width="12.28515625" style="14" customWidth="1"/>
    <col min="851" max="851" width="13.42578125" style="14" customWidth="1"/>
    <col min="852" max="852" width="9.85546875" style="14" customWidth="1"/>
    <col min="853" max="853" width="13" style="14" customWidth="1"/>
    <col min="854" max="854" width="6.85546875" style="14" customWidth="1"/>
    <col min="855" max="855" width="10.85546875" style="14" customWidth="1"/>
    <col min="856" max="856" width="9.28515625" style="14" customWidth="1"/>
    <col min="857" max="857" width="11.28515625" style="14" customWidth="1"/>
    <col min="858" max="858" width="9.7109375" style="14" customWidth="1"/>
    <col min="859" max="859" width="7.42578125" style="14" customWidth="1"/>
    <col min="860" max="860" width="13.140625" style="14" customWidth="1"/>
    <col min="861" max="861" width="7" style="14" customWidth="1"/>
    <col min="862" max="862" width="8.7109375" style="14" customWidth="1"/>
    <col min="863" max="863" width="11.7109375" style="14" customWidth="1"/>
    <col min="864" max="864" width="12" style="14" customWidth="1"/>
    <col min="865" max="865" width="12.7109375" style="14" customWidth="1"/>
    <col min="866" max="866" width="14" style="14" customWidth="1"/>
    <col min="867" max="867" width="11.85546875" style="14" customWidth="1"/>
    <col min="868" max="868" width="7.5703125" style="14" customWidth="1"/>
    <col min="869" max="869" width="10.140625" style="14" customWidth="1"/>
    <col min="870" max="870" width="9.28515625" style="14" customWidth="1"/>
    <col min="871" max="873" width="9.140625" style="14" customWidth="1"/>
    <col min="874" max="874" width="13.140625" style="14" bestFit="1" customWidth="1"/>
    <col min="875" max="1006" width="9.140625" style="14"/>
    <col min="1007" max="1007" width="9.28515625" style="14" customWidth="1"/>
    <col min="1008" max="1008" width="21.7109375" style="14" customWidth="1"/>
    <col min="1009" max="1009" width="19" style="14" customWidth="1"/>
    <col min="1010" max="1010" width="9.140625" style="14" customWidth="1"/>
    <col min="1011" max="1011" width="11.85546875" style="14" customWidth="1"/>
    <col min="1012" max="1012" width="10.28515625" style="14" customWidth="1"/>
    <col min="1013" max="1013" width="10" style="14" customWidth="1"/>
    <col min="1014" max="1014" width="7.42578125" style="14" customWidth="1"/>
    <col min="1015" max="1015" width="8" style="14" customWidth="1"/>
    <col min="1016" max="1016" width="12.140625" style="14" customWidth="1"/>
    <col min="1017" max="1017" width="12.85546875" style="14" customWidth="1"/>
    <col min="1018" max="1018" width="14.28515625" style="14" customWidth="1"/>
    <col min="1019" max="1020" width="11.140625" style="14" customWidth="1"/>
    <col min="1021" max="1021" width="12.28515625" style="14" customWidth="1"/>
    <col min="1022" max="1022" width="13.42578125" style="14" customWidth="1"/>
    <col min="1023" max="1023" width="9.85546875" style="14" customWidth="1"/>
    <col min="1024" max="1024" width="13" style="14" customWidth="1"/>
    <col min="1025" max="1025" width="6.85546875" style="14" customWidth="1"/>
    <col min="1026" max="1026" width="10.85546875" style="14" customWidth="1"/>
    <col min="1027" max="1027" width="9.28515625" style="14" customWidth="1"/>
    <col min="1028" max="1028" width="11.28515625" style="14" customWidth="1"/>
    <col min="1029" max="1029" width="9.7109375" style="14" customWidth="1"/>
    <col min="1030" max="1030" width="7.42578125" style="14" customWidth="1"/>
    <col min="1031" max="1031" width="13.140625" style="14" customWidth="1"/>
    <col min="1032" max="1032" width="9.7109375" style="14" customWidth="1"/>
    <col min="1033" max="1033" width="8.7109375" style="14" customWidth="1"/>
    <col min="1034" max="1034" width="11.7109375" style="14" customWidth="1"/>
    <col min="1035" max="1035" width="12" style="14" customWidth="1"/>
    <col min="1036" max="1036" width="12.7109375" style="14" customWidth="1"/>
    <col min="1037" max="1037" width="14" style="14" customWidth="1"/>
    <col min="1038" max="1038" width="11.85546875" style="14" customWidth="1"/>
    <col min="1039" max="1039" width="7.5703125" style="14" customWidth="1"/>
    <col min="1040" max="1040" width="10.140625" style="14" customWidth="1"/>
    <col min="1041" max="1041" width="9.28515625" style="14" customWidth="1"/>
    <col min="1042" max="1046" width="9.140625" style="14" customWidth="1"/>
    <col min="1047" max="1047" width="12.5703125" style="14" customWidth="1"/>
    <col min="1048" max="1048" width="15.42578125" style="14" customWidth="1"/>
    <col min="1049" max="1061" width="9.140625" style="14" customWidth="1"/>
    <col min="1062" max="1062" width="9.28515625" style="14" customWidth="1"/>
    <col min="1063" max="1063" width="21.7109375" style="14" customWidth="1"/>
    <col min="1064" max="1064" width="19" style="14" customWidth="1"/>
    <col min="1065" max="1065" width="9.140625" style="14" customWidth="1"/>
    <col min="1066" max="1066" width="14.7109375" style="14" customWidth="1"/>
    <col min="1067" max="1067" width="12.140625" style="14" customWidth="1"/>
    <col min="1068" max="1068" width="14.28515625" style="14" customWidth="1"/>
    <col min="1069" max="1069" width="7.42578125" style="14" customWidth="1"/>
    <col min="1070" max="1070" width="8" style="14" customWidth="1"/>
    <col min="1071" max="1071" width="12.140625" style="14" customWidth="1"/>
    <col min="1072" max="1072" width="12.85546875" style="14" customWidth="1"/>
    <col min="1073" max="1073" width="14.28515625" style="14" customWidth="1"/>
    <col min="1074" max="1074" width="9.7109375" style="14" customWidth="1"/>
    <col min="1075" max="1075" width="8.140625" style="14" customWidth="1"/>
    <col min="1076" max="1076" width="12.28515625" style="14" customWidth="1"/>
    <col min="1077" max="1077" width="13.42578125" style="14" customWidth="1"/>
    <col min="1078" max="1078" width="9.85546875" style="14" customWidth="1"/>
    <col min="1079" max="1079" width="9.28515625" style="14" customWidth="1"/>
    <col min="1080" max="1080" width="6.85546875" style="14" customWidth="1"/>
    <col min="1081" max="1081" width="10.85546875" style="14" customWidth="1"/>
    <col min="1082" max="1082" width="9.28515625" style="14" customWidth="1"/>
    <col min="1083" max="1083" width="11.28515625" style="14" customWidth="1"/>
    <col min="1084" max="1084" width="9.7109375" style="14" customWidth="1"/>
    <col min="1085" max="1085" width="7.42578125" style="14" customWidth="1"/>
    <col min="1086" max="1086" width="13.140625" style="14" customWidth="1"/>
    <col min="1087" max="1087" width="7" style="14" customWidth="1"/>
    <col min="1088" max="1088" width="8.7109375" style="14" customWidth="1"/>
    <col min="1089" max="1089" width="11.7109375" style="14" customWidth="1"/>
    <col min="1090" max="1090" width="12" style="14" customWidth="1"/>
    <col min="1091" max="1091" width="9.7109375" style="14" customWidth="1"/>
    <col min="1092" max="1092" width="6.85546875" style="14" customWidth="1"/>
    <col min="1093" max="1093" width="9.28515625" style="14" customWidth="1"/>
    <col min="1094" max="1094" width="21.7109375" style="14" customWidth="1"/>
    <col min="1095" max="1095" width="19" style="14" customWidth="1"/>
    <col min="1096" max="1096" width="9.140625" style="14" customWidth="1"/>
    <col min="1097" max="1097" width="14.7109375" style="14" customWidth="1"/>
    <col min="1098" max="1098" width="12.140625" style="14" customWidth="1"/>
    <col min="1099" max="1099" width="14.28515625" style="14" customWidth="1"/>
    <col min="1100" max="1100" width="7.42578125" style="14" customWidth="1"/>
    <col min="1101" max="1101" width="8" style="14" customWidth="1"/>
    <col min="1102" max="1102" width="12.140625" style="14" customWidth="1"/>
    <col min="1103" max="1103" width="12.85546875" style="14" customWidth="1"/>
    <col min="1104" max="1104" width="14.28515625" style="14" customWidth="1"/>
    <col min="1105" max="1105" width="11.140625" style="14" customWidth="1"/>
    <col min="1106" max="1106" width="12.28515625" style="14" customWidth="1"/>
    <col min="1107" max="1107" width="13.42578125" style="14" customWidth="1"/>
    <col min="1108" max="1108" width="9.85546875" style="14" customWidth="1"/>
    <col min="1109" max="1109" width="13" style="14" customWidth="1"/>
    <col min="1110" max="1110" width="6.85546875" style="14" customWidth="1"/>
    <col min="1111" max="1111" width="10.85546875" style="14" customWidth="1"/>
    <col min="1112" max="1112" width="9.28515625" style="14" customWidth="1"/>
    <col min="1113" max="1113" width="11.28515625" style="14" customWidth="1"/>
    <col min="1114" max="1114" width="9.7109375" style="14" customWidth="1"/>
    <col min="1115" max="1115" width="7.42578125" style="14" customWidth="1"/>
    <col min="1116" max="1116" width="13.140625" style="14" customWidth="1"/>
    <col min="1117" max="1117" width="7" style="14" customWidth="1"/>
    <col min="1118" max="1118" width="8.7109375" style="14" customWidth="1"/>
    <col min="1119" max="1119" width="11.7109375" style="14" customWidth="1"/>
    <col min="1120" max="1120" width="12" style="14" customWidth="1"/>
    <col min="1121" max="1121" width="12.7109375" style="14" customWidth="1"/>
    <col min="1122" max="1122" width="14" style="14" customWidth="1"/>
    <col min="1123" max="1123" width="11.85546875" style="14" customWidth="1"/>
    <col min="1124" max="1124" width="7.5703125" style="14" customWidth="1"/>
    <col min="1125" max="1125" width="10.140625" style="14" customWidth="1"/>
    <col min="1126" max="1126" width="9.28515625" style="14" customWidth="1"/>
    <col min="1127" max="1129" width="9.140625" style="14" customWidth="1"/>
    <col min="1130" max="1130" width="13.140625" style="14" bestFit="1" customWidth="1"/>
    <col min="1131" max="1262" width="9.140625" style="14"/>
    <col min="1263" max="1263" width="9.28515625" style="14" customWidth="1"/>
    <col min="1264" max="1264" width="21.7109375" style="14" customWidth="1"/>
    <col min="1265" max="1265" width="19" style="14" customWidth="1"/>
    <col min="1266" max="1266" width="9.140625" style="14" customWidth="1"/>
    <col min="1267" max="1267" width="11.85546875" style="14" customWidth="1"/>
    <col min="1268" max="1268" width="10.28515625" style="14" customWidth="1"/>
    <col min="1269" max="1269" width="10" style="14" customWidth="1"/>
    <col min="1270" max="1270" width="7.42578125" style="14" customWidth="1"/>
    <col min="1271" max="1271" width="8" style="14" customWidth="1"/>
    <col min="1272" max="1272" width="12.140625" style="14" customWidth="1"/>
    <col min="1273" max="1273" width="12.85546875" style="14" customWidth="1"/>
    <col min="1274" max="1274" width="14.28515625" style="14" customWidth="1"/>
    <col min="1275" max="1276" width="11.140625" style="14" customWidth="1"/>
    <col min="1277" max="1277" width="12.28515625" style="14" customWidth="1"/>
    <col min="1278" max="1278" width="13.42578125" style="14" customWidth="1"/>
    <col min="1279" max="1279" width="9.85546875" style="14" customWidth="1"/>
    <col min="1280" max="1280" width="13" style="14" customWidth="1"/>
    <col min="1281" max="1281" width="6.85546875" style="14" customWidth="1"/>
    <col min="1282" max="1282" width="10.85546875" style="14" customWidth="1"/>
    <col min="1283" max="1283" width="9.28515625" style="14" customWidth="1"/>
    <col min="1284" max="1284" width="11.28515625" style="14" customWidth="1"/>
    <col min="1285" max="1285" width="9.7109375" style="14" customWidth="1"/>
    <col min="1286" max="1286" width="7.42578125" style="14" customWidth="1"/>
    <col min="1287" max="1287" width="13.140625" style="14" customWidth="1"/>
    <col min="1288" max="1288" width="9.7109375" style="14" customWidth="1"/>
    <col min="1289" max="1289" width="8.7109375" style="14" customWidth="1"/>
    <col min="1290" max="1290" width="11.7109375" style="14" customWidth="1"/>
    <col min="1291" max="1291" width="12" style="14" customWidth="1"/>
    <col min="1292" max="1292" width="12.7109375" style="14" customWidth="1"/>
    <col min="1293" max="1293" width="14" style="14" customWidth="1"/>
    <col min="1294" max="1294" width="11.85546875" style="14" customWidth="1"/>
    <col min="1295" max="1295" width="7.5703125" style="14" customWidth="1"/>
    <col min="1296" max="1296" width="10.140625" style="14" customWidth="1"/>
    <col min="1297" max="1297" width="9.28515625" style="14" customWidth="1"/>
    <col min="1298" max="1302" width="9.140625" style="14" customWidth="1"/>
    <col min="1303" max="1303" width="12.5703125" style="14" customWidth="1"/>
    <col min="1304" max="1304" width="15.42578125" style="14" customWidth="1"/>
    <col min="1305" max="1317" width="9.140625" style="14" customWidth="1"/>
    <col min="1318" max="1318" width="9.28515625" style="14" customWidth="1"/>
    <col min="1319" max="1319" width="21.7109375" style="14" customWidth="1"/>
    <col min="1320" max="1320" width="19" style="14" customWidth="1"/>
    <col min="1321" max="1321" width="9.140625" style="14" customWidth="1"/>
    <col min="1322" max="1322" width="14.7109375" style="14" customWidth="1"/>
    <col min="1323" max="1323" width="12.140625" style="14" customWidth="1"/>
    <col min="1324" max="1324" width="14.28515625" style="14" customWidth="1"/>
    <col min="1325" max="1325" width="7.42578125" style="14" customWidth="1"/>
    <col min="1326" max="1326" width="8" style="14" customWidth="1"/>
    <col min="1327" max="1327" width="12.140625" style="14" customWidth="1"/>
    <col min="1328" max="1328" width="12.85546875" style="14" customWidth="1"/>
    <col min="1329" max="1329" width="14.28515625" style="14" customWidth="1"/>
    <col min="1330" max="1330" width="9.7109375" style="14" customWidth="1"/>
    <col min="1331" max="1331" width="8.140625" style="14" customWidth="1"/>
    <col min="1332" max="1332" width="12.28515625" style="14" customWidth="1"/>
    <col min="1333" max="1333" width="13.42578125" style="14" customWidth="1"/>
    <col min="1334" max="1334" width="9.85546875" style="14" customWidth="1"/>
    <col min="1335" max="1335" width="9.28515625" style="14" customWidth="1"/>
    <col min="1336" max="1336" width="6.85546875" style="14" customWidth="1"/>
    <col min="1337" max="1337" width="10.85546875" style="14" customWidth="1"/>
    <col min="1338" max="1338" width="9.28515625" style="14" customWidth="1"/>
    <col min="1339" max="1339" width="11.28515625" style="14" customWidth="1"/>
    <col min="1340" max="1340" width="9.7109375" style="14" customWidth="1"/>
    <col min="1341" max="1341" width="7.42578125" style="14" customWidth="1"/>
    <col min="1342" max="1342" width="13.140625" style="14" customWidth="1"/>
    <col min="1343" max="1343" width="7" style="14" customWidth="1"/>
    <col min="1344" max="1344" width="8.7109375" style="14" customWidth="1"/>
    <col min="1345" max="1345" width="11.7109375" style="14" customWidth="1"/>
    <col min="1346" max="1346" width="12" style="14" customWidth="1"/>
    <col min="1347" max="1347" width="9.7109375" style="14" customWidth="1"/>
    <col min="1348" max="1348" width="6.85546875" style="14" customWidth="1"/>
    <col min="1349" max="1349" width="9.28515625" style="14" customWidth="1"/>
    <col min="1350" max="1350" width="21.7109375" style="14" customWidth="1"/>
    <col min="1351" max="1351" width="19" style="14" customWidth="1"/>
    <col min="1352" max="1352" width="9.140625" style="14" customWidth="1"/>
    <col min="1353" max="1353" width="14.7109375" style="14" customWidth="1"/>
    <col min="1354" max="1354" width="12.140625" style="14" customWidth="1"/>
    <col min="1355" max="1355" width="14.28515625" style="14" customWidth="1"/>
    <col min="1356" max="1356" width="7.42578125" style="14" customWidth="1"/>
    <col min="1357" max="1357" width="8" style="14" customWidth="1"/>
    <col min="1358" max="1358" width="12.140625" style="14" customWidth="1"/>
    <col min="1359" max="1359" width="12.85546875" style="14" customWidth="1"/>
    <col min="1360" max="1360" width="14.28515625" style="14" customWidth="1"/>
    <col min="1361" max="1361" width="11.140625" style="14" customWidth="1"/>
    <col min="1362" max="1362" width="12.28515625" style="14" customWidth="1"/>
    <col min="1363" max="1363" width="13.42578125" style="14" customWidth="1"/>
    <col min="1364" max="1364" width="9.85546875" style="14" customWidth="1"/>
    <col min="1365" max="1365" width="13" style="14" customWidth="1"/>
    <col min="1366" max="1366" width="6.85546875" style="14" customWidth="1"/>
    <col min="1367" max="1367" width="10.85546875" style="14" customWidth="1"/>
    <col min="1368" max="1368" width="9.28515625" style="14" customWidth="1"/>
    <col min="1369" max="1369" width="11.28515625" style="14" customWidth="1"/>
    <col min="1370" max="1370" width="9.7109375" style="14" customWidth="1"/>
    <col min="1371" max="1371" width="7.42578125" style="14" customWidth="1"/>
    <col min="1372" max="1372" width="13.140625" style="14" customWidth="1"/>
    <col min="1373" max="1373" width="7" style="14" customWidth="1"/>
    <col min="1374" max="1374" width="8.7109375" style="14" customWidth="1"/>
    <col min="1375" max="1375" width="11.7109375" style="14" customWidth="1"/>
    <col min="1376" max="1376" width="12" style="14" customWidth="1"/>
    <col min="1377" max="1377" width="12.7109375" style="14" customWidth="1"/>
    <col min="1378" max="1378" width="14" style="14" customWidth="1"/>
    <col min="1379" max="1379" width="11.85546875" style="14" customWidth="1"/>
    <col min="1380" max="1380" width="7.5703125" style="14" customWidth="1"/>
    <col min="1381" max="1381" width="10.140625" style="14" customWidth="1"/>
    <col min="1382" max="1382" width="9.28515625" style="14" customWidth="1"/>
    <col min="1383" max="1385" width="9.140625" style="14" customWidth="1"/>
    <col min="1386" max="1386" width="13.140625" style="14" bestFit="1" customWidth="1"/>
    <col min="1387" max="1518" width="9.140625" style="14"/>
    <col min="1519" max="1519" width="9.28515625" style="14" customWidth="1"/>
    <col min="1520" max="1520" width="21.7109375" style="14" customWidth="1"/>
    <col min="1521" max="1521" width="19" style="14" customWidth="1"/>
    <col min="1522" max="1522" width="9.140625" style="14" customWidth="1"/>
    <col min="1523" max="1523" width="11.85546875" style="14" customWidth="1"/>
    <col min="1524" max="1524" width="10.28515625" style="14" customWidth="1"/>
    <col min="1525" max="1525" width="10" style="14" customWidth="1"/>
    <col min="1526" max="1526" width="7.42578125" style="14" customWidth="1"/>
    <col min="1527" max="1527" width="8" style="14" customWidth="1"/>
    <col min="1528" max="1528" width="12.140625" style="14" customWidth="1"/>
    <col min="1529" max="1529" width="12.85546875" style="14" customWidth="1"/>
    <col min="1530" max="1530" width="14.28515625" style="14" customWidth="1"/>
    <col min="1531" max="1532" width="11.140625" style="14" customWidth="1"/>
    <col min="1533" max="1533" width="12.28515625" style="14" customWidth="1"/>
    <col min="1534" max="1534" width="13.42578125" style="14" customWidth="1"/>
    <col min="1535" max="1535" width="9.85546875" style="14" customWidth="1"/>
    <col min="1536" max="1536" width="13" style="14" customWidth="1"/>
    <col min="1537" max="1537" width="6.85546875" style="14" customWidth="1"/>
    <col min="1538" max="1538" width="10.85546875" style="14" customWidth="1"/>
    <col min="1539" max="1539" width="9.28515625" style="14" customWidth="1"/>
    <col min="1540" max="1540" width="11.28515625" style="14" customWidth="1"/>
    <col min="1541" max="1541" width="9.7109375" style="14" customWidth="1"/>
    <col min="1542" max="1542" width="7.42578125" style="14" customWidth="1"/>
    <col min="1543" max="1543" width="13.140625" style="14" customWidth="1"/>
    <col min="1544" max="1544" width="9.7109375" style="14" customWidth="1"/>
    <col min="1545" max="1545" width="8.7109375" style="14" customWidth="1"/>
    <col min="1546" max="1546" width="11.7109375" style="14" customWidth="1"/>
    <col min="1547" max="1547" width="12" style="14" customWidth="1"/>
    <col min="1548" max="1548" width="12.7109375" style="14" customWidth="1"/>
    <col min="1549" max="1549" width="14" style="14" customWidth="1"/>
    <col min="1550" max="1550" width="11.85546875" style="14" customWidth="1"/>
    <col min="1551" max="1551" width="7.5703125" style="14" customWidth="1"/>
    <col min="1552" max="1552" width="10.140625" style="14" customWidth="1"/>
    <col min="1553" max="1553" width="9.28515625" style="14" customWidth="1"/>
    <col min="1554" max="1558" width="9.140625" style="14" customWidth="1"/>
    <col min="1559" max="1559" width="12.5703125" style="14" customWidth="1"/>
    <col min="1560" max="1560" width="15.42578125" style="14" customWidth="1"/>
    <col min="1561" max="1573" width="9.140625" style="14" customWidth="1"/>
    <col min="1574" max="1574" width="9.28515625" style="14" customWidth="1"/>
    <col min="1575" max="1575" width="21.7109375" style="14" customWidth="1"/>
    <col min="1576" max="1576" width="19" style="14" customWidth="1"/>
    <col min="1577" max="1577" width="9.140625" style="14" customWidth="1"/>
    <col min="1578" max="1578" width="14.7109375" style="14" customWidth="1"/>
    <col min="1579" max="1579" width="12.140625" style="14" customWidth="1"/>
    <col min="1580" max="1580" width="14.28515625" style="14" customWidth="1"/>
    <col min="1581" max="1581" width="7.42578125" style="14" customWidth="1"/>
    <col min="1582" max="1582" width="8" style="14" customWidth="1"/>
    <col min="1583" max="1583" width="12.140625" style="14" customWidth="1"/>
    <col min="1584" max="1584" width="12.85546875" style="14" customWidth="1"/>
    <col min="1585" max="1585" width="14.28515625" style="14" customWidth="1"/>
    <col min="1586" max="1586" width="9.7109375" style="14" customWidth="1"/>
    <col min="1587" max="1587" width="8.140625" style="14" customWidth="1"/>
    <col min="1588" max="1588" width="12.28515625" style="14" customWidth="1"/>
    <col min="1589" max="1589" width="13.42578125" style="14" customWidth="1"/>
    <col min="1590" max="1590" width="9.85546875" style="14" customWidth="1"/>
    <col min="1591" max="1591" width="9.28515625" style="14" customWidth="1"/>
    <col min="1592" max="1592" width="6.85546875" style="14" customWidth="1"/>
    <col min="1593" max="1593" width="10.85546875" style="14" customWidth="1"/>
    <col min="1594" max="1594" width="9.28515625" style="14" customWidth="1"/>
    <col min="1595" max="1595" width="11.28515625" style="14" customWidth="1"/>
    <col min="1596" max="1596" width="9.7109375" style="14" customWidth="1"/>
    <col min="1597" max="1597" width="7.42578125" style="14" customWidth="1"/>
    <col min="1598" max="1598" width="13.140625" style="14" customWidth="1"/>
    <col min="1599" max="1599" width="7" style="14" customWidth="1"/>
    <col min="1600" max="1600" width="8.7109375" style="14" customWidth="1"/>
    <col min="1601" max="1601" width="11.7109375" style="14" customWidth="1"/>
    <col min="1602" max="1602" width="12" style="14" customWidth="1"/>
    <col min="1603" max="1603" width="9.7109375" style="14" customWidth="1"/>
    <col min="1604" max="1604" width="6.85546875" style="14" customWidth="1"/>
    <col min="1605" max="1605" width="9.28515625" style="14" customWidth="1"/>
    <col min="1606" max="1606" width="21.7109375" style="14" customWidth="1"/>
    <col min="1607" max="1607" width="19" style="14" customWidth="1"/>
    <col min="1608" max="1608" width="9.140625" style="14" customWidth="1"/>
    <col min="1609" max="1609" width="14.7109375" style="14" customWidth="1"/>
    <col min="1610" max="1610" width="12.140625" style="14" customWidth="1"/>
    <col min="1611" max="1611" width="14.28515625" style="14" customWidth="1"/>
    <col min="1612" max="1612" width="7.42578125" style="14" customWidth="1"/>
    <col min="1613" max="1613" width="8" style="14" customWidth="1"/>
    <col min="1614" max="1614" width="12.140625" style="14" customWidth="1"/>
    <col min="1615" max="1615" width="12.85546875" style="14" customWidth="1"/>
    <col min="1616" max="1616" width="14.28515625" style="14" customWidth="1"/>
    <col min="1617" max="1617" width="11.140625" style="14" customWidth="1"/>
    <col min="1618" max="1618" width="12.28515625" style="14" customWidth="1"/>
    <col min="1619" max="1619" width="13.42578125" style="14" customWidth="1"/>
    <col min="1620" max="1620" width="9.85546875" style="14" customWidth="1"/>
    <col min="1621" max="1621" width="13" style="14" customWidth="1"/>
    <col min="1622" max="1622" width="6.85546875" style="14" customWidth="1"/>
    <col min="1623" max="1623" width="10.85546875" style="14" customWidth="1"/>
    <col min="1624" max="1624" width="9.28515625" style="14" customWidth="1"/>
    <col min="1625" max="1625" width="11.28515625" style="14" customWidth="1"/>
    <col min="1626" max="1626" width="9.7109375" style="14" customWidth="1"/>
    <col min="1627" max="1627" width="7.42578125" style="14" customWidth="1"/>
    <col min="1628" max="1628" width="13.140625" style="14" customWidth="1"/>
    <col min="1629" max="1629" width="7" style="14" customWidth="1"/>
    <col min="1630" max="1630" width="8.7109375" style="14" customWidth="1"/>
    <col min="1631" max="1631" width="11.7109375" style="14" customWidth="1"/>
    <col min="1632" max="1632" width="12" style="14" customWidth="1"/>
    <col min="1633" max="1633" width="12.7109375" style="14" customWidth="1"/>
    <col min="1634" max="1634" width="14" style="14" customWidth="1"/>
    <col min="1635" max="1635" width="11.85546875" style="14" customWidth="1"/>
    <col min="1636" max="1636" width="7.5703125" style="14" customWidth="1"/>
    <col min="1637" max="1637" width="10.140625" style="14" customWidth="1"/>
    <col min="1638" max="1638" width="9.28515625" style="14" customWidth="1"/>
    <col min="1639" max="1641" width="9.140625" style="14" customWidth="1"/>
    <col min="1642" max="1642" width="13.140625" style="14" bestFit="1" customWidth="1"/>
    <col min="1643" max="1774" width="9.140625" style="14"/>
    <col min="1775" max="1775" width="9.28515625" style="14" customWidth="1"/>
    <col min="1776" max="1776" width="21.7109375" style="14" customWidth="1"/>
    <col min="1777" max="1777" width="19" style="14" customWidth="1"/>
    <col min="1778" max="1778" width="9.140625" style="14" customWidth="1"/>
    <col min="1779" max="1779" width="11.85546875" style="14" customWidth="1"/>
    <col min="1780" max="1780" width="10.28515625" style="14" customWidth="1"/>
    <col min="1781" max="1781" width="10" style="14" customWidth="1"/>
    <col min="1782" max="1782" width="7.42578125" style="14" customWidth="1"/>
    <col min="1783" max="1783" width="8" style="14" customWidth="1"/>
    <col min="1784" max="1784" width="12.140625" style="14" customWidth="1"/>
    <col min="1785" max="1785" width="12.85546875" style="14" customWidth="1"/>
    <col min="1786" max="1786" width="14.28515625" style="14" customWidth="1"/>
    <col min="1787" max="1788" width="11.140625" style="14" customWidth="1"/>
    <col min="1789" max="1789" width="12.28515625" style="14" customWidth="1"/>
    <col min="1790" max="1790" width="13.42578125" style="14" customWidth="1"/>
    <col min="1791" max="1791" width="9.85546875" style="14" customWidth="1"/>
    <col min="1792" max="1792" width="13" style="14" customWidth="1"/>
    <col min="1793" max="1793" width="6.85546875" style="14" customWidth="1"/>
    <col min="1794" max="1794" width="10.85546875" style="14" customWidth="1"/>
    <col min="1795" max="1795" width="9.28515625" style="14" customWidth="1"/>
    <col min="1796" max="1796" width="11.28515625" style="14" customWidth="1"/>
    <col min="1797" max="1797" width="9.7109375" style="14" customWidth="1"/>
    <col min="1798" max="1798" width="7.42578125" style="14" customWidth="1"/>
    <col min="1799" max="1799" width="13.140625" style="14" customWidth="1"/>
    <col min="1800" max="1800" width="9.7109375" style="14" customWidth="1"/>
    <col min="1801" max="1801" width="8.7109375" style="14" customWidth="1"/>
    <col min="1802" max="1802" width="11.7109375" style="14" customWidth="1"/>
    <col min="1803" max="1803" width="12" style="14" customWidth="1"/>
    <col min="1804" max="1804" width="12.7109375" style="14" customWidth="1"/>
    <col min="1805" max="1805" width="14" style="14" customWidth="1"/>
    <col min="1806" max="1806" width="11.85546875" style="14" customWidth="1"/>
    <col min="1807" max="1807" width="7.5703125" style="14" customWidth="1"/>
    <col min="1808" max="1808" width="10.140625" style="14" customWidth="1"/>
    <col min="1809" max="1809" width="9.28515625" style="14" customWidth="1"/>
    <col min="1810" max="1814" width="9.140625" style="14" customWidth="1"/>
    <col min="1815" max="1815" width="12.5703125" style="14" customWidth="1"/>
    <col min="1816" max="1816" width="15.42578125" style="14" customWidth="1"/>
    <col min="1817" max="1829" width="9.140625" style="14" customWidth="1"/>
    <col min="1830" max="1830" width="9.28515625" style="14" customWidth="1"/>
    <col min="1831" max="1831" width="21.7109375" style="14" customWidth="1"/>
    <col min="1832" max="1832" width="19" style="14" customWidth="1"/>
    <col min="1833" max="1833" width="9.140625" style="14" customWidth="1"/>
    <col min="1834" max="1834" width="14.7109375" style="14" customWidth="1"/>
    <col min="1835" max="1835" width="12.140625" style="14" customWidth="1"/>
    <col min="1836" max="1836" width="14.28515625" style="14" customWidth="1"/>
    <col min="1837" max="1837" width="7.42578125" style="14" customWidth="1"/>
    <col min="1838" max="1838" width="8" style="14" customWidth="1"/>
    <col min="1839" max="1839" width="12.140625" style="14" customWidth="1"/>
    <col min="1840" max="1840" width="12.85546875" style="14" customWidth="1"/>
    <col min="1841" max="1841" width="14.28515625" style="14" customWidth="1"/>
    <col min="1842" max="1842" width="9.7109375" style="14" customWidth="1"/>
    <col min="1843" max="1843" width="8.140625" style="14" customWidth="1"/>
    <col min="1844" max="1844" width="12.28515625" style="14" customWidth="1"/>
    <col min="1845" max="1845" width="13.42578125" style="14" customWidth="1"/>
    <col min="1846" max="1846" width="9.85546875" style="14" customWidth="1"/>
    <col min="1847" max="1847" width="9.28515625" style="14" customWidth="1"/>
    <col min="1848" max="1848" width="6.85546875" style="14" customWidth="1"/>
    <col min="1849" max="1849" width="10.85546875" style="14" customWidth="1"/>
    <col min="1850" max="1850" width="9.28515625" style="14" customWidth="1"/>
    <col min="1851" max="1851" width="11.28515625" style="14" customWidth="1"/>
    <col min="1852" max="1852" width="9.7109375" style="14" customWidth="1"/>
    <col min="1853" max="1853" width="7.42578125" style="14" customWidth="1"/>
    <col min="1854" max="1854" width="13.140625" style="14" customWidth="1"/>
    <col min="1855" max="1855" width="7" style="14" customWidth="1"/>
    <col min="1856" max="1856" width="8.7109375" style="14" customWidth="1"/>
    <col min="1857" max="1857" width="11.7109375" style="14" customWidth="1"/>
    <col min="1858" max="1858" width="12" style="14" customWidth="1"/>
    <col min="1859" max="1859" width="9.7109375" style="14" customWidth="1"/>
    <col min="1860" max="1860" width="6.85546875" style="14" customWidth="1"/>
    <col min="1861" max="1861" width="9.28515625" style="14" customWidth="1"/>
    <col min="1862" max="1862" width="21.7109375" style="14" customWidth="1"/>
    <col min="1863" max="1863" width="19" style="14" customWidth="1"/>
    <col min="1864" max="1864" width="9.140625" style="14" customWidth="1"/>
    <col min="1865" max="1865" width="14.7109375" style="14" customWidth="1"/>
    <col min="1866" max="1866" width="12.140625" style="14" customWidth="1"/>
    <col min="1867" max="1867" width="14.28515625" style="14" customWidth="1"/>
    <col min="1868" max="1868" width="7.42578125" style="14" customWidth="1"/>
    <col min="1869" max="1869" width="8" style="14" customWidth="1"/>
    <col min="1870" max="1870" width="12.140625" style="14" customWidth="1"/>
    <col min="1871" max="1871" width="12.85546875" style="14" customWidth="1"/>
    <col min="1872" max="1872" width="14.28515625" style="14" customWidth="1"/>
    <col min="1873" max="1873" width="11.140625" style="14" customWidth="1"/>
    <col min="1874" max="1874" width="12.28515625" style="14" customWidth="1"/>
    <col min="1875" max="1875" width="13.42578125" style="14" customWidth="1"/>
    <col min="1876" max="1876" width="9.85546875" style="14" customWidth="1"/>
    <col min="1877" max="1877" width="13" style="14" customWidth="1"/>
    <col min="1878" max="1878" width="6.85546875" style="14" customWidth="1"/>
    <col min="1879" max="1879" width="10.85546875" style="14" customWidth="1"/>
    <col min="1880" max="1880" width="9.28515625" style="14" customWidth="1"/>
    <col min="1881" max="1881" width="11.28515625" style="14" customWidth="1"/>
    <col min="1882" max="1882" width="9.7109375" style="14" customWidth="1"/>
    <col min="1883" max="1883" width="7.42578125" style="14" customWidth="1"/>
    <col min="1884" max="1884" width="13.140625" style="14" customWidth="1"/>
    <col min="1885" max="1885" width="7" style="14" customWidth="1"/>
    <col min="1886" max="1886" width="8.7109375" style="14" customWidth="1"/>
    <col min="1887" max="1887" width="11.7109375" style="14" customWidth="1"/>
    <col min="1888" max="1888" width="12" style="14" customWidth="1"/>
    <col min="1889" max="1889" width="12.7109375" style="14" customWidth="1"/>
    <col min="1890" max="1890" width="14" style="14" customWidth="1"/>
    <col min="1891" max="1891" width="11.85546875" style="14" customWidth="1"/>
    <col min="1892" max="1892" width="7.5703125" style="14" customWidth="1"/>
    <col min="1893" max="1893" width="10.140625" style="14" customWidth="1"/>
    <col min="1894" max="1894" width="9.28515625" style="14" customWidth="1"/>
    <col min="1895" max="1897" width="9.140625" style="14" customWidth="1"/>
    <col min="1898" max="1898" width="13.140625" style="14" bestFit="1" customWidth="1"/>
    <col min="1899" max="2030" width="9.140625" style="14"/>
    <col min="2031" max="2031" width="9.28515625" style="14" customWidth="1"/>
    <col min="2032" max="2032" width="21.7109375" style="14" customWidth="1"/>
    <col min="2033" max="2033" width="19" style="14" customWidth="1"/>
    <col min="2034" max="2034" width="9.140625" style="14" customWidth="1"/>
    <col min="2035" max="2035" width="11.85546875" style="14" customWidth="1"/>
    <col min="2036" max="2036" width="10.28515625" style="14" customWidth="1"/>
    <col min="2037" max="2037" width="10" style="14" customWidth="1"/>
    <col min="2038" max="2038" width="7.42578125" style="14" customWidth="1"/>
    <col min="2039" max="2039" width="8" style="14" customWidth="1"/>
    <col min="2040" max="2040" width="12.140625" style="14" customWidth="1"/>
    <col min="2041" max="2041" width="12.85546875" style="14" customWidth="1"/>
    <col min="2042" max="2042" width="14.28515625" style="14" customWidth="1"/>
    <col min="2043" max="2044" width="11.140625" style="14" customWidth="1"/>
    <col min="2045" max="2045" width="12.28515625" style="14" customWidth="1"/>
    <col min="2046" max="2046" width="13.42578125" style="14" customWidth="1"/>
    <col min="2047" max="2047" width="9.85546875" style="14" customWidth="1"/>
    <col min="2048" max="2048" width="13" style="14" customWidth="1"/>
    <col min="2049" max="2049" width="6.85546875" style="14" customWidth="1"/>
    <col min="2050" max="2050" width="10.85546875" style="14" customWidth="1"/>
    <col min="2051" max="2051" width="9.28515625" style="14" customWidth="1"/>
    <col min="2052" max="2052" width="11.28515625" style="14" customWidth="1"/>
    <col min="2053" max="2053" width="9.7109375" style="14" customWidth="1"/>
    <col min="2054" max="2054" width="7.42578125" style="14" customWidth="1"/>
    <col min="2055" max="2055" width="13.140625" style="14" customWidth="1"/>
    <col min="2056" max="2056" width="9.7109375" style="14" customWidth="1"/>
    <col min="2057" max="2057" width="8.7109375" style="14" customWidth="1"/>
    <col min="2058" max="2058" width="11.7109375" style="14" customWidth="1"/>
    <col min="2059" max="2059" width="12" style="14" customWidth="1"/>
    <col min="2060" max="2060" width="12.7109375" style="14" customWidth="1"/>
    <col min="2061" max="2061" width="14" style="14" customWidth="1"/>
    <col min="2062" max="2062" width="11.85546875" style="14" customWidth="1"/>
    <col min="2063" max="2063" width="7.5703125" style="14" customWidth="1"/>
    <col min="2064" max="2064" width="10.140625" style="14" customWidth="1"/>
    <col min="2065" max="2065" width="9.28515625" style="14" customWidth="1"/>
    <col min="2066" max="2070" width="9.140625" style="14" customWidth="1"/>
    <col min="2071" max="2071" width="12.5703125" style="14" customWidth="1"/>
    <col min="2072" max="2072" width="15.42578125" style="14" customWidth="1"/>
    <col min="2073" max="2085" width="9.140625" style="14" customWidth="1"/>
    <col min="2086" max="2086" width="9.28515625" style="14" customWidth="1"/>
    <col min="2087" max="2087" width="21.7109375" style="14" customWidth="1"/>
    <col min="2088" max="2088" width="19" style="14" customWidth="1"/>
    <col min="2089" max="2089" width="9.140625" style="14" customWidth="1"/>
    <col min="2090" max="2090" width="14.7109375" style="14" customWidth="1"/>
    <col min="2091" max="2091" width="12.140625" style="14" customWidth="1"/>
    <col min="2092" max="2092" width="14.28515625" style="14" customWidth="1"/>
    <col min="2093" max="2093" width="7.42578125" style="14" customWidth="1"/>
    <col min="2094" max="2094" width="8" style="14" customWidth="1"/>
    <col min="2095" max="2095" width="12.140625" style="14" customWidth="1"/>
    <col min="2096" max="2096" width="12.85546875" style="14" customWidth="1"/>
    <col min="2097" max="2097" width="14.28515625" style="14" customWidth="1"/>
    <col min="2098" max="2098" width="9.7109375" style="14" customWidth="1"/>
    <col min="2099" max="2099" width="8.140625" style="14" customWidth="1"/>
    <col min="2100" max="2100" width="12.28515625" style="14" customWidth="1"/>
    <col min="2101" max="2101" width="13.42578125" style="14" customWidth="1"/>
    <col min="2102" max="2102" width="9.85546875" style="14" customWidth="1"/>
    <col min="2103" max="2103" width="9.28515625" style="14" customWidth="1"/>
    <col min="2104" max="2104" width="6.85546875" style="14" customWidth="1"/>
    <col min="2105" max="2105" width="10.85546875" style="14" customWidth="1"/>
    <col min="2106" max="2106" width="9.28515625" style="14" customWidth="1"/>
    <col min="2107" max="2107" width="11.28515625" style="14" customWidth="1"/>
    <col min="2108" max="2108" width="9.7109375" style="14" customWidth="1"/>
    <col min="2109" max="2109" width="7.42578125" style="14" customWidth="1"/>
    <col min="2110" max="2110" width="13.140625" style="14" customWidth="1"/>
    <col min="2111" max="2111" width="7" style="14" customWidth="1"/>
    <col min="2112" max="2112" width="8.7109375" style="14" customWidth="1"/>
    <col min="2113" max="2113" width="11.7109375" style="14" customWidth="1"/>
    <col min="2114" max="2114" width="12" style="14" customWidth="1"/>
    <col min="2115" max="2115" width="9.7109375" style="14" customWidth="1"/>
    <col min="2116" max="2116" width="6.85546875" style="14" customWidth="1"/>
    <col min="2117" max="2117" width="9.28515625" style="14" customWidth="1"/>
    <col min="2118" max="2118" width="21.7109375" style="14" customWidth="1"/>
    <col min="2119" max="2119" width="19" style="14" customWidth="1"/>
    <col min="2120" max="2120" width="9.140625" style="14" customWidth="1"/>
    <col min="2121" max="2121" width="14.7109375" style="14" customWidth="1"/>
    <col min="2122" max="2122" width="12.140625" style="14" customWidth="1"/>
    <col min="2123" max="2123" width="14.28515625" style="14" customWidth="1"/>
    <col min="2124" max="2124" width="7.42578125" style="14" customWidth="1"/>
    <col min="2125" max="2125" width="8" style="14" customWidth="1"/>
    <col min="2126" max="2126" width="12.140625" style="14" customWidth="1"/>
    <col min="2127" max="2127" width="12.85546875" style="14" customWidth="1"/>
    <col min="2128" max="2128" width="14.28515625" style="14" customWidth="1"/>
    <col min="2129" max="2129" width="11.140625" style="14" customWidth="1"/>
    <col min="2130" max="2130" width="12.28515625" style="14" customWidth="1"/>
    <col min="2131" max="2131" width="13.42578125" style="14" customWidth="1"/>
    <col min="2132" max="2132" width="9.85546875" style="14" customWidth="1"/>
    <col min="2133" max="2133" width="13" style="14" customWidth="1"/>
    <col min="2134" max="2134" width="6.85546875" style="14" customWidth="1"/>
    <col min="2135" max="2135" width="10.85546875" style="14" customWidth="1"/>
    <col min="2136" max="2136" width="9.28515625" style="14" customWidth="1"/>
    <col min="2137" max="2137" width="11.28515625" style="14" customWidth="1"/>
    <col min="2138" max="2138" width="9.7109375" style="14" customWidth="1"/>
    <col min="2139" max="2139" width="7.42578125" style="14" customWidth="1"/>
    <col min="2140" max="2140" width="13.140625" style="14" customWidth="1"/>
    <col min="2141" max="2141" width="7" style="14" customWidth="1"/>
    <col min="2142" max="2142" width="8.7109375" style="14" customWidth="1"/>
    <col min="2143" max="2143" width="11.7109375" style="14" customWidth="1"/>
    <col min="2144" max="2144" width="12" style="14" customWidth="1"/>
    <col min="2145" max="2145" width="12.7109375" style="14" customWidth="1"/>
    <col min="2146" max="2146" width="14" style="14" customWidth="1"/>
    <col min="2147" max="2147" width="11.85546875" style="14" customWidth="1"/>
    <col min="2148" max="2148" width="7.5703125" style="14" customWidth="1"/>
    <col min="2149" max="2149" width="10.140625" style="14" customWidth="1"/>
    <col min="2150" max="2150" width="9.28515625" style="14" customWidth="1"/>
    <col min="2151" max="2153" width="9.140625" style="14" customWidth="1"/>
    <col min="2154" max="2154" width="13.140625" style="14" bestFit="1" customWidth="1"/>
    <col min="2155" max="2286" width="9.140625" style="14"/>
    <col min="2287" max="2287" width="9.28515625" style="14" customWidth="1"/>
    <col min="2288" max="2288" width="21.7109375" style="14" customWidth="1"/>
    <col min="2289" max="2289" width="19" style="14" customWidth="1"/>
    <col min="2290" max="2290" width="9.140625" style="14" customWidth="1"/>
    <col min="2291" max="2291" width="11.85546875" style="14" customWidth="1"/>
    <col min="2292" max="2292" width="10.28515625" style="14" customWidth="1"/>
    <col min="2293" max="2293" width="10" style="14" customWidth="1"/>
    <col min="2294" max="2294" width="7.42578125" style="14" customWidth="1"/>
    <col min="2295" max="2295" width="8" style="14" customWidth="1"/>
    <col min="2296" max="2296" width="12.140625" style="14" customWidth="1"/>
    <col min="2297" max="2297" width="12.85546875" style="14" customWidth="1"/>
    <col min="2298" max="2298" width="14.28515625" style="14" customWidth="1"/>
    <col min="2299" max="2300" width="11.140625" style="14" customWidth="1"/>
    <col min="2301" max="2301" width="12.28515625" style="14" customWidth="1"/>
    <col min="2302" max="2302" width="13.42578125" style="14" customWidth="1"/>
    <col min="2303" max="2303" width="9.85546875" style="14" customWidth="1"/>
    <col min="2304" max="2304" width="13" style="14" customWidth="1"/>
    <col min="2305" max="2305" width="6.85546875" style="14" customWidth="1"/>
    <col min="2306" max="2306" width="10.85546875" style="14" customWidth="1"/>
    <col min="2307" max="2307" width="9.28515625" style="14" customWidth="1"/>
    <col min="2308" max="2308" width="11.28515625" style="14" customWidth="1"/>
    <col min="2309" max="2309" width="9.7109375" style="14" customWidth="1"/>
    <col min="2310" max="2310" width="7.42578125" style="14" customWidth="1"/>
    <col min="2311" max="2311" width="13.140625" style="14" customWidth="1"/>
    <col min="2312" max="2312" width="9.7109375" style="14" customWidth="1"/>
    <col min="2313" max="2313" width="8.7109375" style="14" customWidth="1"/>
    <col min="2314" max="2314" width="11.7109375" style="14" customWidth="1"/>
    <col min="2315" max="2315" width="12" style="14" customWidth="1"/>
    <col min="2316" max="2316" width="12.7109375" style="14" customWidth="1"/>
    <col min="2317" max="2317" width="14" style="14" customWidth="1"/>
    <col min="2318" max="2318" width="11.85546875" style="14" customWidth="1"/>
    <col min="2319" max="2319" width="7.5703125" style="14" customWidth="1"/>
    <col min="2320" max="2320" width="10.140625" style="14" customWidth="1"/>
    <col min="2321" max="2321" width="9.28515625" style="14" customWidth="1"/>
    <col min="2322" max="2326" width="9.140625" style="14" customWidth="1"/>
    <col min="2327" max="2327" width="12.5703125" style="14" customWidth="1"/>
    <col min="2328" max="2328" width="15.42578125" style="14" customWidth="1"/>
    <col min="2329" max="2341" width="9.140625" style="14" customWidth="1"/>
    <col min="2342" max="2342" width="9.28515625" style="14" customWidth="1"/>
    <col min="2343" max="2343" width="21.7109375" style="14" customWidth="1"/>
    <col min="2344" max="2344" width="19" style="14" customWidth="1"/>
    <col min="2345" max="2345" width="9.140625" style="14" customWidth="1"/>
    <col min="2346" max="2346" width="14.7109375" style="14" customWidth="1"/>
    <col min="2347" max="2347" width="12.140625" style="14" customWidth="1"/>
    <col min="2348" max="2348" width="14.28515625" style="14" customWidth="1"/>
    <col min="2349" max="2349" width="7.42578125" style="14" customWidth="1"/>
    <col min="2350" max="2350" width="8" style="14" customWidth="1"/>
    <col min="2351" max="2351" width="12.140625" style="14" customWidth="1"/>
    <col min="2352" max="2352" width="12.85546875" style="14" customWidth="1"/>
    <col min="2353" max="2353" width="14.28515625" style="14" customWidth="1"/>
    <col min="2354" max="2354" width="9.7109375" style="14" customWidth="1"/>
    <col min="2355" max="2355" width="8.140625" style="14" customWidth="1"/>
    <col min="2356" max="2356" width="12.28515625" style="14" customWidth="1"/>
    <col min="2357" max="2357" width="13.42578125" style="14" customWidth="1"/>
    <col min="2358" max="2358" width="9.85546875" style="14" customWidth="1"/>
    <col min="2359" max="2359" width="9.28515625" style="14" customWidth="1"/>
    <col min="2360" max="2360" width="6.85546875" style="14" customWidth="1"/>
    <col min="2361" max="2361" width="10.85546875" style="14" customWidth="1"/>
    <col min="2362" max="2362" width="9.28515625" style="14" customWidth="1"/>
    <col min="2363" max="2363" width="11.28515625" style="14" customWidth="1"/>
    <col min="2364" max="2364" width="9.7109375" style="14" customWidth="1"/>
    <col min="2365" max="2365" width="7.42578125" style="14" customWidth="1"/>
    <col min="2366" max="2366" width="13.140625" style="14" customWidth="1"/>
    <col min="2367" max="2367" width="7" style="14" customWidth="1"/>
    <col min="2368" max="2368" width="8.7109375" style="14" customWidth="1"/>
    <col min="2369" max="2369" width="11.7109375" style="14" customWidth="1"/>
    <col min="2370" max="2370" width="12" style="14" customWidth="1"/>
    <col min="2371" max="2371" width="9.7109375" style="14" customWidth="1"/>
    <col min="2372" max="2372" width="6.85546875" style="14" customWidth="1"/>
    <col min="2373" max="2373" width="9.28515625" style="14" customWidth="1"/>
    <col min="2374" max="2374" width="21.7109375" style="14" customWidth="1"/>
    <col min="2375" max="2375" width="19" style="14" customWidth="1"/>
    <col min="2376" max="2376" width="9.140625" style="14" customWidth="1"/>
    <col min="2377" max="2377" width="14.7109375" style="14" customWidth="1"/>
    <col min="2378" max="2378" width="12.140625" style="14" customWidth="1"/>
    <col min="2379" max="2379" width="14.28515625" style="14" customWidth="1"/>
    <col min="2380" max="2380" width="7.42578125" style="14" customWidth="1"/>
    <col min="2381" max="2381" width="8" style="14" customWidth="1"/>
    <col min="2382" max="2382" width="12.140625" style="14" customWidth="1"/>
    <col min="2383" max="2383" width="12.85546875" style="14" customWidth="1"/>
    <col min="2384" max="2384" width="14.28515625" style="14" customWidth="1"/>
    <col min="2385" max="2385" width="11.140625" style="14" customWidth="1"/>
    <col min="2386" max="2386" width="12.28515625" style="14" customWidth="1"/>
    <col min="2387" max="2387" width="13.42578125" style="14" customWidth="1"/>
    <col min="2388" max="2388" width="9.85546875" style="14" customWidth="1"/>
    <col min="2389" max="2389" width="13" style="14" customWidth="1"/>
    <col min="2390" max="2390" width="6.85546875" style="14" customWidth="1"/>
    <col min="2391" max="2391" width="10.85546875" style="14" customWidth="1"/>
    <col min="2392" max="2392" width="9.28515625" style="14" customWidth="1"/>
    <col min="2393" max="2393" width="11.28515625" style="14" customWidth="1"/>
    <col min="2394" max="2394" width="9.7109375" style="14" customWidth="1"/>
    <col min="2395" max="2395" width="7.42578125" style="14" customWidth="1"/>
    <col min="2396" max="2396" width="13.140625" style="14" customWidth="1"/>
    <col min="2397" max="2397" width="7" style="14" customWidth="1"/>
    <col min="2398" max="2398" width="8.7109375" style="14" customWidth="1"/>
    <col min="2399" max="2399" width="11.7109375" style="14" customWidth="1"/>
    <col min="2400" max="2400" width="12" style="14" customWidth="1"/>
    <col min="2401" max="2401" width="12.7109375" style="14" customWidth="1"/>
    <col min="2402" max="2402" width="14" style="14" customWidth="1"/>
    <col min="2403" max="2403" width="11.85546875" style="14" customWidth="1"/>
    <col min="2404" max="2404" width="7.5703125" style="14" customWidth="1"/>
    <col min="2405" max="2405" width="10.140625" style="14" customWidth="1"/>
    <col min="2406" max="2406" width="9.28515625" style="14" customWidth="1"/>
    <col min="2407" max="2409" width="9.140625" style="14" customWidth="1"/>
    <col min="2410" max="2410" width="13.140625" style="14" bestFit="1" customWidth="1"/>
    <col min="2411" max="2542" width="9.140625" style="14"/>
    <col min="2543" max="2543" width="9.28515625" style="14" customWidth="1"/>
    <col min="2544" max="2544" width="21.7109375" style="14" customWidth="1"/>
    <col min="2545" max="2545" width="19" style="14" customWidth="1"/>
    <col min="2546" max="2546" width="9.140625" style="14" customWidth="1"/>
    <col min="2547" max="2547" width="11.85546875" style="14" customWidth="1"/>
    <col min="2548" max="2548" width="10.28515625" style="14" customWidth="1"/>
    <col min="2549" max="2549" width="10" style="14" customWidth="1"/>
    <col min="2550" max="2550" width="7.42578125" style="14" customWidth="1"/>
    <col min="2551" max="2551" width="8" style="14" customWidth="1"/>
    <col min="2552" max="2552" width="12.140625" style="14" customWidth="1"/>
    <col min="2553" max="2553" width="12.85546875" style="14" customWidth="1"/>
    <col min="2554" max="2554" width="14.28515625" style="14" customWidth="1"/>
    <col min="2555" max="2556" width="11.140625" style="14" customWidth="1"/>
    <col min="2557" max="2557" width="12.28515625" style="14" customWidth="1"/>
    <col min="2558" max="2558" width="13.42578125" style="14" customWidth="1"/>
    <col min="2559" max="2559" width="9.85546875" style="14" customWidth="1"/>
    <col min="2560" max="2560" width="13" style="14" customWidth="1"/>
    <col min="2561" max="2561" width="6.85546875" style="14" customWidth="1"/>
    <col min="2562" max="2562" width="10.85546875" style="14" customWidth="1"/>
    <col min="2563" max="2563" width="9.28515625" style="14" customWidth="1"/>
    <col min="2564" max="2564" width="11.28515625" style="14" customWidth="1"/>
    <col min="2565" max="2565" width="9.7109375" style="14" customWidth="1"/>
    <col min="2566" max="2566" width="7.42578125" style="14" customWidth="1"/>
    <col min="2567" max="2567" width="13.140625" style="14" customWidth="1"/>
    <col min="2568" max="2568" width="9.7109375" style="14" customWidth="1"/>
    <col min="2569" max="2569" width="8.7109375" style="14" customWidth="1"/>
    <col min="2570" max="2570" width="11.7109375" style="14" customWidth="1"/>
    <col min="2571" max="2571" width="12" style="14" customWidth="1"/>
    <col min="2572" max="2572" width="12.7109375" style="14" customWidth="1"/>
    <col min="2573" max="2573" width="14" style="14" customWidth="1"/>
    <col min="2574" max="2574" width="11.85546875" style="14" customWidth="1"/>
    <col min="2575" max="2575" width="7.5703125" style="14" customWidth="1"/>
    <col min="2576" max="2576" width="10.140625" style="14" customWidth="1"/>
    <col min="2577" max="2577" width="9.28515625" style="14" customWidth="1"/>
    <col min="2578" max="2582" width="9.140625" style="14" customWidth="1"/>
    <col min="2583" max="2583" width="12.5703125" style="14" customWidth="1"/>
    <col min="2584" max="2584" width="15.42578125" style="14" customWidth="1"/>
    <col min="2585" max="2597" width="9.140625" style="14" customWidth="1"/>
    <col min="2598" max="2598" width="9.28515625" style="14" customWidth="1"/>
    <col min="2599" max="2599" width="21.7109375" style="14" customWidth="1"/>
    <col min="2600" max="2600" width="19" style="14" customWidth="1"/>
    <col min="2601" max="2601" width="9.140625" style="14" customWidth="1"/>
    <col min="2602" max="2602" width="14.7109375" style="14" customWidth="1"/>
    <col min="2603" max="2603" width="12.140625" style="14" customWidth="1"/>
    <col min="2604" max="2604" width="14.28515625" style="14" customWidth="1"/>
    <col min="2605" max="2605" width="7.42578125" style="14" customWidth="1"/>
    <col min="2606" max="2606" width="8" style="14" customWidth="1"/>
    <col min="2607" max="2607" width="12.140625" style="14" customWidth="1"/>
    <col min="2608" max="2608" width="12.85546875" style="14" customWidth="1"/>
    <col min="2609" max="2609" width="14.28515625" style="14" customWidth="1"/>
    <col min="2610" max="2610" width="9.7109375" style="14" customWidth="1"/>
    <col min="2611" max="2611" width="8.140625" style="14" customWidth="1"/>
    <col min="2612" max="2612" width="12.28515625" style="14" customWidth="1"/>
    <col min="2613" max="2613" width="13.42578125" style="14" customWidth="1"/>
    <col min="2614" max="2614" width="9.85546875" style="14" customWidth="1"/>
    <col min="2615" max="2615" width="9.28515625" style="14" customWidth="1"/>
    <col min="2616" max="2616" width="6.85546875" style="14" customWidth="1"/>
    <col min="2617" max="2617" width="10.85546875" style="14" customWidth="1"/>
    <col min="2618" max="2618" width="9.28515625" style="14" customWidth="1"/>
    <col min="2619" max="2619" width="11.28515625" style="14" customWidth="1"/>
    <col min="2620" max="2620" width="9.7109375" style="14" customWidth="1"/>
    <col min="2621" max="2621" width="7.42578125" style="14" customWidth="1"/>
    <col min="2622" max="2622" width="13.140625" style="14" customWidth="1"/>
    <col min="2623" max="2623" width="7" style="14" customWidth="1"/>
    <col min="2624" max="2624" width="8.7109375" style="14" customWidth="1"/>
    <col min="2625" max="2625" width="11.7109375" style="14" customWidth="1"/>
    <col min="2626" max="2626" width="12" style="14" customWidth="1"/>
    <col min="2627" max="2627" width="9.7109375" style="14" customWidth="1"/>
    <col min="2628" max="2628" width="6.85546875" style="14" customWidth="1"/>
    <col min="2629" max="2629" width="9.28515625" style="14" customWidth="1"/>
    <col min="2630" max="2630" width="21.7109375" style="14" customWidth="1"/>
    <col min="2631" max="2631" width="19" style="14" customWidth="1"/>
    <col min="2632" max="2632" width="9.140625" style="14" customWidth="1"/>
    <col min="2633" max="2633" width="14.7109375" style="14" customWidth="1"/>
    <col min="2634" max="2634" width="12.140625" style="14" customWidth="1"/>
    <col min="2635" max="2635" width="14.28515625" style="14" customWidth="1"/>
    <col min="2636" max="2636" width="7.42578125" style="14" customWidth="1"/>
    <col min="2637" max="2637" width="8" style="14" customWidth="1"/>
    <col min="2638" max="2638" width="12.140625" style="14" customWidth="1"/>
    <col min="2639" max="2639" width="12.85546875" style="14" customWidth="1"/>
    <col min="2640" max="2640" width="14.28515625" style="14" customWidth="1"/>
    <col min="2641" max="2641" width="11.140625" style="14" customWidth="1"/>
    <col min="2642" max="2642" width="12.28515625" style="14" customWidth="1"/>
    <col min="2643" max="2643" width="13.42578125" style="14" customWidth="1"/>
    <col min="2644" max="2644" width="9.85546875" style="14" customWidth="1"/>
    <col min="2645" max="2645" width="13" style="14" customWidth="1"/>
    <col min="2646" max="2646" width="6.85546875" style="14" customWidth="1"/>
    <col min="2647" max="2647" width="10.85546875" style="14" customWidth="1"/>
    <col min="2648" max="2648" width="9.28515625" style="14" customWidth="1"/>
    <col min="2649" max="2649" width="11.28515625" style="14" customWidth="1"/>
    <col min="2650" max="2650" width="9.7109375" style="14" customWidth="1"/>
    <col min="2651" max="2651" width="7.42578125" style="14" customWidth="1"/>
    <col min="2652" max="2652" width="13.140625" style="14" customWidth="1"/>
    <col min="2653" max="2653" width="7" style="14" customWidth="1"/>
    <col min="2654" max="2654" width="8.7109375" style="14" customWidth="1"/>
    <col min="2655" max="2655" width="11.7109375" style="14" customWidth="1"/>
    <col min="2656" max="2656" width="12" style="14" customWidth="1"/>
    <col min="2657" max="2657" width="12.7109375" style="14" customWidth="1"/>
    <col min="2658" max="2658" width="14" style="14" customWidth="1"/>
    <col min="2659" max="2659" width="11.85546875" style="14" customWidth="1"/>
    <col min="2660" max="2660" width="7.5703125" style="14" customWidth="1"/>
    <col min="2661" max="2661" width="10.140625" style="14" customWidth="1"/>
    <col min="2662" max="2662" width="9.28515625" style="14" customWidth="1"/>
    <col min="2663" max="2665" width="9.140625" style="14" customWidth="1"/>
    <col min="2666" max="2666" width="13.140625" style="14" bestFit="1" customWidth="1"/>
    <col min="2667" max="2798" width="9.140625" style="14"/>
    <col min="2799" max="2799" width="9.28515625" style="14" customWidth="1"/>
    <col min="2800" max="2800" width="21.7109375" style="14" customWidth="1"/>
    <col min="2801" max="2801" width="19" style="14" customWidth="1"/>
    <col min="2802" max="2802" width="9.140625" style="14" customWidth="1"/>
    <col min="2803" max="2803" width="11.85546875" style="14" customWidth="1"/>
    <col min="2804" max="2804" width="10.28515625" style="14" customWidth="1"/>
    <col min="2805" max="2805" width="10" style="14" customWidth="1"/>
    <col min="2806" max="2806" width="7.42578125" style="14" customWidth="1"/>
    <col min="2807" max="2807" width="8" style="14" customWidth="1"/>
    <col min="2808" max="2808" width="12.140625" style="14" customWidth="1"/>
    <col min="2809" max="2809" width="12.85546875" style="14" customWidth="1"/>
    <col min="2810" max="2810" width="14.28515625" style="14" customWidth="1"/>
    <col min="2811" max="2812" width="11.140625" style="14" customWidth="1"/>
    <col min="2813" max="2813" width="12.28515625" style="14" customWidth="1"/>
    <col min="2814" max="2814" width="13.42578125" style="14" customWidth="1"/>
    <col min="2815" max="2815" width="9.85546875" style="14" customWidth="1"/>
    <col min="2816" max="2816" width="13" style="14" customWidth="1"/>
    <col min="2817" max="2817" width="6.85546875" style="14" customWidth="1"/>
    <col min="2818" max="2818" width="10.85546875" style="14" customWidth="1"/>
    <col min="2819" max="2819" width="9.28515625" style="14" customWidth="1"/>
    <col min="2820" max="2820" width="11.28515625" style="14" customWidth="1"/>
    <col min="2821" max="2821" width="9.7109375" style="14" customWidth="1"/>
    <col min="2822" max="2822" width="7.42578125" style="14" customWidth="1"/>
    <col min="2823" max="2823" width="13.140625" style="14" customWidth="1"/>
    <col min="2824" max="2824" width="9.7109375" style="14" customWidth="1"/>
    <col min="2825" max="2825" width="8.7109375" style="14" customWidth="1"/>
    <col min="2826" max="2826" width="11.7109375" style="14" customWidth="1"/>
    <col min="2827" max="2827" width="12" style="14" customWidth="1"/>
    <col min="2828" max="2828" width="12.7109375" style="14" customWidth="1"/>
    <col min="2829" max="2829" width="14" style="14" customWidth="1"/>
    <col min="2830" max="2830" width="11.85546875" style="14" customWidth="1"/>
    <col min="2831" max="2831" width="7.5703125" style="14" customWidth="1"/>
    <col min="2832" max="2832" width="10.140625" style="14" customWidth="1"/>
    <col min="2833" max="2833" width="9.28515625" style="14" customWidth="1"/>
    <col min="2834" max="2838" width="9.140625" style="14" customWidth="1"/>
    <col min="2839" max="2839" width="12.5703125" style="14" customWidth="1"/>
    <col min="2840" max="2840" width="15.42578125" style="14" customWidth="1"/>
    <col min="2841" max="2853" width="9.140625" style="14" customWidth="1"/>
    <col min="2854" max="2854" width="9.28515625" style="14" customWidth="1"/>
    <col min="2855" max="2855" width="21.7109375" style="14" customWidth="1"/>
    <col min="2856" max="2856" width="19" style="14" customWidth="1"/>
    <col min="2857" max="2857" width="9.140625" style="14" customWidth="1"/>
    <col min="2858" max="2858" width="14.7109375" style="14" customWidth="1"/>
    <col min="2859" max="2859" width="12.140625" style="14" customWidth="1"/>
    <col min="2860" max="2860" width="14.28515625" style="14" customWidth="1"/>
    <col min="2861" max="2861" width="7.42578125" style="14" customWidth="1"/>
    <col min="2862" max="2862" width="8" style="14" customWidth="1"/>
    <col min="2863" max="2863" width="12.140625" style="14" customWidth="1"/>
    <col min="2864" max="2864" width="12.85546875" style="14" customWidth="1"/>
    <col min="2865" max="2865" width="14.28515625" style="14" customWidth="1"/>
    <col min="2866" max="2866" width="9.7109375" style="14" customWidth="1"/>
    <col min="2867" max="2867" width="8.140625" style="14" customWidth="1"/>
    <col min="2868" max="2868" width="12.28515625" style="14" customWidth="1"/>
    <col min="2869" max="2869" width="13.42578125" style="14" customWidth="1"/>
    <col min="2870" max="2870" width="9.85546875" style="14" customWidth="1"/>
    <col min="2871" max="2871" width="9.28515625" style="14" customWidth="1"/>
    <col min="2872" max="2872" width="6.85546875" style="14" customWidth="1"/>
    <col min="2873" max="2873" width="10.85546875" style="14" customWidth="1"/>
    <col min="2874" max="2874" width="9.28515625" style="14" customWidth="1"/>
    <col min="2875" max="2875" width="11.28515625" style="14" customWidth="1"/>
    <col min="2876" max="2876" width="9.7109375" style="14" customWidth="1"/>
    <col min="2877" max="2877" width="7.42578125" style="14" customWidth="1"/>
    <col min="2878" max="2878" width="13.140625" style="14" customWidth="1"/>
    <col min="2879" max="2879" width="7" style="14" customWidth="1"/>
    <col min="2880" max="2880" width="8.7109375" style="14" customWidth="1"/>
    <col min="2881" max="2881" width="11.7109375" style="14" customWidth="1"/>
    <col min="2882" max="2882" width="12" style="14" customWidth="1"/>
    <col min="2883" max="2883" width="9.7109375" style="14" customWidth="1"/>
    <col min="2884" max="2884" width="6.85546875" style="14" customWidth="1"/>
    <col min="2885" max="2885" width="9.28515625" style="14" customWidth="1"/>
    <col min="2886" max="2886" width="21.7109375" style="14" customWidth="1"/>
    <col min="2887" max="2887" width="19" style="14" customWidth="1"/>
    <col min="2888" max="2888" width="9.140625" style="14" customWidth="1"/>
    <col min="2889" max="2889" width="14.7109375" style="14" customWidth="1"/>
    <col min="2890" max="2890" width="12.140625" style="14" customWidth="1"/>
    <col min="2891" max="2891" width="14.28515625" style="14" customWidth="1"/>
    <col min="2892" max="2892" width="7.42578125" style="14" customWidth="1"/>
    <col min="2893" max="2893" width="8" style="14" customWidth="1"/>
    <col min="2894" max="2894" width="12.140625" style="14" customWidth="1"/>
    <col min="2895" max="2895" width="12.85546875" style="14" customWidth="1"/>
    <col min="2896" max="2896" width="14.28515625" style="14" customWidth="1"/>
    <col min="2897" max="2897" width="11.140625" style="14" customWidth="1"/>
    <col min="2898" max="2898" width="12.28515625" style="14" customWidth="1"/>
    <col min="2899" max="2899" width="13.42578125" style="14" customWidth="1"/>
    <col min="2900" max="2900" width="9.85546875" style="14" customWidth="1"/>
    <col min="2901" max="2901" width="13" style="14" customWidth="1"/>
    <col min="2902" max="2902" width="6.85546875" style="14" customWidth="1"/>
    <col min="2903" max="2903" width="10.85546875" style="14" customWidth="1"/>
    <col min="2904" max="2904" width="9.28515625" style="14" customWidth="1"/>
    <col min="2905" max="2905" width="11.28515625" style="14" customWidth="1"/>
    <col min="2906" max="2906" width="9.7109375" style="14" customWidth="1"/>
    <col min="2907" max="2907" width="7.42578125" style="14" customWidth="1"/>
    <col min="2908" max="2908" width="13.140625" style="14" customWidth="1"/>
    <col min="2909" max="2909" width="7" style="14" customWidth="1"/>
    <col min="2910" max="2910" width="8.7109375" style="14" customWidth="1"/>
    <col min="2911" max="2911" width="11.7109375" style="14" customWidth="1"/>
    <col min="2912" max="2912" width="12" style="14" customWidth="1"/>
    <col min="2913" max="2913" width="12.7109375" style="14" customWidth="1"/>
    <col min="2914" max="2914" width="14" style="14" customWidth="1"/>
    <col min="2915" max="2915" width="11.85546875" style="14" customWidth="1"/>
    <col min="2916" max="2916" width="7.5703125" style="14" customWidth="1"/>
    <col min="2917" max="2917" width="10.140625" style="14" customWidth="1"/>
    <col min="2918" max="2918" width="9.28515625" style="14" customWidth="1"/>
    <col min="2919" max="2921" width="9.140625" style="14" customWidth="1"/>
    <col min="2922" max="2922" width="13.140625" style="14" bestFit="1" customWidth="1"/>
    <col min="2923" max="3054" width="9.140625" style="14"/>
    <col min="3055" max="3055" width="9.28515625" style="14" customWidth="1"/>
    <col min="3056" max="3056" width="21.7109375" style="14" customWidth="1"/>
    <col min="3057" max="3057" width="19" style="14" customWidth="1"/>
    <col min="3058" max="3058" width="9.140625" style="14" customWidth="1"/>
    <col min="3059" max="3059" width="11.85546875" style="14" customWidth="1"/>
    <col min="3060" max="3060" width="10.28515625" style="14" customWidth="1"/>
    <col min="3061" max="3061" width="10" style="14" customWidth="1"/>
    <col min="3062" max="3062" width="7.42578125" style="14" customWidth="1"/>
    <col min="3063" max="3063" width="8" style="14" customWidth="1"/>
    <col min="3064" max="3064" width="12.140625" style="14" customWidth="1"/>
    <col min="3065" max="3065" width="12.85546875" style="14" customWidth="1"/>
    <col min="3066" max="3066" width="14.28515625" style="14" customWidth="1"/>
    <col min="3067" max="3068" width="11.140625" style="14" customWidth="1"/>
    <col min="3069" max="3069" width="12.28515625" style="14" customWidth="1"/>
    <col min="3070" max="3070" width="13.42578125" style="14" customWidth="1"/>
    <col min="3071" max="3071" width="9.85546875" style="14" customWidth="1"/>
    <col min="3072" max="3072" width="13" style="14" customWidth="1"/>
    <col min="3073" max="3073" width="6.85546875" style="14" customWidth="1"/>
    <col min="3074" max="3074" width="10.85546875" style="14" customWidth="1"/>
    <col min="3075" max="3075" width="9.28515625" style="14" customWidth="1"/>
    <col min="3076" max="3076" width="11.28515625" style="14" customWidth="1"/>
    <col min="3077" max="3077" width="9.7109375" style="14" customWidth="1"/>
    <col min="3078" max="3078" width="7.42578125" style="14" customWidth="1"/>
    <col min="3079" max="3079" width="13.140625" style="14" customWidth="1"/>
    <col min="3080" max="3080" width="9.7109375" style="14" customWidth="1"/>
    <col min="3081" max="3081" width="8.7109375" style="14" customWidth="1"/>
    <col min="3082" max="3082" width="11.7109375" style="14" customWidth="1"/>
    <col min="3083" max="3083" width="12" style="14" customWidth="1"/>
    <col min="3084" max="3084" width="12.7109375" style="14" customWidth="1"/>
    <col min="3085" max="3085" width="14" style="14" customWidth="1"/>
    <col min="3086" max="3086" width="11.85546875" style="14" customWidth="1"/>
    <col min="3087" max="3087" width="7.5703125" style="14" customWidth="1"/>
    <col min="3088" max="3088" width="10.140625" style="14" customWidth="1"/>
    <col min="3089" max="3089" width="9.28515625" style="14" customWidth="1"/>
    <col min="3090" max="3094" width="9.140625" style="14" customWidth="1"/>
    <col min="3095" max="3095" width="12.5703125" style="14" customWidth="1"/>
    <col min="3096" max="3096" width="15.42578125" style="14" customWidth="1"/>
    <col min="3097" max="3109" width="9.140625" style="14" customWidth="1"/>
    <col min="3110" max="3110" width="9.28515625" style="14" customWidth="1"/>
    <col min="3111" max="3111" width="21.7109375" style="14" customWidth="1"/>
    <col min="3112" max="3112" width="19" style="14" customWidth="1"/>
    <col min="3113" max="3113" width="9.140625" style="14" customWidth="1"/>
    <col min="3114" max="3114" width="14.7109375" style="14" customWidth="1"/>
    <col min="3115" max="3115" width="12.140625" style="14" customWidth="1"/>
    <col min="3116" max="3116" width="14.28515625" style="14" customWidth="1"/>
    <col min="3117" max="3117" width="7.42578125" style="14" customWidth="1"/>
    <col min="3118" max="3118" width="8" style="14" customWidth="1"/>
    <col min="3119" max="3119" width="12.140625" style="14" customWidth="1"/>
    <col min="3120" max="3120" width="12.85546875" style="14" customWidth="1"/>
    <col min="3121" max="3121" width="14.28515625" style="14" customWidth="1"/>
    <col min="3122" max="3122" width="9.7109375" style="14" customWidth="1"/>
    <col min="3123" max="3123" width="8.140625" style="14" customWidth="1"/>
    <col min="3124" max="3124" width="12.28515625" style="14" customWidth="1"/>
    <col min="3125" max="3125" width="13.42578125" style="14" customWidth="1"/>
    <col min="3126" max="3126" width="9.85546875" style="14" customWidth="1"/>
    <col min="3127" max="3127" width="9.28515625" style="14" customWidth="1"/>
    <col min="3128" max="3128" width="6.85546875" style="14" customWidth="1"/>
    <col min="3129" max="3129" width="10.85546875" style="14" customWidth="1"/>
    <col min="3130" max="3130" width="9.28515625" style="14" customWidth="1"/>
    <col min="3131" max="3131" width="11.28515625" style="14" customWidth="1"/>
    <col min="3132" max="3132" width="9.7109375" style="14" customWidth="1"/>
    <col min="3133" max="3133" width="7.42578125" style="14" customWidth="1"/>
    <col min="3134" max="3134" width="13.140625" style="14" customWidth="1"/>
    <col min="3135" max="3135" width="7" style="14" customWidth="1"/>
    <col min="3136" max="3136" width="8.7109375" style="14" customWidth="1"/>
    <col min="3137" max="3137" width="11.7109375" style="14" customWidth="1"/>
    <col min="3138" max="3138" width="12" style="14" customWidth="1"/>
    <col min="3139" max="3139" width="9.7109375" style="14" customWidth="1"/>
    <col min="3140" max="3140" width="6.85546875" style="14" customWidth="1"/>
    <col min="3141" max="3141" width="9.28515625" style="14" customWidth="1"/>
    <col min="3142" max="3142" width="21.7109375" style="14" customWidth="1"/>
    <col min="3143" max="3143" width="19" style="14" customWidth="1"/>
    <col min="3144" max="3144" width="9.140625" style="14" customWidth="1"/>
    <col min="3145" max="3145" width="14.7109375" style="14" customWidth="1"/>
    <col min="3146" max="3146" width="12.140625" style="14" customWidth="1"/>
    <col min="3147" max="3147" width="14.28515625" style="14" customWidth="1"/>
    <col min="3148" max="3148" width="7.42578125" style="14" customWidth="1"/>
    <col min="3149" max="3149" width="8" style="14" customWidth="1"/>
    <col min="3150" max="3150" width="12.140625" style="14" customWidth="1"/>
    <col min="3151" max="3151" width="12.85546875" style="14" customWidth="1"/>
    <col min="3152" max="3152" width="14.28515625" style="14" customWidth="1"/>
    <col min="3153" max="3153" width="11.140625" style="14" customWidth="1"/>
    <col min="3154" max="3154" width="12.28515625" style="14" customWidth="1"/>
    <col min="3155" max="3155" width="13.42578125" style="14" customWidth="1"/>
    <col min="3156" max="3156" width="9.85546875" style="14" customWidth="1"/>
    <col min="3157" max="3157" width="13" style="14" customWidth="1"/>
    <col min="3158" max="3158" width="6.85546875" style="14" customWidth="1"/>
    <col min="3159" max="3159" width="10.85546875" style="14" customWidth="1"/>
    <col min="3160" max="3160" width="9.28515625" style="14" customWidth="1"/>
    <col min="3161" max="3161" width="11.28515625" style="14" customWidth="1"/>
    <col min="3162" max="3162" width="9.7109375" style="14" customWidth="1"/>
    <col min="3163" max="3163" width="7.42578125" style="14" customWidth="1"/>
    <col min="3164" max="3164" width="13.140625" style="14" customWidth="1"/>
    <col min="3165" max="3165" width="7" style="14" customWidth="1"/>
    <col min="3166" max="3166" width="8.7109375" style="14" customWidth="1"/>
    <col min="3167" max="3167" width="11.7109375" style="14" customWidth="1"/>
    <col min="3168" max="3168" width="12" style="14" customWidth="1"/>
    <col min="3169" max="3169" width="12.7109375" style="14" customWidth="1"/>
    <col min="3170" max="3170" width="14" style="14" customWidth="1"/>
    <col min="3171" max="3171" width="11.85546875" style="14" customWidth="1"/>
    <col min="3172" max="3172" width="7.5703125" style="14" customWidth="1"/>
    <col min="3173" max="3173" width="10.140625" style="14" customWidth="1"/>
    <col min="3174" max="3174" width="9.28515625" style="14" customWidth="1"/>
    <col min="3175" max="3177" width="9.140625" style="14" customWidth="1"/>
    <col min="3178" max="3178" width="13.140625" style="14" bestFit="1" customWidth="1"/>
    <col min="3179" max="3310" width="9.140625" style="14"/>
    <col min="3311" max="3311" width="9.28515625" style="14" customWidth="1"/>
    <col min="3312" max="3312" width="21.7109375" style="14" customWidth="1"/>
    <col min="3313" max="3313" width="19" style="14" customWidth="1"/>
    <col min="3314" max="3314" width="9.140625" style="14" customWidth="1"/>
    <col min="3315" max="3315" width="11.85546875" style="14" customWidth="1"/>
    <col min="3316" max="3316" width="10.28515625" style="14" customWidth="1"/>
    <col min="3317" max="3317" width="10" style="14" customWidth="1"/>
    <col min="3318" max="3318" width="7.42578125" style="14" customWidth="1"/>
    <col min="3319" max="3319" width="8" style="14" customWidth="1"/>
    <col min="3320" max="3320" width="12.140625" style="14" customWidth="1"/>
    <col min="3321" max="3321" width="12.85546875" style="14" customWidth="1"/>
    <col min="3322" max="3322" width="14.28515625" style="14" customWidth="1"/>
    <col min="3323" max="3324" width="11.140625" style="14" customWidth="1"/>
    <col min="3325" max="3325" width="12.28515625" style="14" customWidth="1"/>
    <col min="3326" max="3326" width="13.42578125" style="14" customWidth="1"/>
    <col min="3327" max="3327" width="9.85546875" style="14" customWidth="1"/>
    <col min="3328" max="3328" width="13" style="14" customWidth="1"/>
    <col min="3329" max="3329" width="6.85546875" style="14" customWidth="1"/>
    <col min="3330" max="3330" width="10.85546875" style="14" customWidth="1"/>
    <col min="3331" max="3331" width="9.28515625" style="14" customWidth="1"/>
    <col min="3332" max="3332" width="11.28515625" style="14" customWidth="1"/>
    <col min="3333" max="3333" width="9.7109375" style="14" customWidth="1"/>
    <col min="3334" max="3334" width="7.42578125" style="14" customWidth="1"/>
    <col min="3335" max="3335" width="13.140625" style="14" customWidth="1"/>
    <col min="3336" max="3336" width="9.7109375" style="14" customWidth="1"/>
    <col min="3337" max="3337" width="8.7109375" style="14" customWidth="1"/>
    <col min="3338" max="3338" width="11.7109375" style="14" customWidth="1"/>
    <col min="3339" max="3339" width="12" style="14" customWidth="1"/>
    <col min="3340" max="3340" width="12.7109375" style="14" customWidth="1"/>
    <col min="3341" max="3341" width="14" style="14" customWidth="1"/>
    <col min="3342" max="3342" width="11.85546875" style="14" customWidth="1"/>
    <col min="3343" max="3343" width="7.5703125" style="14" customWidth="1"/>
    <col min="3344" max="3344" width="10.140625" style="14" customWidth="1"/>
    <col min="3345" max="3345" width="9.28515625" style="14" customWidth="1"/>
    <col min="3346" max="3350" width="9.140625" style="14" customWidth="1"/>
    <col min="3351" max="3351" width="12.5703125" style="14" customWidth="1"/>
    <col min="3352" max="3352" width="15.42578125" style="14" customWidth="1"/>
    <col min="3353" max="3365" width="9.140625" style="14" customWidth="1"/>
    <col min="3366" max="3366" width="9.28515625" style="14" customWidth="1"/>
    <col min="3367" max="3367" width="21.7109375" style="14" customWidth="1"/>
    <col min="3368" max="3368" width="19" style="14" customWidth="1"/>
    <col min="3369" max="3369" width="9.140625" style="14" customWidth="1"/>
    <col min="3370" max="3370" width="14.7109375" style="14" customWidth="1"/>
    <col min="3371" max="3371" width="12.140625" style="14" customWidth="1"/>
    <col min="3372" max="3372" width="14.28515625" style="14" customWidth="1"/>
    <col min="3373" max="3373" width="7.42578125" style="14" customWidth="1"/>
    <col min="3374" max="3374" width="8" style="14" customWidth="1"/>
    <col min="3375" max="3375" width="12.140625" style="14" customWidth="1"/>
    <col min="3376" max="3376" width="12.85546875" style="14" customWidth="1"/>
    <col min="3377" max="3377" width="14.28515625" style="14" customWidth="1"/>
    <col min="3378" max="3378" width="9.7109375" style="14" customWidth="1"/>
    <col min="3379" max="3379" width="8.140625" style="14" customWidth="1"/>
    <col min="3380" max="3380" width="12.28515625" style="14" customWidth="1"/>
    <col min="3381" max="3381" width="13.42578125" style="14" customWidth="1"/>
    <col min="3382" max="3382" width="9.85546875" style="14" customWidth="1"/>
    <col min="3383" max="3383" width="9.28515625" style="14" customWidth="1"/>
    <col min="3384" max="3384" width="6.85546875" style="14" customWidth="1"/>
    <col min="3385" max="3385" width="10.85546875" style="14" customWidth="1"/>
    <col min="3386" max="3386" width="9.28515625" style="14" customWidth="1"/>
    <col min="3387" max="3387" width="11.28515625" style="14" customWidth="1"/>
    <col min="3388" max="3388" width="9.7109375" style="14" customWidth="1"/>
    <col min="3389" max="3389" width="7.42578125" style="14" customWidth="1"/>
    <col min="3390" max="3390" width="13.140625" style="14" customWidth="1"/>
    <col min="3391" max="3391" width="7" style="14" customWidth="1"/>
    <col min="3392" max="3392" width="8.7109375" style="14" customWidth="1"/>
    <col min="3393" max="3393" width="11.7109375" style="14" customWidth="1"/>
    <col min="3394" max="3394" width="12" style="14" customWidth="1"/>
    <col min="3395" max="3395" width="9.7109375" style="14" customWidth="1"/>
    <col min="3396" max="3396" width="6.85546875" style="14" customWidth="1"/>
    <col min="3397" max="3397" width="9.28515625" style="14" customWidth="1"/>
    <col min="3398" max="3398" width="21.7109375" style="14" customWidth="1"/>
    <col min="3399" max="3399" width="19" style="14" customWidth="1"/>
    <col min="3400" max="3400" width="9.140625" style="14" customWidth="1"/>
    <col min="3401" max="3401" width="14.7109375" style="14" customWidth="1"/>
    <col min="3402" max="3402" width="12.140625" style="14" customWidth="1"/>
    <col min="3403" max="3403" width="14.28515625" style="14" customWidth="1"/>
    <col min="3404" max="3404" width="7.42578125" style="14" customWidth="1"/>
    <col min="3405" max="3405" width="8" style="14" customWidth="1"/>
    <col min="3406" max="3406" width="12.140625" style="14" customWidth="1"/>
    <col min="3407" max="3407" width="12.85546875" style="14" customWidth="1"/>
    <col min="3408" max="3408" width="14.28515625" style="14" customWidth="1"/>
    <col min="3409" max="3409" width="11.140625" style="14" customWidth="1"/>
    <col min="3410" max="3410" width="12.28515625" style="14" customWidth="1"/>
    <col min="3411" max="3411" width="13.42578125" style="14" customWidth="1"/>
    <col min="3412" max="3412" width="9.85546875" style="14" customWidth="1"/>
    <col min="3413" max="3413" width="13" style="14" customWidth="1"/>
    <col min="3414" max="3414" width="6.85546875" style="14" customWidth="1"/>
    <col min="3415" max="3415" width="10.85546875" style="14" customWidth="1"/>
    <col min="3416" max="3416" width="9.28515625" style="14" customWidth="1"/>
    <col min="3417" max="3417" width="11.28515625" style="14" customWidth="1"/>
    <col min="3418" max="3418" width="9.7109375" style="14" customWidth="1"/>
    <col min="3419" max="3419" width="7.42578125" style="14" customWidth="1"/>
    <col min="3420" max="3420" width="13.140625" style="14" customWidth="1"/>
    <col min="3421" max="3421" width="7" style="14" customWidth="1"/>
    <col min="3422" max="3422" width="8.7109375" style="14" customWidth="1"/>
    <col min="3423" max="3423" width="11.7109375" style="14" customWidth="1"/>
    <col min="3424" max="3424" width="12" style="14" customWidth="1"/>
    <col min="3425" max="3425" width="12.7109375" style="14" customWidth="1"/>
    <col min="3426" max="3426" width="14" style="14" customWidth="1"/>
    <col min="3427" max="3427" width="11.85546875" style="14" customWidth="1"/>
    <col min="3428" max="3428" width="7.5703125" style="14" customWidth="1"/>
    <col min="3429" max="3429" width="10.140625" style="14" customWidth="1"/>
    <col min="3430" max="3430" width="9.28515625" style="14" customWidth="1"/>
    <col min="3431" max="3433" width="9.140625" style="14" customWidth="1"/>
    <col min="3434" max="3434" width="13.140625" style="14" bestFit="1" customWidth="1"/>
    <col min="3435" max="3566" width="9.140625" style="14"/>
    <col min="3567" max="3567" width="9.28515625" style="14" customWidth="1"/>
    <col min="3568" max="3568" width="21.7109375" style="14" customWidth="1"/>
    <col min="3569" max="3569" width="19" style="14" customWidth="1"/>
    <col min="3570" max="3570" width="9.140625" style="14" customWidth="1"/>
    <col min="3571" max="3571" width="11.85546875" style="14" customWidth="1"/>
    <col min="3572" max="3572" width="10.28515625" style="14" customWidth="1"/>
    <col min="3573" max="3573" width="10" style="14" customWidth="1"/>
    <col min="3574" max="3574" width="7.42578125" style="14" customWidth="1"/>
    <col min="3575" max="3575" width="8" style="14" customWidth="1"/>
    <col min="3576" max="3576" width="12.140625" style="14" customWidth="1"/>
    <col min="3577" max="3577" width="12.85546875" style="14" customWidth="1"/>
    <col min="3578" max="3578" width="14.28515625" style="14" customWidth="1"/>
    <col min="3579" max="3580" width="11.140625" style="14" customWidth="1"/>
    <col min="3581" max="3581" width="12.28515625" style="14" customWidth="1"/>
    <col min="3582" max="3582" width="13.42578125" style="14" customWidth="1"/>
    <col min="3583" max="3583" width="9.85546875" style="14" customWidth="1"/>
    <col min="3584" max="3584" width="13" style="14" customWidth="1"/>
    <col min="3585" max="3585" width="6.85546875" style="14" customWidth="1"/>
    <col min="3586" max="3586" width="10.85546875" style="14" customWidth="1"/>
    <col min="3587" max="3587" width="9.28515625" style="14" customWidth="1"/>
    <col min="3588" max="3588" width="11.28515625" style="14" customWidth="1"/>
    <col min="3589" max="3589" width="9.7109375" style="14" customWidth="1"/>
    <col min="3590" max="3590" width="7.42578125" style="14" customWidth="1"/>
    <col min="3591" max="3591" width="13.140625" style="14" customWidth="1"/>
    <col min="3592" max="3592" width="9.7109375" style="14" customWidth="1"/>
    <col min="3593" max="3593" width="8.7109375" style="14" customWidth="1"/>
    <col min="3594" max="3594" width="11.7109375" style="14" customWidth="1"/>
    <col min="3595" max="3595" width="12" style="14" customWidth="1"/>
    <col min="3596" max="3596" width="12.7109375" style="14" customWidth="1"/>
    <col min="3597" max="3597" width="14" style="14" customWidth="1"/>
    <col min="3598" max="3598" width="11.85546875" style="14" customWidth="1"/>
    <col min="3599" max="3599" width="7.5703125" style="14" customWidth="1"/>
    <col min="3600" max="3600" width="10.140625" style="14" customWidth="1"/>
    <col min="3601" max="3601" width="9.28515625" style="14" customWidth="1"/>
    <col min="3602" max="3606" width="9.140625" style="14" customWidth="1"/>
    <col min="3607" max="3607" width="12.5703125" style="14" customWidth="1"/>
    <col min="3608" max="3608" width="15.42578125" style="14" customWidth="1"/>
    <col min="3609" max="3621" width="9.140625" style="14" customWidth="1"/>
    <col min="3622" max="3622" width="9.28515625" style="14" customWidth="1"/>
    <col min="3623" max="3623" width="21.7109375" style="14" customWidth="1"/>
    <col min="3624" max="3624" width="19" style="14" customWidth="1"/>
    <col min="3625" max="3625" width="9.140625" style="14" customWidth="1"/>
    <col min="3626" max="3626" width="14.7109375" style="14" customWidth="1"/>
    <col min="3627" max="3627" width="12.140625" style="14" customWidth="1"/>
    <col min="3628" max="3628" width="14.28515625" style="14" customWidth="1"/>
    <col min="3629" max="3629" width="7.42578125" style="14" customWidth="1"/>
    <col min="3630" max="3630" width="8" style="14" customWidth="1"/>
    <col min="3631" max="3631" width="12.140625" style="14" customWidth="1"/>
    <col min="3632" max="3632" width="12.85546875" style="14" customWidth="1"/>
    <col min="3633" max="3633" width="14.28515625" style="14" customWidth="1"/>
    <col min="3634" max="3634" width="9.7109375" style="14" customWidth="1"/>
    <col min="3635" max="3635" width="8.140625" style="14" customWidth="1"/>
    <col min="3636" max="3636" width="12.28515625" style="14" customWidth="1"/>
    <col min="3637" max="3637" width="13.42578125" style="14" customWidth="1"/>
    <col min="3638" max="3638" width="9.85546875" style="14" customWidth="1"/>
    <col min="3639" max="3639" width="9.28515625" style="14" customWidth="1"/>
    <col min="3640" max="3640" width="6.85546875" style="14" customWidth="1"/>
    <col min="3641" max="3641" width="10.85546875" style="14" customWidth="1"/>
    <col min="3642" max="3642" width="9.28515625" style="14" customWidth="1"/>
    <col min="3643" max="3643" width="11.28515625" style="14" customWidth="1"/>
    <col min="3644" max="3644" width="9.7109375" style="14" customWidth="1"/>
    <col min="3645" max="3645" width="7.42578125" style="14" customWidth="1"/>
    <col min="3646" max="3646" width="13.140625" style="14" customWidth="1"/>
    <col min="3647" max="3647" width="7" style="14" customWidth="1"/>
    <col min="3648" max="3648" width="8.7109375" style="14" customWidth="1"/>
    <col min="3649" max="3649" width="11.7109375" style="14" customWidth="1"/>
    <col min="3650" max="3650" width="12" style="14" customWidth="1"/>
    <col min="3651" max="3651" width="9.7109375" style="14" customWidth="1"/>
    <col min="3652" max="3652" width="6.85546875" style="14" customWidth="1"/>
    <col min="3653" max="3653" width="9.28515625" style="14" customWidth="1"/>
    <col min="3654" max="3654" width="21.7109375" style="14" customWidth="1"/>
    <col min="3655" max="3655" width="19" style="14" customWidth="1"/>
    <col min="3656" max="3656" width="9.140625" style="14" customWidth="1"/>
    <col min="3657" max="3657" width="14.7109375" style="14" customWidth="1"/>
    <col min="3658" max="3658" width="12.140625" style="14" customWidth="1"/>
    <col min="3659" max="3659" width="14.28515625" style="14" customWidth="1"/>
    <col min="3660" max="3660" width="7.42578125" style="14" customWidth="1"/>
    <col min="3661" max="3661" width="8" style="14" customWidth="1"/>
    <col min="3662" max="3662" width="12.140625" style="14" customWidth="1"/>
    <col min="3663" max="3663" width="12.85546875" style="14" customWidth="1"/>
    <col min="3664" max="3664" width="14.28515625" style="14" customWidth="1"/>
    <col min="3665" max="3665" width="11.140625" style="14" customWidth="1"/>
    <col min="3666" max="3666" width="12.28515625" style="14" customWidth="1"/>
    <col min="3667" max="3667" width="13.42578125" style="14" customWidth="1"/>
    <col min="3668" max="3668" width="9.85546875" style="14" customWidth="1"/>
    <col min="3669" max="3669" width="13" style="14" customWidth="1"/>
    <col min="3670" max="3670" width="6.85546875" style="14" customWidth="1"/>
    <col min="3671" max="3671" width="10.85546875" style="14" customWidth="1"/>
    <col min="3672" max="3672" width="9.28515625" style="14" customWidth="1"/>
    <col min="3673" max="3673" width="11.28515625" style="14" customWidth="1"/>
    <col min="3674" max="3674" width="9.7109375" style="14" customWidth="1"/>
    <col min="3675" max="3675" width="7.42578125" style="14" customWidth="1"/>
    <col min="3676" max="3676" width="13.140625" style="14" customWidth="1"/>
    <col min="3677" max="3677" width="7" style="14" customWidth="1"/>
    <col min="3678" max="3678" width="8.7109375" style="14" customWidth="1"/>
    <col min="3679" max="3679" width="11.7109375" style="14" customWidth="1"/>
    <col min="3680" max="3680" width="12" style="14" customWidth="1"/>
    <col min="3681" max="3681" width="12.7109375" style="14" customWidth="1"/>
    <col min="3682" max="3682" width="14" style="14" customWidth="1"/>
    <col min="3683" max="3683" width="11.85546875" style="14" customWidth="1"/>
    <col min="3684" max="3684" width="7.5703125" style="14" customWidth="1"/>
    <col min="3685" max="3685" width="10.140625" style="14" customWidth="1"/>
    <col min="3686" max="3686" width="9.28515625" style="14" customWidth="1"/>
    <col min="3687" max="3689" width="9.140625" style="14" customWidth="1"/>
    <col min="3690" max="3690" width="13.140625" style="14" bestFit="1" customWidth="1"/>
    <col min="3691" max="3822" width="9.140625" style="14"/>
    <col min="3823" max="3823" width="9.28515625" style="14" customWidth="1"/>
    <col min="3824" max="3824" width="21.7109375" style="14" customWidth="1"/>
    <col min="3825" max="3825" width="19" style="14" customWidth="1"/>
    <col min="3826" max="3826" width="9.140625" style="14" customWidth="1"/>
    <col min="3827" max="3827" width="11.85546875" style="14" customWidth="1"/>
    <col min="3828" max="3828" width="10.28515625" style="14" customWidth="1"/>
    <col min="3829" max="3829" width="10" style="14" customWidth="1"/>
    <col min="3830" max="3830" width="7.42578125" style="14" customWidth="1"/>
    <col min="3831" max="3831" width="8" style="14" customWidth="1"/>
    <col min="3832" max="3832" width="12.140625" style="14" customWidth="1"/>
    <col min="3833" max="3833" width="12.85546875" style="14" customWidth="1"/>
    <col min="3834" max="3834" width="14.28515625" style="14" customWidth="1"/>
    <col min="3835" max="3836" width="11.140625" style="14" customWidth="1"/>
    <col min="3837" max="3837" width="12.28515625" style="14" customWidth="1"/>
    <col min="3838" max="3838" width="13.42578125" style="14" customWidth="1"/>
    <col min="3839" max="3839" width="9.85546875" style="14" customWidth="1"/>
    <col min="3840" max="3840" width="13" style="14" customWidth="1"/>
    <col min="3841" max="3841" width="6.85546875" style="14" customWidth="1"/>
    <col min="3842" max="3842" width="10.85546875" style="14" customWidth="1"/>
    <col min="3843" max="3843" width="9.28515625" style="14" customWidth="1"/>
    <col min="3844" max="3844" width="11.28515625" style="14" customWidth="1"/>
    <col min="3845" max="3845" width="9.7109375" style="14" customWidth="1"/>
    <col min="3846" max="3846" width="7.42578125" style="14" customWidth="1"/>
    <col min="3847" max="3847" width="13.140625" style="14" customWidth="1"/>
    <col min="3848" max="3848" width="9.7109375" style="14" customWidth="1"/>
    <col min="3849" max="3849" width="8.7109375" style="14" customWidth="1"/>
    <col min="3850" max="3850" width="11.7109375" style="14" customWidth="1"/>
    <col min="3851" max="3851" width="12" style="14" customWidth="1"/>
    <col min="3852" max="3852" width="12.7109375" style="14" customWidth="1"/>
    <col min="3853" max="3853" width="14" style="14" customWidth="1"/>
    <col min="3854" max="3854" width="11.85546875" style="14" customWidth="1"/>
    <col min="3855" max="3855" width="7.5703125" style="14" customWidth="1"/>
    <col min="3856" max="3856" width="10.140625" style="14" customWidth="1"/>
    <col min="3857" max="3857" width="9.28515625" style="14" customWidth="1"/>
    <col min="3858" max="3862" width="9.140625" style="14" customWidth="1"/>
    <col min="3863" max="3863" width="12.5703125" style="14" customWidth="1"/>
    <col min="3864" max="3864" width="15.42578125" style="14" customWidth="1"/>
    <col min="3865" max="3877" width="9.140625" style="14" customWidth="1"/>
    <col min="3878" max="3878" width="9.28515625" style="14" customWidth="1"/>
    <col min="3879" max="3879" width="21.7109375" style="14" customWidth="1"/>
    <col min="3880" max="3880" width="19" style="14" customWidth="1"/>
    <col min="3881" max="3881" width="9.140625" style="14" customWidth="1"/>
    <col min="3882" max="3882" width="14.7109375" style="14" customWidth="1"/>
    <col min="3883" max="3883" width="12.140625" style="14" customWidth="1"/>
    <col min="3884" max="3884" width="14.28515625" style="14" customWidth="1"/>
    <col min="3885" max="3885" width="7.42578125" style="14" customWidth="1"/>
    <col min="3886" max="3886" width="8" style="14" customWidth="1"/>
    <col min="3887" max="3887" width="12.140625" style="14" customWidth="1"/>
    <col min="3888" max="3888" width="12.85546875" style="14" customWidth="1"/>
    <col min="3889" max="3889" width="14.28515625" style="14" customWidth="1"/>
    <col min="3890" max="3890" width="9.7109375" style="14" customWidth="1"/>
    <col min="3891" max="3891" width="8.140625" style="14" customWidth="1"/>
    <col min="3892" max="3892" width="12.28515625" style="14" customWidth="1"/>
    <col min="3893" max="3893" width="13.42578125" style="14" customWidth="1"/>
    <col min="3894" max="3894" width="9.85546875" style="14" customWidth="1"/>
    <col min="3895" max="3895" width="9.28515625" style="14" customWidth="1"/>
    <col min="3896" max="3896" width="6.85546875" style="14" customWidth="1"/>
    <col min="3897" max="3897" width="10.85546875" style="14" customWidth="1"/>
    <col min="3898" max="3898" width="9.28515625" style="14" customWidth="1"/>
    <col min="3899" max="3899" width="11.28515625" style="14" customWidth="1"/>
    <col min="3900" max="3900" width="9.7109375" style="14" customWidth="1"/>
    <col min="3901" max="3901" width="7.42578125" style="14" customWidth="1"/>
    <col min="3902" max="3902" width="13.140625" style="14" customWidth="1"/>
    <col min="3903" max="3903" width="7" style="14" customWidth="1"/>
    <col min="3904" max="3904" width="8.7109375" style="14" customWidth="1"/>
    <col min="3905" max="3905" width="11.7109375" style="14" customWidth="1"/>
    <col min="3906" max="3906" width="12" style="14" customWidth="1"/>
    <col min="3907" max="3907" width="9.7109375" style="14" customWidth="1"/>
    <col min="3908" max="3908" width="6.85546875" style="14" customWidth="1"/>
    <col min="3909" max="3909" width="9.28515625" style="14" customWidth="1"/>
    <col min="3910" max="3910" width="21.7109375" style="14" customWidth="1"/>
    <col min="3911" max="3911" width="19" style="14" customWidth="1"/>
    <col min="3912" max="3912" width="9.140625" style="14" customWidth="1"/>
    <col min="3913" max="3913" width="14.7109375" style="14" customWidth="1"/>
    <col min="3914" max="3914" width="12.140625" style="14" customWidth="1"/>
    <col min="3915" max="3915" width="14.28515625" style="14" customWidth="1"/>
    <col min="3916" max="3916" width="7.42578125" style="14" customWidth="1"/>
    <col min="3917" max="3917" width="8" style="14" customWidth="1"/>
    <col min="3918" max="3918" width="12.140625" style="14" customWidth="1"/>
    <col min="3919" max="3919" width="12.85546875" style="14" customWidth="1"/>
    <col min="3920" max="3920" width="14.28515625" style="14" customWidth="1"/>
    <col min="3921" max="3921" width="11.140625" style="14" customWidth="1"/>
    <col min="3922" max="3922" width="12.28515625" style="14" customWidth="1"/>
    <col min="3923" max="3923" width="13.42578125" style="14" customWidth="1"/>
    <col min="3924" max="3924" width="9.85546875" style="14" customWidth="1"/>
    <col min="3925" max="3925" width="13" style="14" customWidth="1"/>
    <col min="3926" max="3926" width="6.85546875" style="14" customWidth="1"/>
    <col min="3927" max="3927" width="10.85546875" style="14" customWidth="1"/>
    <col min="3928" max="3928" width="9.28515625" style="14" customWidth="1"/>
    <col min="3929" max="3929" width="11.28515625" style="14" customWidth="1"/>
    <col min="3930" max="3930" width="9.7109375" style="14" customWidth="1"/>
    <col min="3931" max="3931" width="7.42578125" style="14" customWidth="1"/>
    <col min="3932" max="3932" width="13.140625" style="14" customWidth="1"/>
    <col min="3933" max="3933" width="7" style="14" customWidth="1"/>
    <col min="3934" max="3934" width="8.7109375" style="14" customWidth="1"/>
    <col min="3935" max="3935" width="11.7109375" style="14" customWidth="1"/>
    <col min="3936" max="3936" width="12" style="14" customWidth="1"/>
    <col min="3937" max="3937" width="12.7109375" style="14" customWidth="1"/>
    <col min="3938" max="3938" width="14" style="14" customWidth="1"/>
    <col min="3939" max="3939" width="11.85546875" style="14" customWidth="1"/>
    <col min="3940" max="3940" width="7.5703125" style="14" customWidth="1"/>
    <col min="3941" max="3941" width="10.140625" style="14" customWidth="1"/>
    <col min="3942" max="3942" width="9.28515625" style="14" customWidth="1"/>
    <col min="3943" max="3945" width="9.140625" style="14" customWidth="1"/>
    <col min="3946" max="3946" width="13.140625" style="14" bestFit="1" customWidth="1"/>
    <col min="3947" max="4078" width="9.140625" style="14"/>
    <col min="4079" max="4079" width="9.28515625" style="14" customWidth="1"/>
    <col min="4080" max="4080" width="21.7109375" style="14" customWidth="1"/>
    <col min="4081" max="4081" width="19" style="14" customWidth="1"/>
    <col min="4082" max="4082" width="9.140625" style="14" customWidth="1"/>
    <col min="4083" max="4083" width="11.85546875" style="14" customWidth="1"/>
    <col min="4084" max="4084" width="10.28515625" style="14" customWidth="1"/>
    <col min="4085" max="4085" width="10" style="14" customWidth="1"/>
    <col min="4086" max="4086" width="7.42578125" style="14" customWidth="1"/>
    <col min="4087" max="4087" width="8" style="14" customWidth="1"/>
    <col min="4088" max="4088" width="12.140625" style="14" customWidth="1"/>
    <col min="4089" max="4089" width="12.85546875" style="14" customWidth="1"/>
    <col min="4090" max="4090" width="14.28515625" style="14" customWidth="1"/>
    <col min="4091" max="4092" width="11.140625" style="14" customWidth="1"/>
    <col min="4093" max="4093" width="12.28515625" style="14" customWidth="1"/>
    <col min="4094" max="4094" width="13.42578125" style="14" customWidth="1"/>
    <col min="4095" max="4095" width="9.85546875" style="14" customWidth="1"/>
    <col min="4096" max="4096" width="13" style="14" customWidth="1"/>
    <col min="4097" max="4097" width="6.85546875" style="14" customWidth="1"/>
    <col min="4098" max="4098" width="10.85546875" style="14" customWidth="1"/>
    <col min="4099" max="4099" width="9.28515625" style="14" customWidth="1"/>
    <col min="4100" max="4100" width="11.28515625" style="14" customWidth="1"/>
    <col min="4101" max="4101" width="9.7109375" style="14" customWidth="1"/>
    <col min="4102" max="4102" width="7.42578125" style="14" customWidth="1"/>
    <col min="4103" max="4103" width="13.140625" style="14" customWidth="1"/>
    <col min="4104" max="4104" width="9.7109375" style="14" customWidth="1"/>
    <col min="4105" max="4105" width="8.7109375" style="14" customWidth="1"/>
    <col min="4106" max="4106" width="11.7109375" style="14" customWidth="1"/>
    <col min="4107" max="4107" width="12" style="14" customWidth="1"/>
    <col min="4108" max="4108" width="12.7109375" style="14" customWidth="1"/>
    <col min="4109" max="4109" width="14" style="14" customWidth="1"/>
    <col min="4110" max="4110" width="11.85546875" style="14" customWidth="1"/>
    <col min="4111" max="4111" width="7.5703125" style="14" customWidth="1"/>
    <col min="4112" max="4112" width="10.140625" style="14" customWidth="1"/>
    <col min="4113" max="4113" width="9.28515625" style="14" customWidth="1"/>
    <col min="4114" max="4118" width="9.140625" style="14" customWidth="1"/>
    <col min="4119" max="4119" width="12.5703125" style="14" customWidth="1"/>
    <col min="4120" max="4120" width="15.42578125" style="14" customWidth="1"/>
    <col min="4121" max="4133" width="9.140625" style="14" customWidth="1"/>
    <col min="4134" max="4134" width="9.28515625" style="14" customWidth="1"/>
    <col min="4135" max="4135" width="21.7109375" style="14" customWidth="1"/>
    <col min="4136" max="4136" width="19" style="14" customWidth="1"/>
    <col min="4137" max="4137" width="9.140625" style="14" customWidth="1"/>
    <col min="4138" max="4138" width="14.7109375" style="14" customWidth="1"/>
    <col min="4139" max="4139" width="12.140625" style="14" customWidth="1"/>
    <col min="4140" max="4140" width="14.28515625" style="14" customWidth="1"/>
    <col min="4141" max="4141" width="7.42578125" style="14" customWidth="1"/>
    <col min="4142" max="4142" width="8" style="14" customWidth="1"/>
    <col min="4143" max="4143" width="12.140625" style="14" customWidth="1"/>
    <col min="4144" max="4144" width="12.85546875" style="14" customWidth="1"/>
    <col min="4145" max="4145" width="14.28515625" style="14" customWidth="1"/>
    <col min="4146" max="4146" width="9.7109375" style="14" customWidth="1"/>
    <col min="4147" max="4147" width="8.140625" style="14" customWidth="1"/>
    <col min="4148" max="4148" width="12.28515625" style="14" customWidth="1"/>
    <col min="4149" max="4149" width="13.42578125" style="14" customWidth="1"/>
    <col min="4150" max="4150" width="9.85546875" style="14" customWidth="1"/>
    <col min="4151" max="4151" width="9.28515625" style="14" customWidth="1"/>
    <col min="4152" max="4152" width="6.85546875" style="14" customWidth="1"/>
    <col min="4153" max="4153" width="10.85546875" style="14" customWidth="1"/>
    <col min="4154" max="4154" width="9.28515625" style="14" customWidth="1"/>
    <col min="4155" max="4155" width="11.28515625" style="14" customWidth="1"/>
    <col min="4156" max="4156" width="9.7109375" style="14" customWidth="1"/>
    <col min="4157" max="4157" width="7.42578125" style="14" customWidth="1"/>
    <col min="4158" max="4158" width="13.140625" style="14" customWidth="1"/>
    <col min="4159" max="4159" width="7" style="14" customWidth="1"/>
    <col min="4160" max="4160" width="8.7109375" style="14" customWidth="1"/>
    <col min="4161" max="4161" width="11.7109375" style="14" customWidth="1"/>
    <col min="4162" max="4162" width="12" style="14" customWidth="1"/>
    <col min="4163" max="4163" width="9.7109375" style="14" customWidth="1"/>
    <col min="4164" max="4164" width="6.85546875" style="14" customWidth="1"/>
    <col min="4165" max="4165" width="9.28515625" style="14" customWidth="1"/>
    <col min="4166" max="4166" width="21.7109375" style="14" customWidth="1"/>
    <col min="4167" max="4167" width="19" style="14" customWidth="1"/>
    <col min="4168" max="4168" width="9.140625" style="14" customWidth="1"/>
    <col min="4169" max="4169" width="14.7109375" style="14" customWidth="1"/>
    <col min="4170" max="4170" width="12.140625" style="14" customWidth="1"/>
    <col min="4171" max="4171" width="14.28515625" style="14" customWidth="1"/>
    <col min="4172" max="4172" width="7.42578125" style="14" customWidth="1"/>
    <col min="4173" max="4173" width="8" style="14" customWidth="1"/>
    <col min="4174" max="4174" width="12.140625" style="14" customWidth="1"/>
    <col min="4175" max="4175" width="12.85546875" style="14" customWidth="1"/>
    <col min="4176" max="4176" width="14.28515625" style="14" customWidth="1"/>
    <col min="4177" max="4177" width="11.140625" style="14" customWidth="1"/>
    <col min="4178" max="4178" width="12.28515625" style="14" customWidth="1"/>
    <col min="4179" max="4179" width="13.42578125" style="14" customWidth="1"/>
    <col min="4180" max="4180" width="9.85546875" style="14" customWidth="1"/>
    <col min="4181" max="4181" width="13" style="14" customWidth="1"/>
    <col min="4182" max="4182" width="6.85546875" style="14" customWidth="1"/>
    <col min="4183" max="4183" width="10.85546875" style="14" customWidth="1"/>
    <col min="4184" max="4184" width="9.28515625" style="14" customWidth="1"/>
    <col min="4185" max="4185" width="11.28515625" style="14" customWidth="1"/>
    <col min="4186" max="4186" width="9.7109375" style="14" customWidth="1"/>
    <col min="4187" max="4187" width="7.42578125" style="14" customWidth="1"/>
    <col min="4188" max="4188" width="13.140625" style="14" customWidth="1"/>
    <col min="4189" max="4189" width="7" style="14" customWidth="1"/>
    <col min="4190" max="4190" width="8.7109375" style="14" customWidth="1"/>
    <col min="4191" max="4191" width="11.7109375" style="14" customWidth="1"/>
    <col min="4192" max="4192" width="12" style="14" customWidth="1"/>
    <col min="4193" max="4193" width="12.7109375" style="14" customWidth="1"/>
    <col min="4194" max="4194" width="14" style="14" customWidth="1"/>
    <col min="4195" max="4195" width="11.85546875" style="14" customWidth="1"/>
    <col min="4196" max="4196" width="7.5703125" style="14" customWidth="1"/>
    <col min="4197" max="4197" width="10.140625" style="14" customWidth="1"/>
    <col min="4198" max="4198" width="9.28515625" style="14" customWidth="1"/>
    <col min="4199" max="4201" width="9.140625" style="14" customWidth="1"/>
    <col min="4202" max="4202" width="13.140625" style="14" bestFit="1" customWidth="1"/>
    <col min="4203" max="4334" width="9.140625" style="14"/>
    <col min="4335" max="4335" width="9.28515625" style="14" customWidth="1"/>
    <col min="4336" max="4336" width="21.7109375" style="14" customWidth="1"/>
    <col min="4337" max="4337" width="19" style="14" customWidth="1"/>
    <col min="4338" max="4338" width="9.140625" style="14" customWidth="1"/>
    <col min="4339" max="4339" width="11.85546875" style="14" customWidth="1"/>
    <col min="4340" max="4340" width="10.28515625" style="14" customWidth="1"/>
    <col min="4341" max="4341" width="10" style="14" customWidth="1"/>
    <col min="4342" max="4342" width="7.42578125" style="14" customWidth="1"/>
    <col min="4343" max="4343" width="8" style="14" customWidth="1"/>
    <col min="4344" max="4344" width="12.140625" style="14" customWidth="1"/>
    <col min="4345" max="4345" width="12.85546875" style="14" customWidth="1"/>
    <col min="4346" max="4346" width="14.28515625" style="14" customWidth="1"/>
    <col min="4347" max="4348" width="11.140625" style="14" customWidth="1"/>
    <col min="4349" max="4349" width="12.28515625" style="14" customWidth="1"/>
    <col min="4350" max="4350" width="13.42578125" style="14" customWidth="1"/>
    <col min="4351" max="4351" width="9.85546875" style="14" customWidth="1"/>
    <col min="4352" max="4352" width="13" style="14" customWidth="1"/>
    <col min="4353" max="4353" width="6.85546875" style="14" customWidth="1"/>
    <col min="4354" max="4354" width="10.85546875" style="14" customWidth="1"/>
    <col min="4355" max="4355" width="9.28515625" style="14" customWidth="1"/>
    <col min="4356" max="4356" width="11.28515625" style="14" customWidth="1"/>
    <col min="4357" max="4357" width="9.7109375" style="14" customWidth="1"/>
    <col min="4358" max="4358" width="7.42578125" style="14" customWidth="1"/>
    <col min="4359" max="4359" width="13.140625" style="14" customWidth="1"/>
    <col min="4360" max="4360" width="9.7109375" style="14" customWidth="1"/>
    <col min="4361" max="4361" width="8.7109375" style="14" customWidth="1"/>
    <col min="4362" max="4362" width="11.7109375" style="14" customWidth="1"/>
    <col min="4363" max="4363" width="12" style="14" customWidth="1"/>
    <col min="4364" max="4364" width="12.7109375" style="14" customWidth="1"/>
    <col min="4365" max="4365" width="14" style="14" customWidth="1"/>
    <col min="4366" max="4366" width="11.85546875" style="14" customWidth="1"/>
    <col min="4367" max="4367" width="7.5703125" style="14" customWidth="1"/>
    <col min="4368" max="4368" width="10.140625" style="14" customWidth="1"/>
    <col min="4369" max="4369" width="9.28515625" style="14" customWidth="1"/>
    <col min="4370" max="4374" width="9.140625" style="14" customWidth="1"/>
    <col min="4375" max="4375" width="12.5703125" style="14" customWidth="1"/>
    <col min="4376" max="4376" width="15.42578125" style="14" customWidth="1"/>
    <col min="4377" max="4389" width="9.140625" style="14" customWidth="1"/>
    <col min="4390" max="4390" width="9.28515625" style="14" customWidth="1"/>
    <col min="4391" max="4391" width="21.7109375" style="14" customWidth="1"/>
    <col min="4392" max="4392" width="19" style="14" customWidth="1"/>
    <col min="4393" max="4393" width="9.140625" style="14" customWidth="1"/>
    <col min="4394" max="4394" width="14.7109375" style="14" customWidth="1"/>
    <col min="4395" max="4395" width="12.140625" style="14" customWidth="1"/>
    <col min="4396" max="4396" width="14.28515625" style="14" customWidth="1"/>
    <col min="4397" max="4397" width="7.42578125" style="14" customWidth="1"/>
    <col min="4398" max="4398" width="8" style="14" customWidth="1"/>
    <col min="4399" max="4399" width="12.140625" style="14" customWidth="1"/>
    <col min="4400" max="4400" width="12.85546875" style="14" customWidth="1"/>
    <col min="4401" max="4401" width="14.28515625" style="14" customWidth="1"/>
    <col min="4402" max="4402" width="9.7109375" style="14" customWidth="1"/>
    <col min="4403" max="4403" width="8.140625" style="14" customWidth="1"/>
    <col min="4404" max="4404" width="12.28515625" style="14" customWidth="1"/>
    <col min="4405" max="4405" width="13.42578125" style="14" customWidth="1"/>
    <col min="4406" max="4406" width="9.85546875" style="14" customWidth="1"/>
    <col min="4407" max="4407" width="9.28515625" style="14" customWidth="1"/>
    <col min="4408" max="4408" width="6.85546875" style="14" customWidth="1"/>
    <col min="4409" max="4409" width="10.85546875" style="14" customWidth="1"/>
    <col min="4410" max="4410" width="9.28515625" style="14" customWidth="1"/>
    <col min="4411" max="4411" width="11.28515625" style="14" customWidth="1"/>
    <col min="4412" max="4412" width="9.7109375" style="14" customWidth="1"/>
    <col min="4413" max="4413" width="7.42578125" style="14" customWidth="1"/>
    <col min="4414" max="4414" width="13.140625" style="14" customWidth="1"/>
    <col min="4415" max="4415" width="7" style="14" customWidth="1"/>
    <col min="4416" max="4416" width="8.7109375" style="14" customWidth="1"/>
    <col min="4417" max="4417" width="11.7109375" style="14" customWidth="1"/>
    <col min="4418" max="4418" width="12" style="14" customWidth="1"/>
    <col min="4419" max="4419" width="9.7109375" style="14" customWidth="1"/>
    <col min="4420" max="4420" width="6.85546875" style="14" customWidth="1"/>
    <col min="4421" max="4421" width="9.28515625" style="14" customWidth="1"/>
    <col min="4422" max="4422" width="21.7109375" style="14" customWidth="1"/>
    <col min="4423" max="4423" width="19" style="14" customWidth="1"/>
    <col min="4424" max="4424" width="9.140625" style="14" customWidth="1"/>
    <col min="4425" max="4425" width="14.7109375" style="14" customWidth="1"/>
    <col min="4426" max="4426" width="12.140625" style="14" customWidth="1"/>
    <col min="4427" max="4427" width="14.28515625" style="14" customWidth="1"/>
    <col min="4428" max="4428" width="7.42578125" style="14" customWidth="1"/>
    <col min="4429" max="4429" width="8" style="14" customWidth="1"/>
    <col min="4430" max="4430" width="12.140625" style="14" customWidth="1"/>
    <col min="4431" max="4431" width="12.85546875" style="14" customWidth="1"/>
    <col min="4432" max="4432" width="14.28515625" style="14" customWidth="1"/>
    <col min="4433" max="4433" width="11.140625" style="14" customWidth="1"/>
    <col min="4434" max="4434" width="12.28515625" style="14" customWidth="1"/>
    <col min="4435" max="4435" width="13.42578125" style="14" customWidth="1"/>
    <col min="4436" max="4436" width="9.85546875" style="14" customWidth="1"/>
    <col min="4437" max="4437" width="13" style="14" customWidth="1"/>
    <col min="4438" max="4438" width="6.85546875" style="14" customWidth="1"/>
    <col min="4439" max="4439" width="10.85546875" style="14" customWidth="1"/>
    <col min="4440" max="4440" width="9.28515625" style="14" customWidth="1"/>
    <col min="4441" max="4441" width="11.28515625" style="14" customWidth="1"/>
    <col min="4442" max="4442" width="9.7109375" style="14" customWidth="1"/>
    <col min="4443" max="4443" width="7.42578125" style="14" customWidth="1"/>
    <col min="4444" max="4444" width="13.140625" style="14" customWidth="1"/>
    <col min="4445" max="4445" width="7" style="14" customWidth="1"/>
    <col min="4446" max="4446" width="8.7109375" style="14" customWidth="1"/>
    <col min="4447" max="4447" width="11.7109375" style="14" customWidth="1"/>
    <col min="4448" max="4448" width="12" style="14" customWidth="1"/>
    <col min="4449" max="4449" width="12.7109375" style="14" customWidth="1"/>
    <col min="4450" max="4450" width="14" style="14" customWidth="1"/>
    <col min="4451" max="4451" width="11.85546875" style="14" customWidth="1"/>
    <col min="4452" max="4452" width="7.5703125" style="14" customWidth="1"/>
    <col min="4453" max="4453" width="10.140625" style="14" customWidth="1"/>
    <col min="4454" max="4454" width="9.28515625" style="14" customWidth="1"/>
    <col min="4455" max="4457" width="9.140625" style="14" customWidth="1"/>
    <col min="4458" max="4458" width="13.140625" style="14" bestFit="1" customWidth="1"/>
    <col min="4459" max="4590" width="9.140625" style="14"/>
    <col min="4591" max="4591" width="9.28515625" style="14" customWidth="1"/>
    <col min="4592" max="4592" width="21.7109375" style="14" customWidth="1"/>
    <col min="4593" max="4593" width="19" style="14" customWidth="1"/>
    <col min="4594" max="4594" width="9.140625" style="14" customWidth="1"/>
    <col min="4595" max="4595" width="11.85546875" style="14" customWidth="1"/>
    <col min="4596" max="4596" width="10.28515625" style="14" customWidth="1"/>
    <col min="4597" max="4597" width="10" style="14" customWidth="1"/>
    <col min="4598" max="4598" width="7.42578125" style="14" customWidth="1"/>
    <col min="4599" max="4599" width="8" style="14" customWidth="1"/>
    <col min="4600" max="4600" width="12.140625" style="14" customWidth="1"/>
    <col min="4601" max="4601" width="12.85546875" style="14" customWidth="1"/>
    <col min="4602" max="4602" width="14.28515625" style="14" customWidth="1"/>
    <col min="4603" max="4604" width="11.140625" style="14" customWidth="1"/>
    <col min="4605" max="4605" width="12.28515625" style="14" customWidth="1"/>
    <col min="4606" max="4606" width="13.42578125" style="14" customWidth="1"/>
    <col min="4607" max="4607" width="9.85546875" style="14" customWidth="1"/>
    <col min="4608" max="4608" width="13" style="14" customWidth="1"/>
    <col min="4609" max="4609" width="6.85546875" style="14" customWidth="1"/>
    <col min="4610" max="4610" width="10.85546875" style="14" customWidth="1"/>
    <col min="4611" max="4611" width="9.28515625" style="14" customWidth="1"/>
    <col min="4612" max="4612" width="11.28515625" style="14" customWidth="1"/>
    <col min="4613" max="4613" width="9.7109375" style="14" customWidth="1"/>
    <col min="4614" max="4614" width="7.42578125" style="14" customWidth="1"/>
    <col min="4615" max="4615" width="13.140625" style="14" customWidth="1"/>
    <col min="4616" max="4616" width="9.7109375" style="14" customWidth="1"/>
    <col min="4617" max="4617" width="8.7109375" style="14" customWidth="1"/>
    <col min="4618" max="4618" width="11.7109375" style="14" customWidth="1"/>
    <col min="4619" max="4619" width="12" style="14" customWidth="1"/>
    <col min="4620" max="4620" width="12.7109375" style="14" customWidth="1"/>
    <col min="4621" max="4621" width="14" style="14" customWidth="1"/>
    <col min="4622" max="4622" width="11.85546875" style="14" customWidth="1"/>
    <col min="4623" max="4623" width="7.5703125" style="14" customWidth="1"/>
    <col min="4624" max="4624" width="10.140625" style="14" customWidth="1"/>
    <col min="4625" max="4625" width="9.28515625" style="14" customWidth="1"/>
    <col min="4626" max="4630" width="9.140625" style="14" customWidth="1"/>
    <col min="4631" max="4631" width="12.5703125" style="14" customWidth="1"/>
    <col min="4632" max="4632" width="15.42578125" style="14" customWidth="1"/>
    <col min="4633" max="4645" width="9.140625" style="14" customWidth="1"/>
    <col min="4646" max="4646" width="9.28515625" style="14" customWidth="1"/>
    <col min="4647" max="4647" width="21.7109375" style="14" customWidth="1"/>
    <col min="4648" max="4648" width="19" style="14" customWidth="1"/>
    <col min="4649" max="4649" width="9.140625" style="14" customWidth="1"/>
    <col min="4650" max="4650" width="14.7109375" style="14" customWidth="1"/>
    <col min="4651" max="4651" width="12.140625" style="14" customWidth="1"/>
    <col min="4652" max="4652" width="14.28515625" style="14" customWidth="1"/>
    <col min="4653" max="4653" width="7.42578125" style="14" customWidth="1"/>
    <col min="4654" max="4654" width="8" style="14" customWidth="1"/>
    <col min="4655" max="4655" width="12.140625" style="14" customWidth="1"/>
    <col min="4656" max="4656" width="12.85546875" style="14" customWidth="1"/>
    <col min="4657" max="4657" width="14.28515625" style="14" customWidth="1"/>
    <col min="4658" max="4658" width="9.7109375" style="14" customWidth="1"/>
    <col min="4659" max="4659" width="8.140625" style="14" customWidth="1"/>
    <col min="4660" max="4660" width="12.28515625" style="14" customWidth="1"/>
    <col min="4661" max="4661" width="13.42578125" style="14" customWidth="1"/>
    <col min="4662" max="4662" width="9.85546875" style="14" customWidth="1"/>
    <col min="4663" max="4663" width="9.28515625" style="14" customWidth="1"/>
    <col min="4664" max="4664" width="6.85546875" style="14" customWidth="1"/>
    <col min="4665" max="4665" width="10.85546875" style="14" customWidth="1"/>
    <col min="4666" max="4666" width="9.28515625" style="14" customWidth="1"/>
    <col min="4667" max="4667" width="11.28515625" style="14" customWidth="1"/>
    <col min="4668" max="4668" width="9.7109375" style="14" customWidth="1"/>
    <col min="4669" max="4669" width="7.42578125" style="14" customWidth="1"/>
    <col min="4670" max="4670" width="13.140625" style="14" customWidth="1"/>
    <col min="4671" max="4671" width="7" style="14" customWidth="1"/>
    <col min="4672" max="4672" width="8.7109375" style="14" customWidth="1"/>
    <col min="4673" max="4673" width="11.7109375" style="14" customWidth="1"/>
    <col min="4674" max="4674" width="12" style="14" customWidth="1"/>
    <col min="4675" max="4675" width="9.7109375" style="14" customWidth="1"/>
    <col min="4676" max="4676" width="6.85546875" style="14" customWidth="1"/>
    <col min="4677" max="4677" width="9.28515625" style="14" customWidth="1"/>
    <col min="4678" max="4678" width="21.7109375" style="14" customWidth="1"/>
    <col min="4679" max="4679" width="19" style="14" customWidth="1"/>
    <col min="4680" max="4680" width="9.140625" style="14" customWidth="1"/>
    <col min="4681" max="4681" width="14.7109375" style="14" customWidth="1"/>
    <col min="4682" max="4682" width="12.140625" style="14" customWidth="1"/>
    <col min="4683" max="4683" width="14.28515625" style="14" customWidth="1"/>
    <col min="4684" max="4684" width="7.42578125" style="14" customWidth="1"/>
    <col min="4685" max="4685" width="8" style="14" customWidth="1"/>
    <col min="4686" max="4686" width="12.140625" style="14" customWidth="1"/>
    <col min="4687" max="4687" width="12.85546875" style="14" customWidth="1"/>
    <col min="4688" max="4688" width="14.28515625" style="14" customWidth="1"/>
    <col min="4689" max="4689" width="11.140625" style="14" customWidth="1"/>
    <col min="4690" max="4690" width="12.28515625" style="14" customWidth="1"/>
    <col min="4691" max="4691" width="13.42578125" style="14" customWidth="1"/>
    <col min="4692" max="4692" width="9.85546875" style="14" customWidth="1"/>
    <col min="4693" max="4693" width="13" style="14" customWidth="1"/>
    <col min="4694" max="4694" width="6.85546875" style="14" customWidth="1"/>
    <col min="4695" max="4695" width="10.85546875" style="14" customWidth="1"/>
    <col min="4696" max="4696" width="9.28515625" style="14" customWidth="1"/>
    <col min="4697" max="4697" width="11.28515625" style="14" customWidth="1"/>
    <col min="4698" max="4698" width="9.7109375" style="14" customWidth="1"/>
    <col min="4699" max="4699" width="7.42578125" style="14" customWidth="1"/>
    <col min="4700" max="4700" width="13.140625" style="14" customWidth="1"/>
    <col min="4701" max="4701" width="7" style="14" customWidth="1"/>
    <col min="4702" max="4702" width="8.7109375" style="14" customWidth="1"/>
    <col min="4703" max="4703" width="11.7109375" style="14" customWidth="1"/>
    <col min="4704" max="4704" width="12" style="14" customWidth="1"/>
    <col min="4705" max="4705" width="12.7109375" style="14" customWidth="1"/>
    <col min="4706" max="4706" width="14" style="14" customWidth="1"/>
    <col min="4707" max="4707" width="11.85546875" style="14" customWidth="1"/>
    <col min="4708" max="4708" width="7.5703125" style="14" customWidth="1"/>
    <col min="4709" max="4709" width="10.140625" style="14" customWidth="1"/>
    <col min="4710" max="4710" width="9.28515625" style="14" customWidth="1"/>
    <col min="4711" max="4713" width="9.140625" style="14" customWidth="1"/>
    <col min="4714" max="4714" width="13.140625" style="14" bestFit="1" customWidth="1"/>
    <col min="4715" max="4846" width="9.140625" style="14"/>
    <col min="4847" max="4847" width="9.28515625" style="14" customWidth="1"/>
    <col min="4848" max="4848" width="21.7109375" style="14" customWidth="1"/>
    <col min="4849" max="4849" width="19" style="14" customWidth="1"/>
    <col min="4850" max="4850" width="9.140625" style="14" customWidth="1"/>
    <col min="4851" max="4851" width="11.85546875" style="14" customWidth="1"/>
    <col min="4852" max="4852" width="10.28515625" style="14" customWidth="1"/>
    <col min="4853" max="4853" width="10" style="14" customWidth="1"/>
    <col min="4854" max="4854" width="7.42578125" style="14" customWidth="1"/>
    <col min="4855" max="4855" width="8" style="14" customWidth="1"/>
    <col min="4856" max="4856" width="12.140625" style="14" customWidth="1"/>
    <col min="4857" max="4857" width="12.85546875" style="14" customWidth="1"/>
    <col min="4858" max="4858" width="14.28515625" style="14" customWidth="1"/>
    <col min="4859" max="4860" width="11.140625" style="14" customWidth="1"/>
    <col min="4861" max="4861" width="12.28515625" style="14" customWidth="1"/>
    <col min="4862" max="4862" width="13.42578125" style="14" customWidth="1"/>
    <col min="4863" max="4863" width="9.85546875" style="14" customWidth="1"/>
    <col min="4864" max="4864" width="13" style="14" customWidth="1"/>
    <col min="4865" max="4865" width="6.85546875" style="14" customWidth="1"/>
    <col min="4866" max="4866" width="10.85546875" style="14" customWidth="1"/>
    <col min="4867" max="4867" width="9.28515625" style="14" customWidth="1"/>
    <col min="4868" max="4868" width="11.28515625" style="14" customWidth="1"/>
    <col min="4869" max="4869" width="9.7109375" style="14" customWidth="1"/>
    <col min="4870" max="4870" width="7.42578125" style="14" customWidth="1"/>
    <col min="4871" max="4871" width="13.140625" style="14" customWidth="1"/>
    <col min="4872" max="4872" width="9.7109375" style="14" customWidth="1"/>
    <col min="4873" max="4873" width="8.7109375" style="14" customWidth="1"/>
    <col min="4874" max="4874" width="11.7109375" style="14" customWidth="1"/>
    <col min="4875" max="4875" width="12" style="14" customWidth="1"/>
    <col min="4876" max="4876" width="12.7109375" style="14" customWidth="1"/>
    <col min="4877" max="4877" width="14" style="14" customWidth="1"/>
    <col min="4878" max="4878" width="11.85546875" style="14" customWidth="1"/>
    <col min="4879" max="4879" width="7.5703125" style="14" customWidth="1"/>
    <col min="4880" max="4880" width="10.140625" style="14" customWidth="1"/>
    <col min="4881" max="4881" width="9.28515625" style="14" customWidth="1"/>
    <col min="4882" max="4886" width="9.140625" style="14" customWidth="1"/>
    <col min="4887" max="4887" width="12.5703125" style="14" customWidth="1"/>
    <col min="4888" max="4888" width="15.42578125" style="14" customWidth="1"/>
    <col min="4889" max="4901" width="9.140625" style="14" customWidth="1"/>
    <col min="4902" max="4902" width="9.28515625" style="14" customWidth="1"/>
    <col min="4903" max="4903" width="21.7109375" style="14" customWidth="1"/>
    <col min="4904" max="4904" width="19" style="14" customWidth="1"/>
    <col min="4905" max="4905" width="9.140625" style="14" customWidth="1"/>
    <col min="4906" max="4906" width="14.7109375" style="14" customWidth="1"/>
    <col min="4907" max="4907" width="12.140625" style="14" customWidth="1"/>
    <col min="4908" max="4908" width="14.28515625" style="14" customWidth="1"/>
    <col min="4909" max="4909" width="7.42578125" style="14" customWidth="1"/>
    <col min="4910" max="4910" width="8" style="14" customWidth="1"/>
    <col min="4911" max="4911" width="12.140625" style="14" customWidth="1"/>
    <col min="4912" max="4912" width="12.85546875" style="14" customWidth="1"/>
    <col min="4913" max="4913" width="14.28515625" style="14" customWidth="1"/>
    <col min="4914" max="4914" width="9.7109375" style="14" customWidth="1"/>
    <col min="4915" max="4915" width="8.140625" style="14" customWidth="1"/>
    <col min="4916" max="4916" width="12.28515625" style="14" customWidth="1"/>
    <col min="4917" max="4917" width="13.42578125" style="14" customWidth="1"/>
    <col min="4918" max="4918" width="9.85546875" style="14" customWidth="1"/>
    <col min="4919" max="4919" width="9.28515625" style="14" customWidth="1"/>
    <col min="4920" max="4920" width="6.85546875" style="14" customWidth="1"/>
    <col min="4921" max="4921" width="10.85546875" style="14" customWidth="1"/>
    <col min="4922" max="4922" width="9.28515625" style="14" customWidth="1"/>
    <col min="4923" max="4923" width="11.28515625" style="14" customWidth="1"/>
    <col min="4924" max="4924" width="9.7109375" style="14" customWidth="1"/>
    <col min="4925" max="4925" width="7.42578125" style="14" customWidth="1"/>
    <col min="4926" max="4926" width="13.140625" style="14" customWidth="1"/>
    <col min="4927" max="4927" width="7" style="14" customWidth="1"/>
    <col min="4928" max="4928" width="8.7109375" style="14" customWidth="1"/>
    <col min="4929" max="4929" width="11.7109375" style="14" customWidth="1"/>
    <col min="4930" max="4930" width="12" style="14" customWidth="1"/>
    <col min="4931" max="4931" width="9.7109375" style="14" customWidth="1"/>
    <col min="4932" max="4932" width="6.85546875" style="14" customWidth="1"/>
    <col min="4933" max="4933" width="9.28515625" style="14" customWidth="1"/>
    <col min="4934" max="4934" width="21.7109375" style="14" customWidth="1"/>
    <col min="4935" max="4935" width="19" style="14" customWidth="1"/>
    <col min="4936" max="4936" width="9.140625" style="14" customWidth="1"/>
    <col min="4937" max="4937" width="14.7109375" style="14" customWidth="1"/>
    <col min="4938" max="4938" width="12.140625" style="14" customWidth="1"/>
    <col min="4939" max="4939" width="14.28515625" style="14" customWidth="1"/>
    <col min="4940" max="4940" width="7.42578125" style="14" customWidth="1"/>
    <col min="4941" max="4941" width="8" style="14" customWidth="1"/>
    <col min="4942" max="4942" width="12.140625" style="14" customWidth="1"/>
    <col min="4943" max="4943" width="12.85546875" style="14" customWidth="1"/>
    <col min="4944" max="4944" width="14.28515625" style="14" customWidth="1"/>
    <col min="4945" max="4945" width="11.140625" style="14" customWidth="1"/>
    <col min="4946" max="4946" width="12.28515625" style="14" customWidth="1"/>
    <col min="4947" max="4947" width="13.42578125" style="14" customWidth="1"/>
    <col min="4948" max="4948" width="9.85546875" style="14" customWidth="1"/>
    <col min="4949" max="4949" width="13" style="14" customWidth="1"/>
    <col min="4950" max="4950" width="6.85546875" style="14" customWidth="1"/>
    <col min="4951" max="4951" width="10.85546875" style="14" customWidth="1"/>
    <col min="4952" max="4952" width="9.28515625" style="14" customWidth="1"/>
    <col min="4953" max="4953" width="11.28515625" style="14" customWidth="1"/>
    <col min="4954" max="4954" width="9.7109375" style="14" customWidth="1"/>
    <col min="4955" max="4955" width="7.42578125" style="14" customWidth="1"/>
    <col min="4956" max="4956" width="13.140625" style="14" customWidth="1"/>
    <col min="4957" max="4957" width="7" style="14" customWidth="1"/>
    <col min="4958" max="4958" width="8.7109375" style="14" customWidth="1"/>
    <col min="4959" max="4959" width="11.7109375" style="14" customWidth="1"/>
    <col min="4960" max="4960" width="12" style="14" customWidth="1"/>
    <col min="4961" max="4961" width="12.7109375" style="14" customWidth="1"/>
    <col min="4962" max="4962" width="14" style="14" customWidth="1"/>
    <col min="4963" max="4963" width="11.85546875" style="14" customWidth="1"/>
    <col min="4964" max="4964" width="7.5703125" style="14" customWidth="1"/>
    <col min="4965" max="4965" width="10.140625" style="14" customWidth="1"/>
    <col min="4966" max="4966" width="9.28515625" style="14" customWidth="1"/>
    <col min="4967" max="4969" width="9.140625" style="14" customWidth="1"/>
    <col min="4970" max="4970" width="13.140625" style="14" bestFit="1" customWidth="1"/>
    <col min="4971" max="5102" width="9.140625" style="14"/>
    <col min="5103" max="5103" width="9.28515625" style="14" customWidth="1"/>
    <col min="5104" max="5104" width="21.7109375" style="14" customWidth="1"/>
    <col min="5105" max="5105" width="19" style="14" customWidth="1"/>
    <col min="5106" max="5106" width="9.140625" style="14" customWidth="1"/>
    <col min="5107" max="5107" width="11.85546875" style="14" customWidth="1"/>
    <col min="5108" max="5108" width="10.28515625" style="14" customWidth="1"/>
    <col min="5109" max="5109" width="10" style="14" customWidth="1"/>
    <col min="5110" max="5110" width="7.42578125" style="14" customWidth="1"/>
    <col min="5111" max="5111" width="8" style="14" customWidth="1"/>
    <col min="5112" max="5112" width="12.140625" style="14" customWidth="1"/>
    <col min="5113" max="5113" width="12.85546875" style="14" customWidth="1"/>
    <col min="5114" max="5114" width="14.28515625" style="14" customWidth="1"/>
    <col min="5115" max="5116" width="11.140625" style="14" customWidth="1"/>
    <col min="5117" max="5117" width="12.28515625" style="14" customWidth="1"/>
    <col min="5118" max="5118" width="13.42578125" style="14" customWidth="1"/>
    <col min="5119" max="5119" width="9.85546875" style="14" customWidth="1"/>
    <col min="5120" max="5120" width="13" style="14" customWidth="1"/>
    <col min="5121" max="5121" width="6.85546875" style="14" customWidth="1"/>
    <col min="5122" max="5122" width="10.85546875" style="14" customWidth="1"/>
    <col min="5123" max="5123" width="9.28515625" style="14" customWidth="1"/>
    <col min="5124" max="5124" width="11.28515625" style="14" customWidth="1"/>
    <col min="5125" max="5125" width="9.7109375" style="14" customWidth="1"/>
    <col min="5126" max="5126" width="7.42578125" style="14" customWidth="1"/>
    <col min="5127" max="5127" width="13.140625" style="14" customWidth="1"/>
    <col min="5128" max="5128" width="9.7109375" style="14" customWidth="1"/>
    <col min="5129" max="5129" width="8.7109375" style="14" customWidth="1"/>
    <col min="5130" max="5130" width="11.7109375" style="14" customWidth="1"/>
    <col min="5131" max="5131" width="12" style="14" customWidth="1"/>
    <col min="5132" max="5132" width="12.7109375" style="14" customWidth="1"/>
    <col min="5133" max="5133" width="14" style="14" customWidth="1"/>
    <col min="5134" max="5134" width="11.85546875" style="14" customWidth="1"/>
    <col min="5135" max="5135" width="7.5703125" style="14" customWidth="1"/>
    <col min="5136" max="5136" width="10.140625" style="14" customWidth="1"/>
    <col min="5137" max="5137" width="9.28515625" style="14" customWidth="1"/>
    <col min="5138" max="5142" width="9.140625" style="14" customWidth="1"/>
    <col min="5143" max="5143" width="12.5703125" style="14" customWidth="1"/>
    <col min="5144" max="5144" width="15.42578125" style="14" customWidth="1"/>
    <col min="5145" max="5157" width="9.140625" style="14" customWidth="1"/>
    <col min="5158" max="5158" width="9.28515625" style="14" customWidth="1"/>
    <col min="5159" max="5159" width="21.7109375" style="14" customWidth="1"/>
    <col min="5160" max="5160" width="19" style="14" customWidth="1"/>
    <col min="5161" max="5161" width="9.140625" style="14" customWidth="1"/>
    <col min="5162" max="5162" width="14.7109375" style="14" customWidth="1"/>
    <col min="5163" max="5163" width="12.140625" style="14" customWidth="1"/>
    <col min="5164" max="5164" width="14.28515625" style="14" customWidth="1"/>
    <col min="5165" max="5165" width="7.42578125" style="14" customWidth="1"/>
    <col min="5166" max="5166" width="8" style="14" customWidth="1"/>
    <col min="5167" max="5167" width="12.140625" style="14" customWidth="1"/>
    <col min="5168" max="5168" width="12.85546875" style="14" customWidth="1"/>
    <col min="5169" max="5169" width="14.28515625" style="14" customWidth="1"/>
    <col min="5170" max="5170" width="9.7109375" style="14" customWidth="1"/>
    <col min="5171" max="5171" width="8.140625" style="14" customWidth="1"/>
    <col min="5172" max="5172" width="12.28515625" style="14" customWidth="1"/>
    <col min="5173" max="5173" width="13.42578125" style="14" customWidth="1"/>
    <col min="5174" max="5174" width="9.85546875" style="14" customWidth="1"/>
    <col min="5175" max="5175" width="9.28515625" style="14" customWidth="1"/>
    <col min="5176" max="5176" width="6.85546875" style="14" customWidth="1"/>
    <col min="5177" max="5177" width="10.85546875" style="14" customWidth="1"/>
    <col min="5178" max="5178" width="9.28515625" style="14" customWidth="1"/>
    <col min="5179" max="5179" width="11.28515625" style="14" customWidth="1"/>
    <col min="5180" max="5180" width="9.7109375" style="14" customWidth="1"/>
    <col min="5181" max="5181" width="7.42578125" style="14" customWidth="1"/>
    <col min="5182" max="5182" width="13.140625" style="14" customWidth="1"/>
    <col min="5183" max="5183" width="7" style="14" customWidth="1"/>
    <col min="5184" max="5184" width="8.7109375" style="14" customWidth="1"/>
    <col min="5185" max="5185" width="11.7109375" style="14" customWidth="1"/>
    <col min="5186" max="5186" width="12" style="14" customWidth="1"/>
    <col min="5187" max="5187" width="9.7109375" style="14" customWidth="1"/>
    <col min="5188" max="5188" width="6.85546875" style="14" customWidth="1"/>
    <col min="5189" max="5189" width="9.28515625" style="14" customWidth="1"/>
    <col min="5190" max="5190" width="21.7109375" style="14" customWidth="1"/>
    <col min="5191" max="5191" width="19" style="14" customWidth="1"/>
    <col min="5192" max="5192" width="9.140625" style="14" customWidth="1"/>
    <col min="5193" max="5193" width="14.7109375" style="14" customWidth="1"/>
    <col min="5194" max="5194" width="12.140625" style="14" customWidth="1"/>
    <col min="5195" max="5195" width="14.28515625" style="14" customWidth="1"/>
    <col min="5196" max="5196" width="7.42578125" style="14" customWidth="1"/>
    <col min="5197" max="5197" width="8" style="14" customWidth="1"/>
    <col min="5198" max="5198" width="12.140625" style="14" customWidth="1"/>
    <col min="5199" max="5199" width="12.85546875" style="14" customWidth="1"/>
    <col min="5200" max="5200" width="14.28515625" style="14" customWidth="1"/>
    <col min="5201" max="5201" width="11.140625" style="14" customWidth="1"/>
    <col min="5202" max="5202" width="12.28515625" style="14" customWidth="1"/>
    <col min="5203" max="5203" width="13.42578125" style="14" customWidth="1"/>
    <col min="5204" max="5204" width="9.85546875" style="14" customWidth="1"/>
    <col min="5205" max="5205" width="13" style="14" customWidth="1"/>
    <col min="5206" max="5206" width="6.85546875" style="14" customWidth="1"/>
    <col min="5207" max="5207" width="10.85546875" style="14" customWidth="1"/>
    <col min="5208" max="5208" width="9.28515625" style="14" customWidth="1"/>
    <col min="5209" max="5209" width="11.28515625" style="14" customWidth="1"/>
    <col min="5210" max="5210" width="9.7109375" style="14" customWidth="1"/>
    <col min="5211" max="5211" width="7.42578125" style="14" customWidth="1"/>
    <col min="5212" max="5212" width="13.140625" style="14" customWidth="1"/>
    <col min="5213" max="5213" width="7" style="14" customWidth="1"/>
    <col min="5214" max="5214" width="8.7109375" style="14" customWidth="1"/>
    <col min="5215" max="5215" width="11.7109375" style="14" customWidth="1"/>
    <col min="5216" max="5216" width="12" style="14" customWidth="1"/>
    <col min="5217" max="5217" width="12.7109375" style="14" customWidth="1"/>
    <col min="5218" max="5218" width="14" style="14" customWidth="1"/>
    <col min="5219" max="5219" width="11.85546875" style="14" customWidth="1"/>
    <col min="5220" max="5220" width="7.5703125" style="14" customWidth="1"/>
    <col min="5221" max="5221" width="10.140625" style="14" customWidth="1"/>
    <col min="5222" max="5222" width="9.28515625" style="14" customWidth="1"/>
    <col min="5223" max="5225" width="9.140625" style="14" customWidth="1"/>
    <col min="5226" max="5226" width="13.140625" style="14" bestFit="1" customWidth="1"/>
    <col min="5227" max="5358" width="9.140625" style="14"/>
    <col min="5359" max="5359" width="9.28515625" style="14" customWidth="1"/>
    <col min="5360" max="5360" width="21.7109375" style="14" customWidth="1"/>
    <col min="5361" max="5361" width="19" style="14" customWidth="1"/>
    <col min="5362" max="5362" width="9.140625" style="14" customWidth="1"/>
    <col min="5363" max="5363" width="11.85546875" style="14" customWidth="1"/>
    <col min="5364" max="5364" width="10.28515625" style="14" customWidth="1"/>
    <col min="5365" max="5365" width="10" style="14" customWidth="1"/>
    <col min="5366" max="5366" width="7.42578125" style="14" customWidth="1"/>
    <col min="5367" max="5367" width="8" style="14" customWidth="1"/>
    <col min="5368" max="5368" width="12.140625" style="14" customWidth="1"/>
    <col min="5369" max="5369" width="12.85546875" style="14" customWidth="1"/>
    <col min="5370" max="5370" width="14.28515625" style="14" customWidth="1"/>
    <col min="5371" max="5372" width="11.140625" style="14" customWidth="1"/>
    <col min="5373" max="5373" width="12.28515625" style="14" customWidth="1"/>
    <col min="5374" max="5374" width="13.42578125" style="14" customWidth="1"/>
    <col min="5375" max="5375" width="9.85546875" style="14" customWidth="1"/>
    <col min="5376" max="5376" width="13" style="14" customWidth="1"/>
    <col min="5377" max="5377" width="6.85546875" style="14" customWidth="1"/>
    <col min="5378" max="5378" width="10.85546875" style="14" customWidth="1"/>
    <col min="5379" max="5379" width="9.28515625" style="14" customWidth="1"/>
    <col min="5380" max="5380" width="11.28515625" style="14" customWidth="1"/>
    <col min="5381" max="5381" width="9.7109375" style="14" customWidth="1"/>
    <col min="5382" max="5382" width="7.42578125" style="14" customWidth="1"/>
    <col min="5383" max="5383" width="13.140625" style="14" customWidth="1"/>
    <col min="5384" max="5384" width="9.7109375" style="14" customWidth="1"/>
    <col min="5385" max="5385" width="8.7109375" style="14" customWidth="1"/>
    <col min="5386" max="5386" width="11.7109375" style="14" customWidth="1"/>
    <col min="5387" max="5387" width="12" style="14" customWidth="1"/>
    <col min="5388" max="5388" width="12.7109375" style="14" customWidth="1"/>
    <col min="5389" max="5389" width="14" style="14" customWidth="1"/>
    <col min="5390" max="5390" width="11.85546875" style="14" customWidth="1"/>
    <col min="5391" max="5391" width="7.5703125" style="14" customWidth="1"/>
    <col min="5392" max="5392" width="10.140625" style="14" customWidth="1"/>
    <col min="5393" max="5393" width="9.28515625" style="14" customWidth="1"/>
    <col min="5394" max="5398" width="9.140625" style="14" customWidth="1"/>
    <col min="5399" max="5399" width="12.5703125" style="14" customWidth="1"/>
    <col min="5400" max="5400" width="15.42578125" style="14" customWidth="1"/>
    <col min="5401" max="5413" width="9.140625" style="14" customWidth="1"/>
    <col min="5414" max="5414" width="9.28515625" style="14" customWidth="1"/>
    <col min="5415" max="5415" width="21.7109375" style="14" customWidth="1"/>
    <col min="5416" max="5416" width="19" style="14" customWidth="1"/>
    <col min="5417" max="5417" width="9.140625" style="14" customWidth="1"/>
    <col min="5418" max="5418" width="14.7109375" style="14" customWidth="1"/>
    <col min="5419" max="5419" width="12.140625" style="14" customWidth="1"/>
    <col min="5420" max="5420" width="14.28515625" style="14" customWidth="1"/>
    <col min="5421" max="5421" width="7.42578125" style="14" customWidth="1"/>
    <col min="5422" max="5422" width="8" style="14" customWidth="1"/>
    <col min="5423" max="5423" width="12.140625" style="14" customWidth="1"/>
    <col min="5424" max="5424" width="12.85546875" style="14" customWidth="1"/>
    <col min="5425" max="5425" width="14.28515625" style="14" customWidth="1"/>
    <col min="5426" max="5426" width="9.7109375" style="14" customWidth="1"/>
    <col min="5427" max="5427" width="8.140625" style="14" customWidth="1"/>
    <col min="5428" max="5428" width="12.28515625" style="14" customWidth="1"/>
    <col min="5429" max="5429" width="13.42578125" style="14" customWidth="1"/>
    <col min="5430" max="5430" width="9.85546875" style="14" customWidth="1"/>
    <col min="5431" max="5431" width="9.28515625" style="14" customWidth="1"/>
    <col min="5432" max="5432" width="6.85546875" style="14" customWidth="1"/>
    <col min="5433" max="5433" width="10.85546875" style="14" customWidth="1"/>
    <col min="5434" max="5434" width="9.28515625" style="14" customWidth="1"/>
    <col min="5435" max="5435" width="11.28515625" style="14" customWidth="1"/>
    <col min="5436" max="5436" width="9.7109375" style="14" customWidth="1"/>
    <col min="5437" max="5437" width="7.42578125" style="14" customWidth="1"/>
    <col min="5438" max="5438" width="13.140625" style="14" customWidth="1"/>
    <col min="5439" max="5439" width="7" style="14" customWidth="1"/>
    <col min="5440" max="5440" width="8.7109375" style="14" customWidth="1"/>
    <col min="5441" max="5441" width="11.7109375" style="14" customWidth="1"/>
    <col min="5442" max="5442" width="12" style="14" customWidth="1"/>
    <col min="5443" max="5443" width="9.7109375" style="14" customWidth="1"/>
    <col min="5444" max="5444" width="6.85546875" style="14" customWidth="1"/>
    <col min="5445" max="5445" width="9.28515625" style="14" customWidth="1"/>
    <col min="5446" max="5446" width="21.7109375" style="14" customWidth="1"/>
    <col min="5447" max="5447" width="19" style="14" customWidth="1"/>
    <col min="5448" max="5448" width="9.140625" style="14" customWidth="1"/>
    <col min="5449" max="5449" width="14.7109375" style="14" customWidth="1"/>
    <col min="5450" max="5450" width="12.140625" style="14" customWidth="1"/>
    <col min="5451" max="5451" width="14.28515625" style="14" customWidth="1"/>
    <col min="5452" max="5452" width="7.42578125" style="14" customWidth="1"/>
    <col min="5453" max="5453" width="8" style="14" customWidth="1"/>
    <col min="5454" max="5454" width="12.140625" style="14" customWidth="1"/>
    <col min="5455" max="5455" width="12.85546875" style="14" customWidth="1"/>
    <col min="5456" max="5456" width="14.28515625" style="14" customWidth="1"/>
    <col min="5457" max="5457" width="11.140625" style="14" customWidth="1"/>
    <col min="5458" max="5458" width="12.28515625" style="14" customWidth="1"/>
    <col min="5459" max="5459" width="13.42578125" style="14" customWidth="1"/>
    <col min="5460" max="5460" width="9.85546875" style="14" customWidth="1"/>
    <col min="5461" max="5461" width="13" style="14" customWidth="1"/>
    <col min="5462" max="5462" width="6.85546875" style="14" customWidth="1"/>
    <col min="5463" max="5463" width="10.85546875" style="14" customWidth="1"/>
    <col min="5464" max="5464" width="9.28515625" style="14" customWidth="1"/>
    <col min="5465" max="5465" width="11.28515625" style="14" customWidth="1"/>
    <col min="5466" max="5466" width="9.7109375" style="14" customWidth="1"/>
    <col min="5467" max="5467" width="7.42578125" style="14" customWidth="1"/>
    <col min="5468" max="5468" width="13.140625" style="14" customWidth="1"/>
    <col min="5469" max="5469" width="7" style="14" customWidth="1"/>
    <col min="5470" max="5470" width="8.7109375" style="14" customWidth="1"/>
    <col min="5471" max="5471" width="11.7109375" style="14" customWidth="1"/>
    <col min="5472" max="5472" width="12" style="14" customWidth="1"/>
    <col min="5473" max="5473" width="12.7109375" style="14" customWidth="1"/>
    <col min="5474" max="5474" width="14" style="14" customWidth="1"/>
    <col min="5475" max="5475" width="11.85546875" style="14" customWidth="1"/>
    <col min="5476" max="5476" width="7.5703125" style="14" customWidth="1"/>
    <col min="5477" max="5477" width="10.140625" style="14" customWidth="1"/>
    <col min="5478" max="5478" width="9.28515625" style="14" customWidth="1"/>
    <col min="5479" max="5481" width="9.140625" style="14" customWidth="1"/>
    <col min="5482" max="5482" width="13.140625" style="14" bestFit="1" customWidth="1"/>
    <col min="5483" max="5614" width="9.140625" style="14"/>
    <col min="5615" max="5615" width="9.28515625" style="14" customWidth="1"/>
    <col min="5616" max="5616" width="21.7109375" style="14" customWidth="1"/>
    <col min="5617" max="5617" width="19" style="14" customWidth="1"/>
    <col min="5618" max="5618" width="9.140625" style="14" customWidth="1"/>
    <col min="5619" max="5619" width="11.85546875" style="14" customWidth="1"/>
    <col min="5620" max="5620" width="10.28515625" style="14" customWidth="1"/>
    <col min="5621" max="5621" width="10" style="14" customWidth="1"/>
    <col min="5622" max="5622" width="7.42578125" style="14" customWidth="1"/>
    <col min="5623" max="5623" width="8" style="14" customWidth="1"/>
    <col min="5624" max="5624" width="12.140625" style="14" customWidth="1"/>
    <col min="5625" max="5625" width="12.85546875" style="14" customWidth="1"/>
    <col min="5626" max="5626" width="14.28515625" style="14" customWidth="1"/>
    <col min="5627" max="5628" width="11.140625" style="14" customWidth="1"/>
    <col min="5629" max="5629" width="12.28515625" style="14" customWidth="1"/>
    <col min="5630" max="5630" width="13.42578125" style="14" customWidth="1"/>
    <col min="5631" max="5631" width="9.85546875" style="14" customWidth="1"/>
    <col min="5632" max="5632" width="13" style="14" customWidth="1"/>
    <col min="5633" max="5633" width="6.85546875" style="14" customWidth="1"/>
    <col min="5634" max="5634" width="10.85546875" style="14" customWidth="1"/>
    <col min="5635" max="5635" width="9.28515625" style="14" customWidth="1"/>
    <col min="5636" max="5636" width="11.28515625" style="14" customWidth="1"/>
    <col min="5637" max="5637" width="9.7109375" style="14" customWidth="1"/>
    <col min="5638" max="5638" width="7.42578125" style="14" customWidth="1"/>
    <col min="5639" max="5639" width="13.140625" style="14" customWidth="1"/>
    <col min="5640" max="5640" width="9.7109375" style="14" customWidth="1"/>
    <col min="5641" max="5641" width="8.7109375" style="14" customWidth="1"/>
    <col min="5642" max="5642" width="11.7109375" style="14" customWidth="1"/>
    <col min="5643" max="5643" width="12" style="14" customWidth="1"/>
    <col min="5644" max="5644" width="12.7109375" style="14" customWidth="1"/>
    <col min="5645" max="5645" width="14" style="14" customWidth="1"/>
    <col min="5646" max="5646" width="11.85546875" style="14" customWidth="1"/>
    <col min="5647" max="5647" width="7.5703125" style="14" customWidth="1"/>
    <col min="5648" max="5648" width="10.140625" style="14" customWidth="1"/>
    <col min="5649" max="5649" width="9.28515625" style="14" customWidth="1"/>
    <col min="5650" max="5654" width="9.140625" style="14" customWidth="1"/>
    <col min="5655" max="5655" width="12.5703125" style="14" customWidth="1"/>
    <col min="5656" max="5656" width="15.42578125" style="14" customWidth="1"/>
    <col min="5657" max="5669" width="9.140625" style="14" customWidth="1"/>
    <col min="5670" max="5670" width="9.28515625" style="14" customWidth="1"/>
    <col min="5671" max="5671" width="21.7109375" style="14" customWidth="1"/>
    <col min="5672" max="5672" width="19" style="14" customWidth="1"/>
    <col min="5673" max="5673" width="9.140625" style="14" customWidth="1"/>
    <col min="5674" max="5674" width="14.7109375" style="14" customWidth="1"/>
    <col min="5675" max="5675" width="12.140625" style="14" customWidth="1"/>
    <col min="5676" max="5676" width="14.28515625" style="14" customWidth="1"/>
    <col min="5677" max="5677" width="7.42578125" style="14" customWidth="1"/>
    <col min="5678" max="5678" width="8" style="14" customWidth="1"/>
    <col min="5679" max="5679" width="12.140625" style="14" customWidth="1"/>
    <col min="5680" max="5680" width="12.85546875" style="14" customWidth="1"/>
    <col min="5681" max="5681" width="14.28515625" style="14" customWidth="1"/>
    <col min="5682" max="5682" width="9.7109375" style="14" customWidth="1"/>
    <col min="5683" max="5683" width="8.140625" style="14" customWidth="1"/>
    <col min="5684" max="5684" width="12.28515625" style="14" customWidth="1"/>
    <col min="5685" max="5685" width="13.42578125" style="14" customWidth="1"/>
    <col min="5686" max="5686" width="9.85546875" style="14" customWidth="1"/>
    <col min="5687" max="5687" width="9.28515625" style="14" customWidth="1"/>
    <col min="5688" max="5688" width="6.85546875" style="14" customWidth="1"/>
    <col min="5689" max="5689" width="10.85546875" style="14" customWidth="1"/>
    <col min="5690" max="5690" width="9.28515625" style="14" customWidth="1"/>
    <col min="5691" max="5691" width="11.28515625" style="14" customWidth="1"/>
    <col min="5692" max="5692" width="9.7109375" style="14" customWidth="1"/>
    <col min="5693" max="5693" width="7.42578125" style="14" customWidth="1"/>
    <col min="5694" max="5694" width="13.140625" style="14" customWidth="1"/>
    <col min="5695" max="5695" width="7" style="14" customWidth="1"/>
    <col min="5696" max="5696" width="8.7109375" style="14" customWidth="1"/>
    <col min="5697" max="5697" width="11.7109375" style="14" customWidth="1"/>
    <col min="5698" max="5698" width="12" style="14" customWidth="1"/>
    <col min="5699" max="5699" width="9.7109375" style="14" customWidth="1"/>
    <col min="5700" max="5700" width="6.85546875" style="14" customWidth="1"/>
    <col min="5701" max="5701" width="9.28515625" style="14" customWidth="1"/>
    <col min="5702" max="5702" width="21.7109375" style="14" customWidth="1"/>
    <col min="5703" max="5703" width="19" style="14" customWidth="1"/>
    <col min="5704" max="5704" width="9.140625" style="14" customWidth="1"/>
    <col min="5705" max="5705" width="14.7109375" style="14" customWidth="1"/>
    <col min="5706" max="5706" width="12.140625" style="14" customWidth="1"/>
    <col min="5707" max="5707" width="14.28515625" style="14" customWidth="1"/>
    <col min="5708" max="5708" width="7.42578125" style="14" customWidth="1"/>
    <col min="5709" max="5709" width="8" style="14" customWidth="1"/>
    <col min="5710" max="5710" width="12.140625" style="14" customWidth="1"/>
    <col min="5711" max="5711" width="12.85546875" style="14" customWidth="1"/>
    <col min="5712" max="5712" width="14.28515625" style="14" customWidth="1"/>
    <col min="5713" max="5713" width="11.140625" style="14" customWidth="1"/>
    <col min="5714" max="5714" width="12.28515625" style="14" customWidth="1"/>
    <col min="5715" max="5715" width="13.42578125" style="14" customWidth="1"/>
    <col min="5716" max="5716" width="9.85546875" style="14" customWidth="1"/>
    <col min="5717" max="5717" width="13" style="14" customWidth="1"/>
    <col min="5718" max="5718" width="6.85546875" style="14" customWidth="1"/>
    <col min="5719" max="5719" width="10.85546875" style="14" customWidth="1"/>
    <col min="5720" max="5720" width="9.28515625" style="14" customWidth="1"/>
    <col min="5721" max="5721" width="11.28515625" style="14" customWidth="1"/>
    <col min="5722" max="5722" width="9.7109375" style="14" customWidth="1"/>
    <col min="5723" max="5723" width="7.42578125" style="14" customWidth="1"/>
    <col min="5724" max="5724" width="13.140625" style="14" customWidth="1"/>
    <col min="5725" max="5725" width="7" style="14" customWidth="1"/>
    <col min="5726" max="5726" width="8.7109375" style="14" customWidth="1"/>
    <col min="5727" max="5727" width="11.7109375" style="14" customWidth="1"/>
    <col min="5728" max="5728" width="12" style="14" customWidth="1"/>
    <col min="5729" max="5729" width="12.7109375" style="14" customWidth="1"/>
    <col min="5730" max="5730" width="14" style="14" customWidth="1"/>
    <col min="5731" max="5731" width="11.85546875" style="14" customWidth="1"/>
    <col min="5732" max="5732" width="7.5703125" style="14" customWidth="1"/>
    <col min="5733" max="5733" width="10.140625" style="14" customWidth="1"/>
    <col min="5734" max="5734" width="9.28515625" style="14" customWidth="1"/>
    <col min="5735" max="5737" width="9.140625" style="14" customWidth="1"/>
    <col min="5738" max="5738" width="13.140625" style="14" bestFit="1" customWidth="1"/>
    <col min="5739" max="5870" width="9.140625" style="14"/>
    <col min="5871" max="5871" width="9.28515625" style="14" customWidth="1"/>
    <col min="5872" max="5872" width="21.7109375" style="14" customWidth="1"/>
    <col min="5873" max="5873" width="19" style="14" customWidth="1"/>
    <col min="5874" max="5874" width="9.140625" style="14" customWidth="1"/>
    <col min="5875" max="5875" width="11.85546875" style="14" customWidth="1"/>
    <col min="5876" max="5876" width="10.28515625" style="14" customWidth="1"/>
    <col min="5877" max="5877" width="10" style="14" customWidth="1"/>
    <col min="5878" max="5878" width="7.42578125" style="14" customWidth="1"/>
    <col min="5879" max="5879" width="8" style="14" customWidth="1"/>
    <col min="5880" max="5880" width="12.140625" style="14" customWidth="1"/>
    <col min="5881" max="5881" width="12.85546875" style="14" customWidth="1"/>
    <col min="5882" max="5882" width="14.28515625" style="14" customWidth="1"/>
    <col min="5883" max="5884" width="11.140625" style="14" customWidth="1"/>
    <col min="5885" max="5885" width="12.28515625" style="14" customWidth="1"/>
    <col min="5886" max="5886" width="13.42578125" style="14" customWidth="1"/>
    <col min="5887" max="5887" width="9.85546875" style="14" customWidth="1"/>
    <col min="5888" max="5888" width="13" style="14" customWidth="1"/>
    <col min="5889" max="5889" width="6.85546875" style="14" customWidth="1"/>
    <col min="5890" max="5890" width="10.85546875" style="14" customWidth="1"/>
    <col min="5891" max="5891" width="9.28515625" style="14" customWidth="1"/>
    <col min="5892" max="5892" width="11.28515625" style="14" customWidth="1"/>
    <col min="5893" max="5893" width="9.7109375" style="14" customWidth="1"/>
    <col min="5894" max="5894" width="7.42578125" style="14" customWidth="1"/>
    <col min="5895" max="5895" width="13.140625" style="14" customWidth="1"/>
    <col min="5896" max="5896" width="9.7109375" style="14" customWidth="1"/>
    <col min="5897" max="5897" width="8.7109375" style="14" customWidth="1"/>
    <col min="5898" max="5898" width="11.7109375" style="14" customWidth="1"/>
    <col min="5899" max="5899" width="12" style="14" customWidth="1"/>
    <col min="5900" max="5900" width="12.7109375" style="14" customWidth="1"/>
    <col min="5901" max="5901" width="14" style="14" customWidth="1"/>
    <col min="5902" max="5902" width="11.85546875" style="14" customWidth="1"/>
    <col min="5903" max="5903" width="7.5703125" style="14" customWidth="1"/>
    <col min="5904" max="5904" width="10.140625" style="14" customWidth="1"/>
    <col min="5905" max="5905" width="9.28515625" style="14" customWidth="1"/>
    <col min="5906" max="5910" width="9.140625" style="14" customWidth="1"/>
    <col min="5911" max="5911" width="12.5703125" style="14" customWidth="1"/>
    <col min="5912" max="5912" width="15.42578125" style="14" customWidth="1"/>
    <col min="5913" max="5925" width="9.140625" style="14" customWidth="1"/>
    <col min="5926" max="5926" width="9.28515625" style="14" customWidth="1"/>
    <col min="5927" max="5927" width="21.7109375" style="14" customWidth="1"/>
    <col min="5928" max="5928" width="19" style="14" customWidth="1"/>
    <col min="5929" max="5929" width="9.140625" style="14" customWidth="1"/>
    <col min="5930" max="5930" width="14.7109375" style="14" customWidth="1"/>
    <col min="5931" max="5931" width="12.140625" style="14" customWidth="1"/>
    <col min="5932" max="5932" width="14.28515625" style="14" customWidth="1"/>
    <col min="5933" max="5933" width="7.42578125" style="14" customWidth="1"/>
    <col min="5934" max="5934" width="8" style="14" customWidth="1"/>
    <col min="5935" max="5935" width="12.140625" style="14" customWidth="1"/>
    <col min="5936" max="5936" width="12.85546875" style="14" customWidth="1"/>
    <col min="5937" max="5937" width="14.28515625" style="14" customWidth="1"/>
    <col min="5938" max="5938" width="9.7109375" style="14" customWidth="1"/>
    <col min="5939" max="5939" width="8.140625" style="14" customWidth="1"/>
    <col min="5940" max="5940" width="12.28515625" style="14" customWidth="1"/>
    <col min="5941" max="5941" width="13.42578125" style="14" customWidth="1"/>
    <col min="5942" max="5942" width="9.85546875" style="14" customWidth="1"/>
    <col min="5943" max="5943" width="9.28515625" style="14" customWidth="1"/>
    <col min="5944" max="5944" width="6.85546875" style="14" customWidth="1"/>
    <col min="5945" max="5945" width="10.85546875" style="14" customWidth="1"/>
    <col min="5946" max="5946" width="9.28515625" style="14" customWidth="1"/>
    <col min="5947" max="5947" width="11.28515625" style="14" customWidth="1"/>
    <col min="5948" max="5948" width="9.7109375" style="14" customWidth="1"/>
    <col min="5949" max="5949" width="7.42578125" style="14" customWidth="1"/>
    <col min="5950" max="5950" width="13.140625" style="14" customWidth="1"/>
    <col min="5951" max="5951" width="7" style="14" customWidth="1"/>
    <col min="5952" max="5952" width="8.7109375" style="14" customWidth="1"/>
    <col min="5953" max="5953" width="11.7109375" style="14" customWidth="1"/>
    <col min="5954" max="5954" width="12" style="14" customWidth="1"/>
    <col min="5955" max="5955" width="9.7109375" style="14" customWidth="1"/>
    <col min="5956" max="5956" width="6.85546875" style="14" customWidth="1"/>
    <col min="5957" max="5957" width="9.28515625" style="14" customWidth="1"/>
    <col min="5958" max="5958" width="21.7109375" style="14" customWidth="1"/>
    <col min="5959" max="5959" width="19" style="14" customWidth="1"/>
    <col min="5960" max="5960" width="9.140625" style="14" customWidth="1"/>
    <col min="5961" max="5961" width="14.7109375" style="14" customWidth="1"/>
    <col min="5962" max="5962" width="12.140625" style="14" customWidth="1"/>
    <col min="5963" max="5963" width="14.28515625" style="14" customWidth="1"/>
    <col min="5964" max="5964" width="7.42578125" style="14" customWidth="1"/>
    <col min="5965" max="5965" width="8" style="14" customWidth="1"/>
    <col min="5966" max="5966" width="12.140625" style="14" customWidth="1"/>
    <col min="5967" max="5967" width="12.85546875" style="14" customWidth="1"/>
    <col min="5968" max="5968" width="14.28515625" style="14" customWidth="1"/>
    <col min="5969" max="5969" width="11.140625" style="14" customWidth="1"/>
    <col min="5970" max="5970" width="12.28515625" style="14" customWidth="1"/>
    <col min="5971" max="5971" width="13.42578125" style="14" customWidth="1"/>
    <col min="5972" max="5972" width="9.85546875" style="14" customWidth="1"/>
    <col min="5973" max="5973" width="13" style="14" customWidth="1"/>
    <col min="5974" max="5974" width="6.85546875" style="14" customWidth="1"/>
    <col min="5975" max="5975" width="10.85546875" style="14" customWidth="1"/>
    <col min="5976" max="5976" width="9.28515625" style="14" customWidth="1"/>
    <col min="5977" max="5977" width="11.28515625" style="14" customWidth="1"/>
    <col min="5978" max="5978" width="9.7109375" style="14" customWidth="1"/>
    <col min="5979" max="5979" width="7.42578125" style="14" customWidth="1"/>
    <col min="5980" max="5980" width="13.140625" style="14" customWidth="1"/>
    <col min="5981" max="5981" width="7" style="14" customWidth="1"/>
    <col min="5982" max="5982" width="8.7109375" style="14" customWidth="1"/>
    <col min="5983" max="5983" width="11.7109375" style="14" customWidth="1"/>
    <col min="5984" max="5984" width="12" style="14" customWidth="1"/>
    <col min="5985" max="5985" width="12.7109375" style="14" customWidth="1"/>
    <col min="5986" max="5986" width="14" style="14" customWidth="1"/>
    <col min="5987" max="5987" width="11.85546875" style="14" customWidth="1"/>
    <col min="5988" max="5988" width="7.5703125" style="14" customWidth="1"/>
    <col min="5989" max="5989" width="10.140625" style="14" customWidth="1"/>
    <col min="5990" max="5990" width="9.28515625" style="14" customWidth="1"/>
    <col min="5991" max="5993" width="9.140625" style="14" customWidth="1"/>
    <col min="5994" max="5994" width="13.140625" style="14" bestFit="1" customWidth="1"/>
    <col min="5995" max="6126" width="9.140625" style="14"/>
    <col min="6127" max="6127" width="9.28515625" style="14" customWidth="1"/>
    <col min="6128" max="6128" width="21.7109375" style="14" customWidth="1"/>
    <col min="6129" max="6129" width="19" style="14" customWidth="1"/>
    <col min="6130" max="6130" width="9.140625" style="14" customWidth="1"/>
    <col min="6131" max="6131" width="11.85546875" style="14" customWidth="1"/>
    <col min="6132" max="6132" width="10.28515625" style="14" customWidth="1"/>
    <col min="6133" max="6133" width="10" style="14" customWidth="1"/>
    <col min="6134" max="6134" width="7.42578125" style="14" customWidth="1"/>
    <col min="6135" max="6135" width="8" style="14" customWidth="1"/>
    <col min="6136" max="6136" width="12.140625" style="14" customWidth="1"/>
    <col min="6137" max="6137" width="12.85546875" style="14" customWidth="1"/>
    <col min="6138" max="6138" width="14.28515625" style="14" customWidth="1"/>
    <col min="6139" max="6140" width="11.140625" style="14" customWidth="1"/>
    <col min="6141" max="6141" width="12.28515625" style="14" customWidth="1"/>
    <col min="6142" max="6142" width="13.42578125" style="14" customWidth="1"/>
    <col min="6143" max="6143" width="9.85546875" style="14" customWidth="1"/>
    <col min="6144" max="6144" width="13" style="14" customWidth="1"/>
    <col min="6145" max="6145" width="6.85546875" style="14" customWidth="1"/>
    <col min="6146" max="6146" width="10.85546875" style="14" customWidth="1"/>
    <col min="6147" max="6147" width="9.28515625" style="14" customWidth="1"/>
    <col min="6148" max="6148" width="11.28515625" style="14" customWidth="1"/>
    <col min="6149" max="6149" width="9.7109375" style="14" customWidth="1"/>
    <col min="6150" max="6150" width="7.42578125" style="14" customWidth="1"/>
    <col min="6151" max="6151" width="13.140625" style="14" customWidth="1"/>
    <col min="6152" max="6152" width="9.7109375" style="14" customWidth="1"/>
    <col min="6153" max="6153" width="8.7109375" style="14" customWidth="1"/>
    <col min="6154" max="6154" width="11.7109375" style="14" customWidth="1"/>
    <col min="6155" max="6155" width="12" style="14" customWidth="1"/>
    <col min="6156" max="6156" width="12.7109375" style="14" customWidth="1"/>
    <col min="6157" max="6157" width="14" style="14" customWidth="1"/>
    <col min="6158" max="6158" width="11.85546875" style="14" customWidth="1"/>
    <col min="6159" max="6159" width="7.5703125" style="14" customWidth="1"/>
    <col min="6160" max="6160" width="10.140625" style="14" customWidth="1"/>
    <col min="6161" max="6161" width="9.28515625" style="14" customWidth="1"/>
    <col min="6162" max="6166" width="9.140625" style="14" customWidth="1"/>
    <col min="6167" max="6167" width="12.5703125" style="14" customWidth="1"/>
    <col min="6168" max="6168" width="15.42578125" style="14" customWidth="1"/>
    <col min="6169" max="6181" width="9.140625" style="14" customWidth="1"/>
    <col min="6182" max="6182" width="9.28515625" style="14" customWidth="1"/>
    <col min="6183" max="6183" width="21.7109375" style="14" customWidth="1"/>
    <col min="6184" max="6184" width="19" style="14" customWidth="1"/>
    <col min="6185" max="6185" width="9.140625" style="14" customWidth="1"/>
    <col min="6186" max="6186" width="14.7109375" style="14" customWidth="1"/>
    <col min="6187" max="6187" width="12.140625" style="14" customWidth="1"/>
    <col min="6188" max="6188" width="14.28515625" style="14" customWidth="1"/>
    <col min="6189" max="6189" width="7.42578125" style="14" customWidth="1"/>
    <col min="6190" max="6190" width="8" style="14" customWidth="1"/>
    <col min="6191" max="6191" width="12.140625" style="14" customWidth="1"/>
    <col min="6192" max="6192" width="12.85546875" style="14" customWidth="1"/>
    <col min="6193" max="6193" width="14.28515625" style="14" customWidth="1"/>
    <col min="6194" max="6194" width="9.7109375" style="14" customWidth="1"/>
    <col min="6195" max="6195" width="8.140625" style="14" customWidth="1"/>
    <col min="6196" max="6196" width="12.28515625" style="14" customWidth="1"/>
    <col min="6197" max="6197" width="13.42578125" style="14" customWidth="1"/>
    <col min="6198" max="6198" width="9.85546875" style="14" customWidth="1"/>
    <col min="6199" max="6199" width="9.28515625" style="14" customWidth="1"/>
    <col min="6200" max="6200" width="6.85546875" style="14" customWidth="1"/>
    <col min="6201" max="6201" width="10.85546875" style="14" customWidth="1"/>
    <col min="6202" max="6202" width="9.28515625" style="14" customWidth="1"/>
    <col min="6203" max="6203" width="11.28515625" style="14" customWidth="1"/>
    <col min="6204" max="6204" width="9.7109375" style="14" customWidth="1"/>
    <col min="6205" max="6205" width="7.42578125" style="14" customWidth="1"/>
    <col min="6206" max="6206" width="13.140625" style="14" customWidth="1"/>
    <col min="6207" max="6207" width="7" style="14" customWidth="1"/>
    <col min="6208" max="6208" width="8.7109375" style="14" customWidth="1"/>
    <col min="6209" max="6209" width="11.7109375" style="14" customWidth="1"/>
    <col min="6210" max="6210" width="12" style="14" customWidth="1"/>
    <col min="6211" max="6211" width="9.7109375" style="14" customWidth="1"/>
    <col min="6212" max="6212" width="6.85546875" style="14" customWidth="1"/>
    <col min="6213" max="6213" width="9.28515625" style="14" customWidth="1"/>
    <col min="6214" max="6214" width="21.7109375" style="14" customWidth="1"/>
    <col min="6215" max="6215" width="19" style="14" customWidth="1"/>
    <col min="6216" max="6216" width="9.140625" style="14" customWidth="1"/>
    <col min="6217" max="6217" width="14.7109375" style="14" customWidth="1"/>
    <col min="6218" max="6218" width="12.140625" style="14" customWidth="1"/>
    <col min="6219" max="6219" width="14.28515625" style="14" customWidth="1"/>
    <col min="6220" max="6220" width="7.42578125" style="14" customWidth="1"/>
    <col min="6221" max="6221" width="8" style="14" customWidth="1"/>
    <col min="6222" max="6222" width="12.140625" style="14" customWidth="1"/>
    <col min="6223" max="6223" width="12.85546875" style="14" customWidth="1"/>
    <col min="6224" max="6224" width="14.28515625" style="14" customWidth="1"/>
    <col min="6225" max="6225" width="11.140625" style="14" customWidth="1"/>
    <col min="6226" max="6226" width="12.28515625" style="14" customWidth="1"/>
    <col min="6227" max="6227" width="13.42578125" style="14" customWidth="1"/>
    <col min="6228" max="6228" width="9.85546875" style="14" customWidth="1"/>
    <col min="6229" max="6229" width="13" style="14" customWidth="1"/>
    <col min="6230" max="6230" width="6.85546875" style="14" customWidth="1"/>
    <col min="6231" max="6231" width="10.85546875" style="14" customWidth="1"/>
    <col min="6232" max="6232" width="9.28515625" style="14" customWidth="1"/>
    <col min="6233" max="6233" width="11.28515625" style="14" customWidth="1"/>
    <col min="6234" max="6234" width="9.7109375" style="14" customWidth="1"/>
    <col min="6235" max="6235" width="7.42578125" style="14" customWidth="1"/>
    <col min="6236" max="6236" width="13.140625" style="14" customWidth="1"/>
    <col min="6237" max="6237" width="7" style="14" customWidth="1"/>
    <col min="6238" max="6238" width="8.7109375" style="14" customWidth="1"/>
    <col min="6239" max="6239" width="11.7109375" style="14" customWidth="1"/>
    <col min="6240" max="6240" width="12" style="14" customWidth="1"/>
    <col min="6241" max="6241" width="12.7109375" style="14" customWidth="1"/>
    <col min="6242" max="6242" width="14" style="14" customWidth="1"/>
    <col min="6243" max="6243" width="11.85546875" style="14" customWidth="1"/>
    <col min="6244" max="6244" width="7.5703125" style="14" customWidth="1"/>
    <col min="6245" max="6245" width="10.140625" style="14" customWidth="1"/>
    <col min="6246" max="6246" width="9.28515625" style="14" customWidth="1"/>
    <col min="6247" max="6249" width="9.140625" style="14" customWidth="1"/>
    <col min="6250" max="6250" width="13.140625" style="14" bestFit="1" customWidth="1"/>
    <col min="6251" max="6382" width="9.140625" style="14"/>
    <col min="6383" max="6383" width="9.28515625" style="14" customWidth="1"/>
    <col min="6384" max="6384" width="21.7109375" style="14" customWidth="1"/>
    <col min="6385" max="6385" width="19" style="14" customWidth="1"/>
    <col min="6386" max="6386" width="9.140625" style="14" customWidth="1"/>
    <col min="6387" max="6387" width="11.85546875" style="14" customWidth="1"/>
    <col min="6388" max="6388" width="10.28515625" style="14" customWidth="1"/>
    <col min="6389" max="6389" width="10" style="14" customWidth="1"/>
    <col min="6390" max="6390" width="7.42578125" style="14" customWidth="1"/>
    <col min="6391" max="6391" width="8" style="14" customWidth="1"/>
    <col min="6392" max="6392" width="12.140625" style="14" customWidth="1"/>
    <col min="6393" max="6393" width="12.85546875" style="14" customWidth="1"/>
    <col min="6394" max="6394" width="14.28515625" style="14" customWidth="1"/>
    <col min="6395" max="6396" width="11.140625" style="14" customWidth="1"/>
    <col min="6397" max="6397" width="12.28515625" style="14" customWidth="1"/>
    <col min="6398" max="6398" width="13.42578125" style="14" customWidth="1"/>
    <col min="6399" max="6399" width="9.85546875" style="14" customWidth="1"/>
    <col min="6400" max="6400" width="13" style="14" customWidth="1"/>
    <col min="6401" max="6401" width="6.85546875" style="14" customWidth="1"/>
    <col min="6402" max="6402" width="10.85546875" style="14" customWidth="1"/>
    <col min="6403" max="6403" width="9.28515625" style="14" customWidth="1"/>
    <col min="6404" max="6404" width="11.28515625" style="14" customWidth="1"/>
    <col min="6405" max="6405" width="9.7109375" style="14" customWidth="1"/>
    <col min="6406" max="6406" width="7.42578125" style="14" customWidth="1"/>
    <col min="6407" max="6407" width="13.140625" style="14" customWidth="1"/>
    <col min="6408" max="6408" width="9.7109375" style="14" customWidth="1"/>
    <col min="6409" max="6409" width="8.7109375" style="14" customWidth="1"/>
    <col min="6410" max="6410" width="11.7109375" style="14" customWidth="1"/>
    <col min="6411" max="6411" width="12" style="14" customWidth="1"/>
    <col min="6412" max="6412" width="12.7109375" style="14" customWidth="1"/>
    <col min="6413" max="6413" width="14" style="14" customWidth="1"/>
    <col min="6414" max="6414" width="11.85546875" style="14" customWidth="1"/>
    <col min="6415" max="6415" width="7.5703125" style="14" customWidth="1"/>
    <col min="6416" max="6416" width="10.140625" style="14" customWidth="1"/>
    <col min="6417" max="6417" width="9.28515625" style="14" customWidth="1"/>
    <col min="6418" max="6422" width="9.140625" style="14" customWidth="1"/>
    <col min="6423" max="6423" width="12.5703125" style="14" customWidth="1"/>
    <col min="6424" max="6424" width="15.42578125" style="14" customWidth="1"/>
    <col min="6425" max="6437" width="9.140625" style="14" customWidth="1"/>
    <col min="6438" max="6438" width="9.28515625" style="14" customWidth="1"/>
    <col min="6439" max="6439" width="21.7109375" style="14" customWidth="1"/>
    <col min="6440" max="6440" width="19" style="14" customWidth="1"/>
    <col min="6441" max="6441" width="9.140625" style="14" customWidth="1"/>
    <col min="6442" max="6442" width="14.7109375" style="14" customWidth="1"/>
    <col min="6443" max="6443" width="12.140625" style="14" customWidth="1"/>
    <col min="6444" max="6444" width="14.28515625" style="14" customWidth="1"/>
    <col min="6445" max="6445" width="7.42578125" style="14" customWidth="1"/>
    <col min="6446" max="6446" width="8" style="14" customWidth="1"/>
    <col min="6447" max="6447" width="12.140625" style="14" customWidth="1"/>
    <col min="6448" max="6448" width="12.85546875" style="14" customWidth="1"/>
    <col min="6449" max="6449" width="14.28515625" style="14" customWidth="1"/>
    <col min="6450" max="6450" width="9.7109375" style="14" customWidth="1"/>
    <col min="6451" max="6451" width="8.140625" style="14" customWidth="1"/>
    <col min="6452" max="6452" width="12.28515625" style="14" customWidth="1"/>
    <col min="6453" max="6453" width="13.42578125" style="14" customWidth="1"/>
    <col min="6454" max="6454" width="9.85546875" style="14" customWidth="1"/>
    <col min="6455" max="6455" width="9.28515625" style="14" customWidth="1"/>
    <col min="6456" max="6456" width="6.85546875" style="14" customWidth="1"/>
    <col min="6457" max="6457" width="10.85546875" style="14" customWidth="1"/>
    <col min="6458" max="6458" width="9.28515625" style="14" customWidth="1"/>
    <col min="6459" max="6459" width="11.28515625" style="14" customWidth="1"/>
    <col min="6460" max="6460" width="9.7109375" style="14" customWidth="1"/>
    <col min="6461" max="6461" width="7.42578125" style="14" customWidth="1"/>
    <col min="6462" max="6462" width="13.140625" style="14" customWidth="1"/>
    <col min="6463" max="6463" width="7" style="14" customWidth="1"/>
    <col min="6464" max="6464" width="8.7109375" style="14" customWidth="1"/>
    <col min="6465" max="6465" width="11.7109375" style="14" customWidth="1"/>
    <col min="6466" max="6466" width="12" style="14" customWidth="1"/>
    <col min="6467" max="6467" width="9.7109375" style="14" customWidth="1"/>
    <col min="6468" max="6468" width="6.85546875" style="14" customWidth="1"/>
    <col min="6469" max="6469" width="9.28515625" style="14" customWidth="1"/>
    <col min="6470" max="6470" width="21.7109375" style="14" customWidth="1"/>
    <col min="6471" max="6471" width="19" style="14" customWidth="1"/>
    <col min="6472" max="6472" width="9.140625" style="14" customWidth="1"/>
    <col min="6473" max="6473" width="14.7109375" style="14" customWidth="1"/>
    <col min="6474" max="6474" width="12.140625" style="14" customWidth="1"/>
    <col min="6475" max="6475" width="14.28515625" style="14" customWidth="1"/>
    <col min="6476" max="6476" width="7.42578125" style="14" customWidth="1"/>
    <col min="6477" max="6477" width="8" style="14" customWidth="1"/>
    <col min="6478" max="6478" width="12.140625" style="14" customWidth="1"/>
    <col min="6479" max="6479" width="12.85546875" style="14" customWidth="1"/>
    <col min="6480" max="6480" width="14.28515625" style="14" customWidth="1"/>
    <col min="6481" max="6481" width="11.140625" style="14" customWidth="1"/>
    <col min="6482" max="6482" width="12.28515625" style="14" customWidth="1"/>
    <col min="6483" max="6483" width="13.42578125" style="14" customWidth="1"/>
    <col min="6484" max="6484" width="9.85546875" style="14" customWidth="1"/>
    <col min="6485" max="6485" width="13" style="14" customWidth="1"/>
    <col min="6486" max="6486" width="6.85546875" style="14" customWidth="1"/>
    <col min="6487" max="6487" width="10.85546875" style="14" customWidth="1"/>
    <col min="6488" max="6488" width="9.28515625" style="14" customWidth="1"/>
    <col min="6489" max="6489" width="11.28515625" style="14" customWidth="1"/>
    <col min="6490" max="6490" width="9.7109375" style="14" customWidth="1"/>
    <col min="6491" max="6491" width="7.42578125" style="14" customWidth="1"/>
    <col min="6492" max="6492" width="13.140625" style="14" customWidth="1"/>
    <col min="6493" max="6493" width="7" style="14" customWidth="1"/>
    <col min="6494" max="6494" width="8.7109375" style="14" customWidth="1"/>
    <col min="6495" max="6495" width="11.7109375" style="14" customWidth="1"/>
    <col min="6496" max="6496" width="12" style="14" customWidth="1"/>
    <col min="6497" max="6497" width="12.7109375" style="14" customWidth="1"/>
    <col min="6498" max="6498" width="14" style="14" customWidth="1"/>
    <col min="6499" max="6499" width="11.85546875" style="14" customWidth="1"/>
    <col min="6500" max="6500" width="7.5703125" style="14" customWidth="1"/>
    <col min="6501" max="6501" width="10.140625" style="14" customWidth="1"/>
    <col min="6502" max="6502" width="9.28515625" style="14" customWidth="1"/>
    <col min="6503" max="6505" width="9.140625" style="14" customWidth="1"/>
    <col min="6506" max="6506" width="13.140625" style="14" bestFit="1" customWidth="1"/>
    <col min="6507" max="6638" width="9.140625" style="14"/>
    <col min="6639" max="6639" width="9.28515625" style="14" customWidth="1"/>
    <col min="6640" max="6640" width="21.7109375" style="14" customWidth="1"/>
    <col min="6641" max="6641" width="19" style="14" customWidth="1"/>
    <col min="6642" max="6642" width="9.140625" style="14" customWidth="1"/>
    <col min="6643" max="6643" width="11.85546875" style="14" customWidth="1"/>
    <col min="6644" max="6644" width="10.28515625" style="14" customWidth="1"/>
    <col min="6645" max="6645" width="10" style="14" customWidth="1"/>
    <col min="6646" max="6646" width="7.42578125" style="14" customWidth="1"/>
    <col min="6647" max="6647" width="8" style="14" customWidth="1"/>
    <col min="6648" max="6648" width="12.140625" style="14" customWidth="1"/>
    <col min="6649" max="6649" width="12.85546875" style="14" customWidth="1"/>
    <col min="6650" max="6650" width="14.28515625" style="14" customWidth="1"/>
    <col min="6651" max="6652" width="11.140625" style="14" customWidth="1"/>
    <col min="6653" max="6653" width="12.28515625" style="14" customWidth="1"/>
    <col min="6654" max="6654" width="13.42578125" style="14" customWidth="1"/>
    <col min="6655" max="6655" width="9.85546875" style="14" customWidth="1"/>
    <col min="6656" max="6656" width="13" style="14" customWidth="1"/>
    <col min="6657" max="6657" width="6.85546875" style="14" customWidth="1"/>
    <col min="6658" max="6658" width="10.85546875" style="14" customWidth="1"/>
    <col min="6659" max="6659" width="9.28515625" style="14" customWidth="1"/>
    <col min="6660" max="6660" width="11.28515625" style="14" customWidth="1"/>
    <col min="6661" max="6661" width="9.7109375" style="14" customWidth="1"/>
    <col min="6662" max="6662" width="7.42578125" style="14" customWidth="1"/>
    <col min="6663" max="6663" width="13.140625" style="14" customWidth="1"/>
    <col min="6664" max="6664" width="9.7109375" style="14" customWidth="1"/>
    <col min="6665" max="6665" width="8.7109375" style="14" customWidth="1"/>
    <col min="6666" max="6666" width="11.7109375" style="14" customWidth="1"/>
    <col min="6667" max="6667" width="12" style="14" customWidth="1"/>
    <col min="6668" max="6668" width="12.7109375" style="14" customWidth="1"/>
    <col min="6669" max="6669" width="14" style="14" customWidth="1"/>
    <col min="6670" max="6670" width="11.85546875" style="14" customWidth="1"/>
    <col min="6671" max="6671" width="7.5703125" style="14" customWidth="1"/>
    <col min="6672" max="6672" width="10.140625" style="14" customWidth="1"/>
    <col min="6673" max="6673" width="9.28515625" style="14" customWidth="1"/>
    <col min="6674" max="6678" width="9.140625" style="14" customWidth="1"/>
    <col min="6679" max="6679" width="12.5703125" style="14" customWidth="1"/>
    <col min="6680" max="6680" width="15.42578125" style="14" customWidth="1"/>
    <col min="6681" max="6693" width="9.140625" style="14" customWidth="1"/>
    <col min="6694" max="6694" width="9.28515625" style="14" customWidth="1"/>
    <col min="6695" max="6695" width="21.7109375" style="14" customWidth="1"/>
    <col min="6696" max="6696" width="19" style="14" customWidth="1"/>
    <col min="6697" max="6697" width="9.140625" style="14" customWidth="1"/>
    <col min="6698" max="6698" width="14.7109375" style="14" customWidth="1"/>
    <col min="6699" max="6699" width="12.140625" style="14" customWidth="1"/>
    <col min="6700" max="6700" width="14.28515625" style="14" customWidth="1"/>
    <col min="6701" max="6701" width="7.42578125" style="14" customWidth="1"/>
    <col min="6702" max="6702" width="8" style="14" customWidth="1"/>
    <col min="6703" max="6703" width="12.140625" style="14" customWidth="1"/>
    <col min="6704" max="6704" width="12.85546875" style="14" customWidth="1"/>
    <col min="6705" max="6705" width="14.28515625" style="14" customWidth="1"/>
    <col min="6706" max="6706" width="9.7109375" style="14" customWidth="1"/>
    <col min="6707" max="6707" width="8.140625" style="14" customWidth="1"/>
    <col min="6708" max="6708" width="12.28515625" style="14" customWidth="1"/>
    <col min="6709" max="6709" width="13.42578125" style="14" customWidth="1"/>
    <col min="6710" max="6710" width="9.85546875" style="14" customWidth="1"/>
    <col min="6711" max="6711" width="9.28515625" style="14" customWidth="1"/>
    <col min="6712" max="6712" width="6.85546875" style="14" customWidth="1"/>
    <col min="6713" max="6713" width="10.85546875" style="14" customWidth="1"/>
    <col min="6714" max="6714" width="9.28515625" style="14" customWidth="1"/>
    <col min="6715" max="6715" width="11.28515625" style="14" customWidth="1"/>
    <col min="6716" max="6716" width="9.7109375" style="14" customWidth="1"/>
    <col min="6717" max="6717" width="7.42578125" style="14" customWidth="1"/>
    <col min="6718" max="6718" width="13.140625" style="14" customWidth="1"/>
    <col min="6719" max="6719" width="7" style="14" customWidth="1"/>
    <col min="6720" max="6720" width="8.7109375" style="14" customWidth="1"/>
    <col min="6721" max="6721" width="11.7109375" style="14" customWidth="1"/>
    <col min="6722" max="6722" width="12" style="14" customWidth="1"/>
    <col min="6723" max="6723" width="9.7109375" style="14" customWidth="1"/>
    <col min="6724" max="6724" width="6.85546875" style="14" customWidth="1"/>
    <col min="6725" max="6725" width="9.28515625" style="14" customWidth="1"/>
    <col min="6726" max="6726" width="21.7109375" style="14" customWidth="1"/>
    <col min="6727" max="6727" width="19" style="14" customWidth="1"/>
    <col min="6728" max="6728" width="9.140625" style="14" customWidth="1"/>
    <col min="6729" max="6729" width="14.7109375" style="14" customWidth="1"/>
    <col min="6730" max="6730" width="12.140625" style="14" customWidth="1"/>
    <col min="6731" max="6731" width="14.28515625" style="14" customWidth="1"/>
    <col min="6732" max="6732" width="7.42578125" style="14" customWidth="1"/>
    <col min="6733" max="6733" width="8" style="14" customWidth="1"/>
    <col min="6734" max="6734" width="12.140625" style="14" customWidth="1"/>
    <col min="6735" max="6735" width="12.85546875" style="14" customWidth="1"/>
    <col min="6736" max="6736" width="14.28515625" style="14" customWidth="1"/>
    <col min="6737" max="6737" width="11.140625" style="14" customWidth="1"/>
    <col min="6738" max="6738" width="12.28515625" style="14" customWidth="1"/>
    <col min="6739" max="6739" width="13.42578125" style="14" customWidth="1"/>
    <col min="6740" max="6740" width="9.85546875" style="14" customWidth="1"/>
    <col min="6741" max="6741" width="13" style="14" customWidth="1"/>
    <col min="6742" max="6742" width="6.85546875" style="14" customWidth="1"/>
    <col min="6743" max="6743" width="10.85546875" style="14" customWidth="1"/>
    <col min="6744" max="6744" width="9.28515625" style="14" customWidth="1"/>
    <col min="6745" max="6745" width="11.28515625" style="14" customWidth="1"/>
    <col min="6746" max="6746" width="9.7109375" style="14" customWidth="1"/>
    <col min="6747" max="6747" width="7.42578125" style="14" customWidth="1"/>
    <col min="6748" max="6748" width="13.140625" style="14" customWidth="1"/>
    <col min="6749" max="6749" width="7" style="14" customWidth="1"/>
    <col min="6750" max="6750" width="8.7109375" style="14" customWidth="1"/>
    <col min="6751" max="6751" width="11.7109375" style="14" customWidth="1"/>
    <col min="6752" max="6752" width="12" style="14" customWidth="1"/>
    <col min="6753" max="6753" width="12.7109375" style="14" customWidth="1"/>
    <col min="6754" max="6754" width="14" style="14" customWidth="1"/>
    <col min="6755" max="6755" width="11.85546875" style="14" customWidth="1"/>
    <col min="6756" max="6756" width="7.5703125" style="14" customWidth="1"/>
    <col min="6757" max="6757" width="10.140625" style="14" customWidth="1"/>
    <col min="6758" max="6758" width="9.28515625" style="14" customWidth="1"/>
    <col min="6759" max="6761" width="9.140625" style="14" customWidth="1"/>
    <col min="6762" max="6762" width="13.140625" style="14" bestFit="1" customWidth="1"/>
    <col min="6763" max="6894" width="9.140625" style="14"/>
    <col min="6895" max="6895" width="9.28515625" style="14" customWidth="1"/>
    <col min="6896" max="6896" width="21.7109375" style="14" customWidth="1"/>
    <col min="6897" max="6897" width="19" style="14" customWidth="1"/>
    <col min="6898" max="6898" width="9.140625" style="14" customWidth="1"/>
    <col min="6899" max="6899" width="11.85546875" style="14" customWidth="1"/>
    <col min="6900" max="6900" width="10.28515625" style="14" customWidth="1"/>
    <col min="6901" max="6901" width="10" style="14" customWidth="1"/>
    <col min="6902" max="6902" width="7.42578125" style="14" customWidth="1"/>
    <col min="6903" max="6903" width="8" style="14" customWidth="1"/>
    <col min="6904" max="6904" width="12.140625" style="14" customWidth="1"/>
    <col min="6905" max="6905" width="12.85546875" style="14" customWidth="1"/>
    <col min="6906" max="6906" width="14.28515625" style="14" customWidth="1"/>
    <col min="6907" max="6908" width="11.140625" style="14" customWidth="1"/>
    <col min="6909" max="6909" width="12.28515625" style="14" customWidth="1"/>
    <col min="6910" max="6910" width="13.42578125" style="14" customWidth="1"/>
    <col min="6911" max="6911" width="9.85546875" style="14" customWidth="1"/>
    <col min="6912" max="6912" width="13" style="14" customWidth="1"/>
    <col min="6913" max="6913" width="6.85546875" style="14" customWidth="1"/>
    <col min="6914" max="6914" width="10.85546875" style="14" customWidth="1"/>
    <col min="6915" max="6915" width="9.28515625" style="14" customWidth="1"/>
    <col min="6916" max="6916" width="11.28515625" style="14" customWidth="1"/>
    <col min="6917" max="6917" width="9.7109375" style="14" customWidth="1"/>
    <col min="6918" max="6918" width="7.42578125" style="14" customWidth="1"/>
    <col min="6919" max="6919" width="13.140625" style="14" customWidth="1"/>
    <col min="6920" max="6920" width="9.7109375" style="14" customWidth="1"/>
    <col min="6921" max="6921" width="8.7109375" style="14" customWidth="1"/>
    <col min="6922" max="6922" width="11.7109375" style="14" customWidth="1"/>
    <col min="6923" max="6923" width="12" style="14" customWidth="1"/>
    <col min="6924" max="6924" width="12.7109375" style="14" customWidth="1"/>
    <col min="6925" max="6925" width="14" style="14" customWidth="1"/>
    <col min="6926" max="6926" width="11.85546875" style="14" customWidth="1"/>
    <col min="6927" max="6927" width="7.5703125" style="14" customWidth="1"/>
    <col min="6928" max="6928" width="10.140625" style="14" customWidth="1"/>
    <col min="6929" max="6929" width="9.28515625" style="14" customWidth="1"/>
    <col min="6930" max="6934" width="9.140625" style="14" customWidth="1"/>
    <col min="6935" max="6935" width="12.5703125" style="14" customWidth="1"/>
    <col min="6936" max="6936" width="15.42578125" style="14" customWidth="1"/>
    <col min="6937" max="6949" width="9.140625" style="14" customWidth="1"/>
    <col min="6950" max="6950" width="9.28515625" style="14" customWidth="1"/>
    <col min="6951" max="6951" width="21.7109375" style="14" customWidth="1"/>
    <col min="6952" max="6952" width="19" style="14" customWidth="1"/>
    <col min="6953" max="6953" width="9.140625" style="14" customWidth="1"/>
    <col min="6954" max="6954" width="14.7109375" style="14" customWidth="1"/>
    <col min="6955" max="6955" width="12.140625" style="14" customWidth="1"/>
    <col min="6956" max="6956" width="14.28515625" style="14" customWidth="1"/>
    <col min="6957" max="6957" width="7.42578125" style="14" customWidth="1"/>
    <col min="6958" max="6958" width="8" style="14" customWidth="1"/>
    <col min="6959" max="6959" width="12.140625" style="14" customWidth="1"/>
    <col min="6960" max="6960" width="12.85546875" style="14" customWidth="1"/>
    <col min="6961" max="6961" width="14.28515625" style="14" customWidth="1"/>
    <col min="6962" max="6962" width="9.7109375" style="14" customWidth="1"/>
    <col min="6963" max="6963" width="8.140625" style="14" customWidth="1"/>
    <col min="6964" max="6964" width="12.28515625" style="14" customWidth="1"/>
    <col min="6965" max="6965" width="13.42578125" style="14" customWidth="1"/>
    <col min="6966" max="6966" width="9.85546875" style="14" customWidth="1"/>
    <col min="6967" max="6967" width="9.28515625" style="14" customWidth="1"/>
    <col min="6968" max="6968" width="6.85546875" style="14" customWidth="1"/>
    <col min="6969" max="6969" width="10.85546875" style="14" customWidth="1"/>
    <col min="6970" max="6970" width="9.28515625" style="14" customWidth="1"/>
    <col min="6971" max="6971" width="11.28515625" style="14" customWidth="1"/>
    <col min="6972" max="6972" width="9.7109375" style="14" customWidth="1"/>
    <col min="6973" max="6973" width="7.42578125" style="14" customWidth="1"/>
    <col min="6974" max="6974" width="13.140625" style="14" customWidth="1"/>
    <col min="6975" max="6975" width="7" style="14" customWidth="1"/>
    <col min="6976" max="6976" width="8.7109375" style="14" customWidth="1"/>
    <col min="6977" max="6977" width="11.7109375" style="14" customWidth="1"/>
    <col min="6978" max="6978" width="12" style="14" customWidth="1"/>
    <col min="6979" max="6979" width="9.7109375" style="14" customWidth="1"/>
    <col min="6980" max="6980" width="6.85546875" style="14" customWidth="1"/>
    <col min="6981" max="6981" width="9.28515625" style="14" customWidth="1"/>
    <col min="6982" max="6982" width="21.7109375" style="14" customWidth="1"/>
    <col min="6983" max="6983" width="19" style="14" customWidth="1"/>
    <col min="6984" max="6984" width="9.140625" style="14" customWidth="1"/>
    <col min="6985" max="6985" width="14.7109375" style="14" customWidth="1"/>
    <col min="6986" max="6986" width="12.140625" style="14" customWidth="1"/>
    <col min="6987" max="6987" width="14.28515625" style="14" customWidth="1"/>
    <col min="6988" max="6988" width="7.42578125" style="14" customWidth="1"/>
    <col min="6989" max="6989" width="8" style="14" customWidth="1"/>
    <col min="6990" max="6990" width="12.140625" style="14" customWidth="1"/>
    <col min="6991" max="6991" width="12.85546875" style="14" customWidth="1"/>
    <col min="6992" max="6992" width="14.28515625" style="14" customWidth="1"/>
    <col min="6993" max="6993" width="11.140625" style="14" customWidth="1"/>
    <col min="6994" max="6994" width="12.28515625" style="14" customWidth="1"/>
    <col min="6995" max="6995" width="13.42578125" style="14" customWidth="1"/>
    <col min="6996" max="6996" width="9.85546875" style="14" customWidth="1"/>
    <col min="6997" max="6997" width="13" style="14" customWidth="1"/>
    <col min="6998" max="6998" width="6.85546875" style="14" customWidth="1"/>
    <col min="6999" max="6999" width="10.85546875" style="14" customWidth="1"/>
    <col min="7000" max="7000" width="9.28515625" style="14" customWidth="1"/>
    <col min="7001" max="7001" width="11.28515625" style="14" customWidth="1"/>
    <col min="7002" max="7002" width="9.7109375" style="14" customWidth="1"/>
    <col min="7003" max="7003" width="7.42578125" style="14" customWidth="1"/>
    <col min="7004" max="7004" width="13.140625" style="14" customWidth="1"/>
    <col min="7005" max="7005" width="7" style="14" customWidth="1"/>
    <col min="7006" max="7006" width="8.7109375" style="14" customWidth="1"/>
    <col min="7007" max="7007" width="11.7109375" style="14" customWidth="1"/>
    <col min="7008" max="7008" width="12" style="14" customWidth="1"/>
    <col min="7009" max="7009" width="12.7109375" style="14" customWidth="1"/>
    <col min="7010" max="7010" width="14" style="14" customWidth="1"/>
    <col min="7011" max="7011" width="11.85546875" style="14" customWidth="1"/>
    <col min="7012" max="7012" width="7.5703125" style="14" customWidth="1"/>
    <col min="7013" max="7013" width="10.140625" style="14" customWidth="1"/>
    <col min="7014" max="7014" width="9.28515625" style="14" customWidth="1"/>
    <col min="7015" max="7017" width="9.140625" style="14" customWidth="1"/>
    <col min="7018" max="7018" width="13.140625" style="14" bestFit="1" customWidth="1"/>
    <col min="7019" max="7150" width="9.140625" style="14"/>
    <col min="7151" max="7151" width="9.28515625" style="14" customWidth="1"/>
    <col min="7152" max="7152" width="21.7109375" style="14" customWidth="1"/>
    <col min="7153" max="7153" width="19" style="14" customWidth="1"/>
    <col min="7154" max="7154" width="9.140625" style="14" customWidth="1"/>
    <col min="7155" max="7155" width="11.85546875" style="14" customWidth="1"/>
    <col min="7156" max="7156" width="10.28515625" style="14" customWidth="1"/>
    <col min="7157" max="7157" width="10" style="14" customWidth="1"/>
    <col min="7158" max="7158" width="7.42578125" style="14" customWidth="1"/>
    <col min="7159" max="7159" width="8" style="14" customWidth="1"/>
    <col min="7160" max="7160" width="12.140625" style="14" customWidth="1"/>
    <col min="7161" max="7161" width="12.85546875" style="14" customWidth="1"/>
    <col min="7162" max="7162" width="14.28515625" style="14" customWidth="1"/>
    <col min="7163" max="7164" width="11.140625" style="14" customWidth="1"/>
    <col min="7165" max="7165" width="12.28515625" style="14" customWidth="1"/>
    <col min="7166" max="7166" width="13.42578125" style="14" customWidth="1"/>
    <col min="7167" max="7167" width="9.85546875" style="14" customWidth="1"/>
    <col min="7168" max="7168" width="13" style="14" customWidth="1"/>
    <col min="7169" max="7169" width="6.85546875" style="14" customWidth="1"/>
    <col min="7170" max="7170" width="10.85546875" style="14" customWidth="1"/>
    <col min="7171" max="7171" width="9.28515625" style="14" customWidth="1"/>
    <col min="7172" max="7172" width="11.28515625" style="14" customWidth="1"/>
    <col min="7173" max="7173" width="9.7109375" style="14" customWidth="1"/>
    <col min="7174" max="7174" width="7.42578125" style="14" customWidth="1"/>
    <col min="7175" max="7175" width="13.140625" style="14" customWidth="1"/>
    <col min="7176" max="7176" width="9.7109375" style="14" customWidth="1"/>
    <col min="7177" max="7177" width="8.7109375" style="14" customWidth="1"/>
    <col min="7178" max="7178" width="11.7109375" style="14" customWidth="1"/>
    <col min="7179" max="7179" width="12" style="14" customWidth="1"/>
    <col min="7180" max="7180" width="12.7109375" style="14" customWidth="1"/>
    <col min="7181" max="7181" width="14" style="14" customWidth="1"/>
    <col min="7182" max="7182" width="11.85546875" style="14" customWidth="1"/>
    <col min="7183" max="7183" width="7.5703125" style="14" customWidth="1"/>
    <col min="7184" max="7184" width="10.140625" style="14" customWidth="1"/>
    <col min="7185" max="7185" width="9.28515625" style="14" customWidth="1"/>
    <col min="7186" max="7190" width="9.140625" style="14" customWidth="1"/>
    <col min="7191" max="7191" width="12.5703125" style="14" customWidth="1"/>
    <col min="7192" max="7192" width="15.42578125" style="14" customWidth="1"/>
    <col min="7193" max="7205" width="9.140625" style="14" customWidth="1"/>
    <col min="7206" max="7206" width="9.28515625" style="14" customWidth="1"/>
    <col min="7207" max="7207" width="21.7109375" style="14" customWidth="1"/>
    <col min="7208" max="7208" width="19" style="14" customWidth="1"/>
    <col min="7209" max="7209" width="9.140625" style="14" customWidth="1"/>
    <col min="7210" max="7210" width="14.7109375" style="14" customWidth="1"/>
    <col min="7211" max="7211" width="12.140625" style="14" customWidth="1"/>
    <col min="7212" max="7212" width="14.28515625" style="14" customWidth="1"/>
    <col min="7213" max="7213" width="7.42578125" style="14" customWidth="1"/>
    <col min="7214" max="7214" width="8" style="14" customWidth="1"/>
    <col min="7215" max="7215" width="12.140625" style="14" customWidth="1"/>
    <col min="7216" max="7216" width="12.85546875" style="14" customWidth="1"/>
    <col min="7217" max="7217" width="14.28515625" style="14" customWidth="1"/>
    <col min="7218" max="7218" width="9.7109375" style="14" customWidth="1"/>
    <col min="7219" max="7219" width="8.140625" style="14" customWidth="1"/>
    <col min="7220" max="7220" width="12.28515625" style="14" customWidth="1"/>
    <col min="7221" max="7221" width="13.42578125" style="14" customWidth="1"/>
    <col min="7222" max="7222" width="9.85546875" style="14" customWidth="1"/>
    <col min="7223" max="7223" width="9.28515625" style="14" customWidth="1"/>
    <col min="7224" max="7224" width="6.85546875" style="14" customWidth="1"/>
    <col min="7225" max="7225" width="10.85546875" style="14" customWidth="1"/>
    <col min="7226" max="7226" width="9.28515625" style="14" customWidth="1"/>
    <col min="7227" max="7227" width="11.28515625" style="14" customWidth="1"/>
    <col min="7228" max="7228" width="9.7109375" style="14" customWidth="1"/>
    <col min="7229" max="7229" width="7.42578125" style="14" customWidth="1"/>
    <col min="7230" max="7230" width="13.140625" style="14" customWidth="1"/>
    <col min="7231" max="7231" width="7" style="14" customWidth="1"/>
    <col min="7232" max="7232" width="8.7109375" style="14" customWidth="1"/>
    <col min="7233" max="7233" width="11.7109375" style="14" customWidth="1"/>
    <col min="7234" max="7234" width="12" style="14" customWidth="1"/>
    <col min="7235" max="7235" width="9.7109375" style="14" customWidth="1"/>
    <col min="7236" max="7236" width="6.85546875" style="14" customWidth="1"/>
    <col min="7237" max="7237" width="9.28515625" style="14" customWidth="1"/>
    <col min="7238" max="7238" width="21.7109375" style="14" customWidth="1"/>
    <col min="7239" max="7239" width="19" style="14" customWidth="1"/>
    <col min="7240" max="7240" width="9.140625" style="14" customWidth="1"/>
    <col min="7241" max="7241" width="14.7109375" style="14" customWidth="1"/>
    <col min="7242" max="7242" width="12.140625" style="14" customWidth="1"/>
    <col min="7243" max="7243" width="14.28515625" style="14" customWidth="1"/>
    <col min="7244" max="7244" width="7.42578125" style="14" customWidth="1"/>
    <col min="7245" max="7245" width="8" style="14" customWidth="1"/>
    <col min="7246" max="7246" width="12.140625" style="14" customWidth="1"/>
    <col min="7247" max="7247" width="12.85546875" style="14" customWidth="1"/>
    <col min="7248" max="7248" width="14.28515625" style="14" customWidth="1"/>
    <col min="7249" max="7249" width="11.140625" style="14" customWidth="1"/>
    <col min="7250" max="7250" width="12.28515625" style="14" customWidth="1"/>
    <col min="7251" max="7251" width="13.42578125" style="14" customWidth="1"/>
    <col min="7252" max="7252" width="9.85546875" style="14" customWidth="1"/>
    <col min="7253" max="7253" width="13" style="14" customWidth="1"/>
    <col min="7254" max="7254" width="6.85546875" style="14" customWidth="1"/>
    <col min="7255" max="7255" width="10.85546875" style="14" customWidth="1"/>
    <col min="7256" max="7256" width="9.28515625" style="14" customWidth="1"/>
    <col min="7257" max="7257" width="11.28515625" style="14" customWidth="1"/>
    <col min="7258" max="7258" width="9.7109375" style="14" customWidth="1"/>
    <col min="7259" max="7259" width="7.42578125" style="14" customWidth="1"/>
    <col min="7260" max="7260" width="13.140625" style="14" customWidth="1"/>
    <col min="7261" max="7261" width="7" style="14" customWidth="1"/>
    <col min="7262" max="7262" width="8.7109375" style="14" customWidth="1"/>
    <col min="7263" max="7263" width="11.7109375" style="14" customWidth="1"/>
    <col min="7264" max="7264" width="12" style="14" customWidth="1"/>
    <col min="7265" max="7265" width="12.7109375" style="14" customWidth="1"/>
    <col min="7266" max="7266" width="14" style="14" customWidth="1"/>
    <col min="7267" max="7267" width="11.85546875" style="14" customWidth="1"/>
    <col min="7268" max="7268" width="7.5703125" style="14" customWidth="1"/>
    <col min="7269" max="7269" width="10.140625" style="14" customWidth="1"/>
    <col min="7270" max="7270" width="9.28515625" style="14" customWidth="1"/>
    <col min="7271" max="7273" width="9.140625" style="14" customWidth="1"/>
    <col min="7274" max="7274" width="13.140625" style="14" bestFit="1" customWidth="1"/>
    <col min="7275" max="7406" width="9.140625" style="14"/>
    <col min="7407" max="7407" width="9.28515625" style="14" customWidth="1"/>
    <col min="7408" max="7408" width="21.7109375" style="14" customWidth="1"/>
    <col min="7409" max="7409" width="19" style="14" customWidth="1"/>
    <col min="7410" max="7410" width="9.140625" style="14" customWidth="1"/>
    <col min="7411" max="7411" width="11.85546875" style="14" customWidth="1"/>
    <col min="7412" max="7412" width="10.28515625" style="14" customWidth="1"/>
    <col min="7413" max="7413" width="10" style="14" customWidth="1"/>
    <col min="7414" max="7414" width="7.42578125" style="14" customWidth="1"/>
    <col min="7415" max="7415" width="8" style="14" customWidth="1"/>
    <col min="7416" max="7416" width="12.140625" style="14" customWidth="1"/>
    <col min="7417" max="7417" width="12.85546875" style="14" customWidth="1"/>
    <col min="7418" max="7418" width="14.28515625" style="14" customWidth="1"/>
    <col min="7419" max="7420" width="11.140625" style="14" customWidth="1"/>
    <col min="7421" max="7421" width="12.28515625" style="14" customWidth="1"/>
    <col min="7422" max="7422" width="13.42578125" style="14" customWidth="1"/>
    <col min="7423" max="7423" width="9.85546875" style="14" customWidth="1"/>
    <col min="7424" max="7424" width="13" style="14" customWidth="1"/>
    <col min="7425" max="7425" width="6.85546875" style="14" customWidth="1"/>
    <col min="7426" max="7426" width="10.85546875" style="14" customWidth="1"/>
    <col min="7427" max="7427" width="9.28515625" style="14" customWidth="1"/>
    <col min="7428" max="7428" width="11.28515625" style="14" customWidth="1"/>
    <col min="7429" max="7429" width="9.7109375" style="14" customWidth="1"/>
    <col min="7430" max="7430" width="7.42578125" style="14" customWidth="1"/>
    <col min="7431" max="7431" width="13.140625" style="14" customWidth="1"/>
    <col min="7432" max="7432" width="9.7109375" style="14" customWidth="1"/>
    <col min="7433" max="7433" width="8.7109375" style="14" customWidth="1"/>
    <col min="7434" max="7434" width="11.7109375" style="14" customWidth="1"/>
    <col min="7435" max="7435" width="12" style="14" customWidth="1"/>
    <col min="7436" max="7436" width="12.7109375" style="14" customWidth="1"/>
    <col min="7437" max="7437" width="14" style="14" customWidth="1"/>
    <col min="7438" max="7438" width="11.85546875" style="14" customWidth="1"/>
    <col min="7439" max="7439" width="7.5703125" style="14" customWidth="1"/>
    <col min="7440" max="7440" width="10.140625" style="14" customWidth="1"/>
    <col min="7441" max="7441" width="9.28515625" style="14" customWidth="1"/>
    <col min="7442" max="7446" width="9.140625" style="14" customWidth="1"/>
    <col min="7447" max="7447" width="12.5703125" style="14" customWidth="1"/>
    <col min="7448" max="7448" width="15.42578125" style="14" customWidth="1"/>
    <col min="7449" max="7461" width="9.140625" style="14" customWidth="1"/>
    <col min="7462" max="7462" width="9.28515625" style="14" customWidth="1"/>
    <col min="7463" max="7463" width="21.7109375" style="14" customWidth="1"/>
    <col min="7464" max="7464" width="19" style="14" customWidth="1"/>
    <col min="7465" max="7465" width="9.140625" style="14" customWidth="1"/>
    <col min="7466" max="7466" width="14.7109375" style="14" customWidth="1"/>
    <col min="7467" max="7467" width="12.140625" style="14" customWidth="1"/>
    <col min="7468" max="7468" width="14.28515625" style="14" customWidth="1"/>
    <col min="7469" max="7469" width="7.42578125" style="14" customWidth="1"/>
    <col min="7470" max="7470" width="8" style="14" customWidth="1"/>
    <col min="7471" max="7471" width="12.140625" style="14" customWidth="1"/>
    <col min="7472" max="7472" width="12.85546875" style="14" customWidth="1"/>
    <col min="7473" max="7473" width="14.28515625" style="14" customWidth="1"/>
    <col min="7474" max="7474" width="9.7109375" style="14" customWidth="1"/>
    <col min="7475" max="7475" width="8.140625" style="14" customWidth="1"/>
    <col min="7476" max="7476" width="12.28515625" style="14" customWidth="1"/>
    <col min="7477" max="7477" width="13.42578125" style="14" customWidth="1"/>
    <col min="7478" max="7478" width="9.85546875" style="14" customWidth="1"/>
    <col min="7479" max="7479" width="9.28515625" style="14" customWidth="1"/>
    <col min="7480" max="7480" width="6.85546875" style="14" customWidth="1"/>
    <col min="7481" max="7481" width="10.85546875" style="14" customWidth="1"/>
    <col min="7482" max="7482" width="9.28515625" style="14" customWidth="1"/>
    <col min="7483" max="7483" width="11.28515625" style="14" customWidth="1"/>
    <col min="7484" max="7484" width="9.7109375" style="14" customWidth="1"/>
    <col min="7485" max="7485" width="7.42578125" style="14" customWidth="1"/>
    <col min="7486" max="7486" width="13.140625" style="14" customWidth="1"/>
    <col min="7487" max="7487" width="7" style="14" customWidth="1"/>
    <col min="7488" max="7488" width="8.7109375" style="14" customWidth="1"/>
    <col min="7489" max="7489" width="11.7109375" style="14" customWidth="1"/>
    <col min="7490" max="7490" width="12" style="14" customWidth="1"/>
    <col min="7491" max="7491" width="9.7109375" style="14" customWidth="1"/>
    <col min="7492" max="7492" width="6.85546875" style="14" customWidth="1"/>
    <col min="7493" max="7493" width="9.28515625" style="14" customWidth="1"/>
    <col min="7494" max="7494" width="21.7109375" style="14" customWidth="1"/>
    <col min="7495" max="7495" width="19" style="14" customWidth="1"/>
    <col min="7496" max="7496" width="9.140625" style="14" customWidth="1"/>
    <col min="7497" max="7497" width="14.7109375" style="14" customWidth="1"/>
    <col min="7498" max="7498" width="12.140625" style="14" customWidth="1"/>
    <col min="7499" max="7499" width="14.28515625" style="14" customWidth="1"/>
    <col min="7500" max="7500" width="7.42578125" style="14" customWidth="1"/>
    <col min="7501" max="7501" width="8" style="14" customWidth="1"/>
    <col min="7502" max="7502" width="12.140625" style="14" customWidth="1"/>
    <col min="7503" max="7503" width="12.85546875" style="14" customWidth="1"/>
    <col min="7504" max="7504" width="14.28515625" style="14" customWidth="1"/>
    <col min="7505" max="7505" width="11.140625" style="14" customWidth="1"/>
    <col min="7506" max="7506" width="12.28515625" style="14" customWidth="1"/>
    <col min="7507" max="7507" width="13.42578125" style="14" customWidth="1"/>
    <col min="7508" max="7508" width="9.85546875" style="14" customWidth="1"/>
    <col min="7509" max="7509" width="13" style="14" customWidth="1"/>
    <col min="7510" max="7510" width="6.85546875" style="14" customWidth="1"/>
    <col min="7511" max="7511" width="10.85546875" style="14" customWidth="1"/>
    <col min="7512" max="7512" width="9.28515625" style="14" customWidth="1"/>
    <col min="7513" max="7513" width="11.28515625" style="14" customWidth="1"/>
    <col min="7514" max="7514" width="9.7109375" style="14" customWidth="1"/>
    <col min="7515" max="7515" width="7.42578125" style="14" customWidth="1"/>
    <col min="7516" max="7516" width="13.140625" style="14" customWidth="1"/>
    <col min="7517" max="7517" width="7" style="14" customWidth="1"/>
    <col min="7518" max="7518" width="8.7109375" style="14" customWidth="1"/>
    <col min="7519" max="7519" width="11.7109375" style="14" customWidth="1"/>
    <col min="7520" max="7520" width="12" style="14" customWidth="1"/>
    <col min="7521" max="7521" width="12.7109375" style="14" customWidth="1"/>
    <col min="7522" max="7522" width="14" style="14" customWidth="1"/>
    <col min="7523" max="7523" width="11.85546875" style="14" customWidth="1"/>
    <col min="7524" max="7524" width="7.5703125" style="14" customWidth="1"/>
    <col min="7525" max="7525" width="10.140625" style="14" customWidth="1"/>
    <col min="7526" max="7526" width="9.28515625" style="14" customWidth="1"/>
    <col min="7527" max="7529" width="9.140625" style="14" customWidth="1"/>
    <col min="7530" max="7530" width="13.140625" style="14" bestFit="1" customWidth="1"/>
    <col min="7531" max="7662" width="9.140625" style="14"/>
    <col min="7663" max="7663" width="9.28515625" style="14" customWidth="1"/>
    <col min="7664" max="7664" width="21.7109375" style="14" customWidth="1"/>
    <col min="7665" max="7665" width="19" style="14" customWidth="1"/>
    <col min="7666" max="7666" width="9.140625" style="14" customWidth="1"/>
    <col min="7667" max="7667" width="11.85546875" style="14" customWidth="1"/>
    <col min="7668" max="7668" width="10.28515625" style="14" customWidth="1"/>
    <col min="7669" max="7669" width="10" style="14" customWidth="1"/>
    <col min="7670" max="7670" width="7.42578125" style="14" customWidth="1"/>
    <col min="7671" max="7671" width="8" style="14" customWidth="1"/>
    <col min="7672" max="7672" width="12.140625" style="14" customWidth="1"/>
    <col min="7673" max="7673" width="12.85546875" style="14" customWidth="1"/>
    <col min="7674" max="7674" width="14.28515625" style="14" customWidth="1"/>
    <col min="7675" max="7676" width="11.140625" style="14" customWidth="1"/>
    <col min="7677" max="7677" width="12.28515625" style="14" customWidth="1"/>
    <col min="7678" max="7678" width="13.42578125" style="14" customWidth="1"/>
    <col min="7679" max="7679" width="9.85546875" style="14" customWidth="1"/>
    <col min="7680" max="7680" width="13" style="14" customWidth="1"/>
    <col min="7681" max="7681" width="6.85546875" style="14" customWidth="1"/>
    <col min="7682" max="7682" width="10.85546875" style="14" customWidth="1"/>
    <col min="7683" max="7683" width="9.28515625" style="14" customWidth="1"/>
    <col min="7684" max="7684" width="11.28515625" style="14" customWidth="1"/>
    <col min="7685" max="7685" width="9.7109375" style="14" customWidth="1"/>
    <col min="7686" max="7686" width="7.42578125" style="14" customWidth="1"/>
    <col min="7687" max="7687" width="13.140625" style="14" customWidth="1"/>
    <col min="7688" max="7688" width="9.7109375" style="14" customWidth="1"/>
    <col min="7689" max="7689" width="8.7109375" style="14" customWidth="1"/>
    <col min="7690" max="7690" width="11.7109375" style="14" customWidth="1"/>
    <col min="7691" max="7691" width="12" style="14" customWidth="1"/>
    <col min="7692" max="7692" width="12.7109375" style="14" customWidth="1"/>
    <col min="7693" max="7693" width="14" style="14" customWidth="1"/>
    <col min="7694" max="7694" width="11.85546875" style="14" customWidth="1"/>
    <col min="7695" max="7695" width="7.5703125" style="14" customWidth="1"/>
    <col min="7696" max="7696" width="10.140625" style="14" customWidth="1"/>
    <col min="7697" max="7697" width="9.28515625" style="14" customWidth="1"/>
    <col min="7698" max="7702" width="9.140625" style="14" customWidth="1"/>
    <col min="7703" max="7703" width="12.5703125" style="14" customWidth="1"/>
    <col min="7704" max="7704" width="15.42578125" style="14" customWidth="1"/>
    <col min="7705" max="7717" width="9.140625" style="14" customWidth="1"/>
    <col min="7718" max="7718" width="9.28515625" style="14" customWidth="1"/>
    <col min="7719" max="7719" width="21.7109375" style="14" customWidth="1"/>
    <col min="7720" max="7720" width="19" style="14" customWidth="1"/>
    <col min="7721" max="7721" width="9.140625" style="14" customWidth="1"/>
    <col min="7722" max="7722" width="14.7109375" style="14" customWidth="1"/>
    <col min="7723" max="7723" width="12.140625" style="14" customWidth="1"/>
    <col min="7724" max="7724" width="14.28515625" style="14" customWidth="1"/>
    <col min="7725" max="7725" width="7.42578125" style="14" customWidth="1"/>
    <col min="7726" max="7726" width="8" style="14" customWidth="1"/>
    <col min="7727" max="7727" width="12.140625" style="14" customWidth="1"/>
    <col min="7728" max="7728" width="12.85546875" style="14" customWidth="1"/>
    <col min="7729" max="7729" width="14.28515625" style="14" customWidth="1"/>
    <col min="7730" max="7730" width="9.7109375" style="14" customWidth="1"/>
    <col min="7731" max="7731" width="8.140625" style="14" customWidth="1"/>
    <col min="7732" max="7732" width="12.28515625" style="14" customWidth="1"/>
    <col min="7733" max="7733" width="13.42578125" style="14" customWidth="1"/>
    <col min="7734" max="7734" width="9.85546875" style="14" customWidth="1"/>
    <col min="7735" max="7735" width="9.28515625" style="14" customWidth="1"/>
    <col min="7736" max="7736" width="6.85546875" style="14" customWidth="1"/>
    <col min="7737" max="7737" width="10.85546875" style="14" customWidth="1"/>
    <col min="7738" max="7738" width="9.28515625" style="14" customWidth="1"/>
    <col min="7739" max="7739" width="11.28515625" style="14" customWidth="1"/>
    <col min="7740" max="7740" width="9.7109375" style="14" customWidth="1"/>
    <col min="7741" max="7741" width="7.42578125" style="14" customWidth="1"/>
    <col min="7742" max="7742" width="13.140625" style="14" customWidth="1"/>
    <col min="7743" max="7743" width="7" style="14" customWidth="1"/>
    <col min="7744" max="7744" width="8.7109375" style="14" customWidth="1"/>
    <col min="7745" max="7745" width="11.7109375" style="14" customWidth="1"/>
    <col min="7746" max="7746" width="12" style="14" customWidth="1"/>
    <col min="7747" max="7747" width="9.7109375" style="14" customWidth="1"/>
    <col min="7748" max="7748" width="6.85546875" style="14" customWidth="1"/>
    <col min="7749" max="7749" width="9.28515625" style="14" customWidth="1"/>
    <col min="7750" max="7750" width="21.7109375" style="14" customWidth="1"/>
    <col min="7751" max="7751" width="19" style="14" customWidth="1"/>
    <col min="7752" max="7752" width="9.140625" style="14" customWidth="1"/>
    <col min="7753" max="7753" width="14.7109375" style="14" customWidth="1"/>
    <col min="7754" max="7754" width="12.140625" style="14" customWidth="1"/>
    <col min="7755" max="7755" width="14.28515625" style="14" customWidth="1"/>
    <col min="7756" max="7756" width="7.42578125" style="14" customWidth="1"/>
    <col min="7757" max="7757" width="8" style="14" customWidth="1"/>
    <col min="7758" max="7758" width="12.140625" style="14" customWidth="1"/>
    <col min="7759" max="7759" width="12.85546875" style="14" customWidth="1"/>
    <col min="7760" max="7760" width="14.28515625" style="14" customWidth="1"/>
    <col min="7761" max="7761" width="11.140625" style="14" customWidth="1"/>
    <col min="7762" max="7762" width="12.28515625" style="14" customWidth="1"/>
    <col min="7763" max="7763" width="13.42578125" style="14" customWidth="1"/>
    <col min="7764" max="7764" width="9.85546875" style="14" customWidth="1"/>
    <col min="7765" max="7765" width="13" style="14" customWidth="1"/>
    <col min="7766" max="7766" width="6.85546875" style="14" customWidth="1"/>
    <col min="7767" max="7767" width="10.85546875" style="14" customWidth="1"/>
    <col min="7768" max="7768" width="9.28515625" style="14" customWidth="1"/>
    <col min="7769" max="7769" width="11.28515625" style="14" customWidth="1"/>
    <col min="7770" max="7770" width="9.7109375" style="14" customWidth="1"/>
    <col min="7771" max="7771" width="7.42578125" style="14" customWidth="1"/>
    <col min="7772" max="7772" width="13.140625" style="14" customWidth="1"/>
    <col min="7773" max="7773" width="7" style="14" customWidth="1"/>
    <col min="7774" max="7774" width="8.7109375" style="14" customWidth="1"/>
    <col min="7775" max="7775" width="11.7109375" style="14" customWidth="1"/>
    <col min="7776" max="7776" width="12" style="14" customWidth="1"/>
    <col min="7777" max="7777" width="12.7109375" style="14" customWidth="1"/>
    <col min="7778" max="7778" width="14" style="14" customWidth="1"/>
    <col min="7779" max="7779" width="11.85546875" style="14" customWidth="1"/>
    <col min="7780" max="7780" width="7.5703125" style="14" customWidth="1"/>
    <col min="7781" max="7781" width="10.140625" style="14" customWidth="1"/>
    <col min="7782" max="7782" width="9.28515625" style="14" customWidth="1"/>
    <col min="7783" max="7785" width="9.140625" style="14" customWidth="1"/>
    <col min="7786" max="7786" width="13.140625" style="14" bestFit="1" customWidth="1"/>
    <col min="7787" max="7918" width="9.140625" style="14"/>
    <col min="7919" max="7919" width="9.28515625" style="14" customWidth="1"/>
    <col min="7920" max="7920" width="21.7109375" style="14" customWidth="1"/>
    <col min="7921" max="7921" width="19" style="14" customWidth="1"/>
    <col min="7922" max="7922" width="9.140625" style="14" customWidth="1"/>
    <col min="7923" max="7923" width="11.85546875" style="14" customWidth="1"/>
    <col min="7924" max="7924" width="10.28515625" style="14" customWidth="1"/>
    <col min="7925" max="7925" width="10" style="14" customWidth="1"/>
    <col min="7926" max="7926" width="7.42578125" style="14" customWidth="1"/>
    <col min="7927" max="7927" width="8" style="14" customWidth="1"/>
    <col min="7928" max="7928" width="12.140625" style="14" customWidth="1"/>
    <col min="7929" max="7929" width="12.85546875" style="14" customWidth="1"/>
    <col min="7930" max="7930" width="14.28515625" style="14" customWidth="1"/>
    <col min="7931" max="7932" width="11.140625" style="14" customWidth="1"/>
    <col min="7933" max="7933" width="12.28515625" style="14" customWidth="1"/>
    <col min="7934" max="7934" width="13.42578125" style="14" customWidth="1"/>
    <col min="7935" max="7935" width="9.85546875" style="14" customWidth="1"/>
    <col min="7936" max="7936" width="13" style="14" customWidth="1"/>
    <col min="7937" max="7937" width="6.85546875" style="14" customWidth="1"/>
    <col min="7938" max="7938" width="10.85546875" style="14" customWidth="1"/>
    <col min="7939" max="7939" width="9.28515625" style="14" customWidth="1"/>
    <col min="7940" max="7940" width="11.28515625" style="14" customWidth="1"/>
    <col min="7941" max="7941" width="9.7109375" style="14" customWidth="1"/>
    <col min="7942" max="7942" width="7.42578125" style="14" customWidth="1"/>
    <col min="7943" max="7943" width="13.140625" style="14" customWidth="1"/>
    <col min="7944" max="7944" width="9.7109375" style="14" customWidth="1"/>
    <col min="7945" max="7945" width="8.7109375" style="14" customWidth="1"/>
    <col min="7946" max="7946" width="11.7109375" style="14" customWidth="1"/>
    <col min="7947" max="7947" width="12" style="14" customWidth="1"/>
    <col min="7948" max="7948" width="12.7109375" style="14" customWidth="1"/>
    <col min="7949" max="7949" width="14" style="14" customWidth="1"/>
    <col min="7950" max="7950" width="11.85546875" style="14" customWidth="1"/>
    <col min="7951" max="7951" width="7.5703125" style="14" customWidth="1"/>
    <col min="7952" max="7952" width="10.140625" style="14" customWidth="1"/>
    <col min="7953" max="7953" width="9.28515625" style="14" customWidth="1"/>
    <col min="7954" max="7958" width="9.140625" style="14" customWidth="1"/>
    <col min="7959" max="7959" width="12.5703125" style="14" customWidth="1"/>
    <col min="7960" max="7960" width="15.42578125" style="14" customWidth="1"/>
    <col min="7961" max="7973" width="9.140625" style="14" customWidth="1"/>
    <col min="7974" max="7974" width="9.28515625" style="14" customWidth="1"/>
    <col min="7975" max="7975" width="21.7109375" style="14" customWidth="1"/>
    <col min="7976" max="7976" width="19" style="14" customWidth="1"/>
    <col min="7977" max="7977" width="9.140625" style="14" customWidth="1"/>
    <col min="7978" max="7978" width="14.7109375" style="14" customWidth="1"/>
    <col min="7979" max="7979" width="12.140625" style="14" customWidth="1"/>
    <col min="7980" max="7980" width="14.28515625" style="14" customWidth="1"/>
    <col min="7981" max="7981" width="7.42578125" style="14" customWidth="1"/>
    <col min="7982" max="7982" width="8" style="14" customWidth="1"/>
    <col min="7983" max="7983" width="12.140625" style="14" customWidth="1"/>
    <col min="7984" max="7984" width="12.85546875" style="14" customWidth="1"/>
    <col min="7985" max="7985" width="14.28515625" style="14" customWidth="1"/>
    <col min="7986" max="7986" width="9.7109375" style="14" customWidth="1"/>
    <col min="7987" max="7987" width="8.140625" style="14" customWidth="1"/>
    <col min="7988" max="7988" width="12.28515625" style="14" customWidth="1"/>
    <col min="7989" max="7989" width="13.42578125" style="14" customWidth="1"/>
    <col min="7990" max="7990" width="9.85546875" style="14" customWidth="1"/>
    <col min="7991" max="7991" width="9.28515625" style="14" customWidth="1"/>
    <col min="7992" max="7992" width="6.85546875" style="14" customWidth="1"/>
    <col min="7993" max="7993" width="10.85546875" style="14" customWidth="1"/>
    <col min="7994" max="7994" width="9.28515625" style="14" customWidth="1"/>
    <col min="7995" max="7995" width="11.28515625" style="14" customWidth="1"/>
    <col min="7996" max="7996" width="9.7109375" style="14" customWidth="1"/>
    <col min="7997" max="7997" width="7.42578125" style="14" customWidth="1"/>
    <col min="7998" max="7998" width="13.140625" style="14" customWidth="1"/>
    <col min="7999" max="7999" width="7" style="14" customWidth="1"/>
    <col min="8000" max="8000" width="8.7109375" style="14" customWidth="1"/>
    <col min="8001" max="8001" width="11.7109375" style="14" customWidth="1"/>
    <col min="8002" max="8002" width="12" style="14" customWidth="1"/>
    <col min="8003" max="8003" width="9.7109375" style="14" customWidth="1"/>
    <col min="8004" max="8004" width="6.85546875" style="14" customWidth="1"/>
    <col min="8005" max="8005" width="9.28515625" style="14" customWidth="1"/>
    <col min="8006" max="8006" width="21.7109375" style="14" customWidth="1"/>
    <col min="8007" max="8007" width="19" style="14" customWidth="1"/>
    <col min="8008" max="8008" width="9.140625" style="14" customWidth="1"/>
    <col min="8009" max="8009" width="14.7109375" style="14" customWidth="1"/>
    <col min="8010" max="8010" width="12.140625" style="14" customWidth="1"/>
    <col min="8011" max="8011" width="14.28515625" style="14" customWidth="1"/>
    <col min="8012" max="8012" width="7.42578125" style="14" customWidth="1"/>
    <col min="8013" max="8013" width="8" style="14" customWidth="1"/>
    <col min="8014" max="8014" width="12.140625" style="14" customWidth="1"/>
    <col min="8015" max="8015" width="12.85546875" style="14" customWidth="1"/>
    <col min="8016" max="8016" width="14.28515625" style="14" customWidth="1"/>
    <col min="8017" max="8017" width="11.140625" style="14" customWidth="1"/>
    <col min="8018" max="8018" width="12.28515625" style="14" customWidth="1"/>
    <col min="8019" max="8019" width="13.42578125" style="14" customWidth="1"/>
    <col min="8020" max="8020" width="9.85546875" style="14" customWidth="1"/>
    <col min="8021" max="8021" width="13" style="14" customWidth="1"/>
    <col min="8022" max="8022" width="6.85546875" style="14" customWidth="1"/>
    <col min="8023" max="8023" width="10.85546875" style="14" customWidth="1"/>
    <col min="8024" max="8024" width="9.28515625" style="14" customWidth="1"/>
    <col min="8025" max="8025" width="11.28515625" style="14" customWidth="1"/>
    <col min="8026" max="8026" width="9.7109375" style="14" customWidth="1"/>
    <col min="8027" max="8027" width="7.42578125" style="14" customWidth="1"/>
    <col min="8028" max="8028" width="13.140625" style="14" customWidth="1"/>
    <col min="8029" max="8029" width="7" style="14" customWidth="1"/>
    <col min="8030" max="8030" width="8.7109375" style="14" customWidth="1"/>
    <col min="8031" max="8031" width="11.7109375" style="14" customWidth="1"/>
    <col min="8032" max="8032" width="12" style="14" customWidth="1"/>
    <col min="8033" max="8033" width="12.7109375" style="14" customWidth="1"/>
    <col min="8034" max="8034" width="14" style="14" customWidth="1"/>
    <col min="8035" max="8035" width="11.85546875" style="14" customWidth="1"/>
    <col min="8036" max="8036" width="7.5703125" style="14" customWidth="1"/>
    <col min="8037" max="8037" width="10.140625" style="14" customWidth="1"/>
    <col min="8038" max="8038" width="9.28515625" style="14" customWidth="1"/>
    <col min="8039" max="8041" width="9.140625" style="14" customWidth="1"/>
    <col min="8042" max="8042" width="13.140625" style="14" bestFit="1" customWidth="1"/>
    <col min="8043" max="8174" width="9.140625" style="14"/>
    <col min="8175" max="8175" width="9.28515625" style="14" customWidth="1"/>
    <col min="8176" max="8176" width="21.7109375" style="14" customWidth="1"/>
    <col min="8177" max="8177" width="19" style="14" customWidth="1"/>
    <col min="8178" max="8178" width="9.140625" style="14" customWidth="1"/>
    <col min="8179" max="8179" width="11.85546875" style="14" customWidth="1"/>
    <col min="8180" max="8180" width="10.28515625" style="14" customWidth="1"/>
    <col min="8181" max="8181" width="10" style="14" customWidth="1"/>
    <col min="8182" max="8182" width="7.42578125" style="14" customWidth="1"/>
    <col min="8183" max="8183" width="8" style="14" customWidth="1"/>
    <col min="8184" max="8184" width="12.140625" style="14" customWidth="1"/>
    <col min="8185" max="8185" width="12.85546875" style="14" customWidth="1"/>
    <col min="8186" max="8186" width="14.28515625" style="14" customWidth="1"/>
    <col min="8187" max="8188" width="11.140625" style="14" customWidth="1"/>
    <col min="8189" max="8189" width="12.28515625" style="14" customWidth="1"/>
    <col min="8190" max="8190" width="13.42578125" style="14" customWidth="1"/>
    <col min="8191" max="8191" width="9.85546875" style="14" customWidth="1"/>
    <col min="8192" max="8192" width="13" style="14" customWidth="1"/>
    <col min="8193" max="8193" width="6.85546875" style="14" customWidth="1"/>
    <col min="8194" max="8194" width="10.85546875" style="14" customWidth="1"/>
    <col min="8195" max="8195" width="9.28515625" style="14" customWidth="1"/>
    <col min="8196" max="8196" width="11.28515625" style="14" customWidth="1"/>
    <col min="8197" max="8197" width="9.7109375" style="14" customWidth="1"/>
    <col min="8198" max="8198" width="7.42578125" style="14" customWidth="1"/>
    <col min="8199" max="8199" width="13.140625" style="14" customWidth="1"/>
    <col min="8200" max="8200" width="9.7109375" style="14" customWidth="1"/>
    <col min="8201" max="8201" width="8.7109375" style="14" customWidth="1"/>
    <col min="8202" max="8202" width="11.7109375" style="14" customWidth="1"/>
    <col min="8203" max="8203" width="12" style="14" customWidth="1"/>
    <col min="8204" max="8204" width="12.7109375" style="14" customWidth="1"/>
    <col min="8205" max="8205" width="14" style="14" customWidth="1"/>
    <col min="8206" max="8206" width="11.85546875" style="14" customWidth="1"/>
    <col min="8207" max="8207" width="7.5703125" style="14" customWidth="1"/>
    <col min="8208" max="8208" width="10.140625" style="14" customWidth="1"/>
    <col min="8209" max="8209" width="9.28515625" style="14" customWidth="1"/>
    <col min="8210" max="8214" width="9.140625" style="14" customWidth="1"/>
    <col min="8215" max="8215" width="12.5703125" style="14" customWidth="1"/>
    <col min="8216" max="8216" width="15.42578125" style="14" customWidth="1"/>
    <col min="8217" max="8229" width="9.140625" style="14" customWidth="1"/>
    <col min="8230" max="8230" width="9.28515625" style="14" customWidth="1"/>
    <col min="8231" max="8231" width="21.7109375" style="14" customWidth="1"/>
    <col min="8232" max="8232" width="19" style="14" customWidth="1"/>
    <col min="8233" max="8233" width="9.140625" style="14" customWidth="1"/>
    <col min="8234" max="8234" width="14.7109375" style="14" customWidth="1"/>
    <col min="8235" max="8235" width="12.140625" style="14" customWidth="1"/>
    <col min="8236" max="8236" width="14.28515625" style="14" customWidth="1"/>
    <col min="8237" max="8237" width="7.42578125" style="14" customWidth="1"/>
    <col min="8238" max="8238" width="8" style="14" customWidth="1"/>
    <col min="8239" max="8239" width="12.140625" style="14" customWidth="1"/>
    <col min="8240" max="8240" width="12.85546875" style="14" customWidth="1"/>
    <col min="8241" max="8241" width="14.28515625" style="14" customWidth="1"/>
    <col min="8242" max="8242" width="9.7109375" style="14" customWidth="1"/>
    <col min="8243" max="8243" width="8.140625" style="14" customWidth="1"/>
    <col min="8244" max="8244" width="12.28515625" style="14" customWidth="1"/>
    <col min="8245" max="8245" width="13.42578125" style="14" customWidth="1"/>
    <col min="8246" max="8246" width="9.85546875" style="14" customWidth="1"/>
    <col min="8247" max="8247" width="9.28515625" style="14" customWidth="1"/>
    <col min="8248" max="8248" width="6.85546875" style="14" customWidth="1"/>
    <col min="8249" max="8249" width="10.85546875" style="14" customWidth="1"/>
    <col min="8250" max="8250" width="9.28515625" style="14" customWidth="1"/>
    <col min="8251" max="8251" width="11.28515625" style="14" customWidth="1"/>
    <col min="8252" max="8252" width="9.7109375" style="14" customWidth="1"/>
    <col min="8253" max="8253" width="7.42578125" style="14" customWidth="1"/>
    <col min="8254" max="8254" width="13.140625" style="14" customWidth="1"/>
    <col min="8255" max="8255" width="7" style="14" customWidth="1"/>
    <col min="8256" max="8256" width="8.7109375" style="14" customWidth="1"/>
    <col min="8257" max="8257" width="11.7109375" style="14" customWidth="1"/>
    <col min="8258" max="8258" width="12" style="14" customWidth="1"/>
    <col min="8259" max="8259" width="9.7109375" style="14" customWidth="1"/>
    <col min="8260" max="8260" width="6.85546875" style="14" customWidth="1"/>
    <col min="8261" max="8261" width="9.28515625" style="14" customWidth="1"/>
    <col min="8262" max="8262" width="21.7109375" style="14" customWidth="1"/>
    <col min="8263" max="8263" width="19" style="14" customWidth="1"/>
    <col min="8264" max="8264" width="9.140625" style="14" customWidth="1"/>
    <col min="8265" max="8265" width="14.7109375" style="14" customWidth="1"/>
    <col min="8266" max="8266" width="12.140625" style="14" customWidth="1"/>
    <col min="8267" max="8267" width="14.28515625" style="14" customWidth="1"/>
    <col min="8268" max="8268" width="7.42578125" style="14" customWidth="1"/>
    <col min="8269" max="8269" width="8" style="14" customWidth="1"/>
    <col min="8270" max="8270" width="12.140625" style="14" customWidth="1"/>
    <col min="8271" max="8271" width="12.85546875" style="14" customWidth="1"/>
    <col min="8272" max="8272" width="14.28515625" style="14" customWidth="1"/>
    <col min="8273" max="8273" width="11.140625" style="14" customWidth="1"/>
    <col min="8274" max="8274" width="12.28515625" style="14" customWidth="1"/>
    <col min="8275" max="8275" width="13.42578125" style="14" customWidth="1"/>
    <col min="8276" max="8276" width="9.85546875" style="14" customWidth="1"/>
    <col min="8277" max="8277" width="13" style="14" customWidth="1"/>
    <col min="8278" max="8278" width="6.85546875" style="14" customWidth="1"/>
    <col min="8279" max="8279" width="10.85546875" style="14" customWidth="1"/>
    <col min="8280" max="8280" width="9.28515625" style="14" customWidth="1"/>
    <col min="8281" max="8281" width="11.28515625" style="14" customWidth="1"/>
    <col min="8282" max="8282" width="9.7109375" style="14" customWidth="1"/>
    <col min="8283" max="8283" width="7.42578125" style="14" customWidth="1"/>
    <col min="8284" max="8284" width="13.140625" style="14" customWidth="1"/>
    <col min="8285" max="8285" width="7" style="14" customWidth="1"/>
    <col min="8286" max="8286" width="8.7109375" style="14" customWidth="1"/>
    <col min="8287" max="8287" width="11.7109375" style="14" customWidth="1"/>
    <col min="8288" max="8288" width="12" style="14" customWidth="1"/>
    <col min="8289" max="8289" width="12.7109375" style="14" customWidth="1"/>
    <col min="8290" max="8290" width="14" style="14" customWidth="1"/>
    <col min="8291" max="8291" width="11.85546875" style="14" customWidth="1"/>
    <col min="8292" max="8292" width="7.5703125" style="14" customWidth="1"/>
    <col min="8293" max="8293" width="10.140625" style="14" customWidth="1"/>
    <col min="8294" max="8294" width="9.28515625" style="14" customWidth="1"/>
    <col min="8295" max="8297" width="9.140625" style="14" customWidth="1"/>
    <col min="8298" max="8298" width="13.140625" style="14" bestFit="1" customWidth="1"/>
    <col min="8299" max="8430" width="9.140625" style="14"/>
    <col min="8431" max="8431" width="9.28515625" style="14" customWidth="1"/>
    <col min="8432" max="8432" width="21.7109375" style="14" customWidth="1"/>
    <col min="8433" max="8433" width="19" style="14" customWidth="1"/>
    <col min="8434" max="8434" width="9.140625" style="14" customWidth="1"/>
    <col min="8435" max="8435" width="11.85546875" style="14" customWidth="1"/>
    <col min="8436" max="8436" width="10.28515625" style="14" customWidth="1"/>
    <col min="8437" max="8437" width="10" style="14" customWidth="1"/>
    <col min="8438" max="8438" width="7.42578125" style="14" customWidth="1"/>
    <col min="8439" max="8439" width="8" style="14" customWidth="1"/>
    <col min="8440" max="8440" width="12.140625" style="14" customWidth="1"/>
    <col min="8441" max="8441" width="12.85546875" style="14" customWidth="1"/>
    <col min="8442" max="8442" width="14.28515625" style="14" customWidth="1"/>
    <col min="8443" max="8444" width="11.140625" style="14" customWidth="1"/>
    <col min="8445" max="8445" width="12.28515625" style="14" customWidth="1"/>
    <col min="8446" max="8446" width="13.42578125" style="14" customWidth="1"/>
    <col min="8447" max="8447" width="9.85546875" style="14" customWidth="1"/>
    <col min="8448" max="8448" width="13" style="14" customWidth="1"/>
    <col min="8449" max="8449" width="6.85546875" style="14" customWidth="1"/>
    <col min="8450" max="8450" width="10.85546875" style="14" customWidth="1"/>
    <col min="8451" max="8451" width="9.28515625" style="14" customWidth="1"/>
    <col min="8452" max="8452" width="11.28515625" style="14" customWidth="1"/>
    <col min="8453" max="8453" width="9.7109375" style="14" customWidth="1"/>
    <col min="8454" max="8454" width="7.42578125" style="14" customWidth="1"/>
    <col min="8455" max="8455" width="13.140625" style="14" customWidth="1"/>
    <col min="8456" max="8456" width="9.7109375" style="14" customWidth="1"/>
    <col min="8457" max="8457" width="8.7109375" style="14" customWidth="1"/>
    <col min="8458" max="8458" width="11.7109375" style="14" customWidth="1"/>
    <col min="8459" max="8459" width="12" style="14" customWidth="1"/>
    <col min="8460" max="8460" width="12.7109375" style="14" customWidth="1"/>
    <col min="8461" max="8461" width="14" style="14" customWidth="1"/>
    <col min="8462" max="8462" width="11.85546875" style="14" customWidth="1"/>
    <col min="8463" max="8463" width="7.5703125" style="14" customWidth="1"/>
    <col min="8464" max="8464" width="10.140625" style="14" customWidth="1"/>
    <col min="8465" max="8465" width="9.28515625" style="14" customWidth="1"/>
    <col min="8466" max="8470" width="9.140625" style="14" customWidth="1"/>
    <col min="8471" max="8471" width="12.5703125" style="14" customWidth="1"/>
    <col min="8472" max="8472" width="15.42578125" style="14" customWidth="1"/>
    <col min="8473" max="8485" width="9.140625" style="14" customWidth="1"/>
    <col min="8486" max="8486" width="9.28515625" style="14" customWidth="1"/>
    <col min="8487" max="8487" width="21.7109375" style="14" customWidth="1"/>
    <col min="8488" max="8488" width="19" style="14" customWidth="1"/>
    <col min="8489" max="8489" width="9.140625" style="14" customWidth="1"/>
    <col min="8490" max="8490" width="14.7109375" style="14" customWidth="1"/>
    <col min="8491" max="8491" width="12.140625" style="14" customWidth="1"/>
    <col min="8492" max="8492" width="14.28515625" style="14" customWidth="1"/>
    <col min="8493" max="8493" width="7.42578125" style="14" customWidth="1"/>
    <col min="8494" max="8494" width="8" style="14" customWidth="1"/>
    <col min="8495" max="8495" width="12.140625" style="14" customWidth="1"/>
    <col min="8496" max="8496" width="12.85546875" style="14" customWidth="1"/>
    <col min="8497" max="8497" width="14.28515625" style="14" customWidth="1"/>
    <col min="8498" max="8498" width="9.7109375" style="14" customWidth="1"/>
    <col min="8499" max="8499" width="8.140625" style="14" customWidth="1"/>
    <col min="8500" max="8500" width="12.28515625" style="14" customWidth="1"/>
    <col min="8501" max="8501" width="13.42578125" style="14" customWidth="1"/>
    <col min="8502" max="8502" width="9.85546875" style="14" customWidth="1"/>
    <col min="8503" max="8503" width="9.28515625" style="14" customWidth="1"/>
    <col min="8504" max="8504" width="6.85546875" style="14" customWidth="1"/>
    <col min="8505" max="8505" width="10.85546875" style="14" customWidth="1"/>
    <col min="8506" max="8506" width="9.28515625" style="14" customWidth="1"/>
    <col min="8507" max="8507" width="11.28515625" style="14" customWidth="1"/>
    <col min="8508" max="8508" width="9.7109375" style="14" customWidth="1"/>
    <col min="8509" max="8509" width="7.42578125" style="14" customWidth="1"/>
    <col min="8510" max="8510" width="13.140625" style="14" customWidth="1"/>
    <col min="8511" max="8511" width="7" style="14" customWidth="1"/>
    <col min="8512" max="8512" width="8.7109375" style="14" customWidth="1"/>
    <col min="8513" max="8513" width="11.7109375" style="14" customWidth="1"/>
    <col min="8514" max="8514" width="12" style="14" customWidth="1"/>
    <col min="8515" max="8515" width="9.7109375" style="14" customWidth="1"/>
    <col min="8516" max="8516" width="6.85546875" style="14" customWidth="1"/>
    <col min="8517" max="8517" width="9.28515625" style="14" customWidth="1"/>
    <col min="8518" max="8518" width="21.7109375" style="14" customWidth="1"/>
    <col min="8519" max="8519" width="19" style="14" customWidth="1"/>
    <col min="8520" max="8520" width="9.140625" style="14" customWidth="1"/>
    <col min="8521" max="8521" width="14.7109375" style="14" customWidth="1"/>
    <col min="8522" max="8522" width="12.140625" style="14" customWidth="1"/>
    <col min="8523" max="8523" width="14.28515625" style="14" customWidth="1"/>
    <col min="8524" max="8524" width="7.42578125" style="14" customWidth="1"/>
    <col min="8525" max="8525" width="8" style="14" customWidth="1"/>
    <col min="8526" max="8526" width="12.140625" style="14" customWidth="1"/>
    <col min="8527" max="8527" width="12.85546875" style="14" customWidth="1"/>
    <col min="8528" max="8528" width="14.28515625" style="14" customWidth="1"/>
    <col min="8529" max="8529" width="11.140625" style="14" customWidth="1"/>
    <col min="8530" max="8530" width="12.28515625" style="14" customWidth="1"/>
    <col min="8531" max="8531" width="13.42578125" style="14" customWidth="1"/>
    <col min="8532" max="8532" width="9.85546875" style="14" customWidth="1"/>
    <col min="8533" max="8533" width="13" style="14" customWidth="1"/>
    <col min="8534" max="8534" width="6.85546875" style="14" customWidth="1"/>
    <col min="8535" max="8535" width="10.85546875" style="14" customWidth="1"/>
    <col min="8536" max="8536" width="9.28515625" style="14" customWidth="1"/>
    <col min="8537" max="8537" width="11.28515625" style="14" customWidth="1"/>
    <col min="8538" max="8538" width="9.7109375" style="14" customWidth="1"/>
    <col min="8539" max="8539" width="7.42578125" style="14" customWidth="1"/>
    <col min="8540" max="8540" width="13.140625" style="14" customWidth="1"/>
    <col min="8541" max="8541" width="7" style="14" customWidth="1"/>
    <col min="8542" max="8542" width="8.7109375" style="14" customWidth="1"/>
    <col min="8543" max="8543" width="11.7109375" style="14" customWidth="1"/>
    <col min="8544" max="8544" width="12" style="14" customWidth="1"/>
    <col min="8545" max="8545" width="12.7109375" style="14" customWidth="1"/>
    <col min="8546" max="8546" width="14" style="14" customWidth="1"/>
    <col min="8547" max="8547" width="11.85546875" style="14" customWidth="1"/>
    <col min="8548" max="8548" width="7.5703125" style="14" customWidth="1"/>
    <col min="8549" max="8549" width="10.140625" style="14" customWidth="1"/>
    <col min="8550" max="8550" width="9.28515625" style="14" customWidth="1"/>
    <col min="8551" max="8553" width="9.140625" style="14" customWidth="1"/>
    <col min="8554" max="8554" width="13.140625" style="14" bestFit="1" customWidth="1"/>
    <col min="8555" max="8686" width="9.140625" style="14"/>
    <col min="8687" max="8687" width="9.28515625" style="14" customWidth="1"/>
    <col min="8688" max="8688" width="21.7109375" style="14" customWidth="1"/>
    <col min="8689" max="8689" width="19" style="14" customWidth="1"/>
    <col min="8690" max="8690" width="9.140625" style="14" customWidth="1"/>
    <col min="8691" max="8691" width="11.85546875" style="14" customWidth="1"/>
    <col min="8692" max="8692" width="10.28515625" style="14" customWidth="1"/>
    <col min="8693" max="8693" width="10" style="14" customWidth="1"/>
    <col min="8694" max="8694" width="7.42578125" style="14" customWidth="1"/>
    <col min="8695" max="8695" width="8" style="14" customWidth="1"/>
    <col min="8696" max="8696" width="12.140625" style="14" customWidth="1"/>
    <col min="8697" max="8697" width="12.85546875" style="14" customWidth="1"/>
    <col min="8698" max="8698" width="14.28515625" style="14" customWidth="1"/>
    <col min="8699" max="8700" width="11.140625" style="14" customWidth="1"/>
    <col min="8701" max="8701" width="12.28515625" style="14" customWidth="1"/>
    <col min="8702" max="8702" width="13.42578125" style="14" customWidth="1"/>
    <col min="8703" max="8703" width="9.85546875" style="14" customWidth="1"/>
    <col min="8704" max="8704" width="13" style="14" customWidth="1"/>
    <col min="8705" max="8705" width="6.85546875" style="14" customWidth="1"/>
    <col min="8706" max="8706" width="10.85546875" style="14" customWidth="1"/>
    <col min="8707" max="8707" width="9.28515625" style="14" customWidth="1"/>
    <col min="8708" max="8708" width="11.28515625" style="14" customWidth="1"/>
    <col min="8709" max="8709" width="9.7109375" style="14" customWidth="1"/>
    <col min="8710" max="8710" width="7.42578125" style="14" customWidth="1"/>
    <col min="8711" max="8711" width="13.140625" style="14" customWidth="1"/>
    <col min="8712" max="8712" width="9.7109375" style="14" customWidth="1"/>
    <col min="8713" max="8713" width="8.7109375" style="14" customWidth="1"/>
    <col min="8714" max="8714" width="11.7109375" style="14" customWidth="1"/>
    <col min="8715" max="8715" width="12" style="14" customWidth="1"/>
    <col min="8716" max="8716" width="12.7109375" style="14" customWidth="1"/>
    <col min="8717" max="8717" width="14" style="14" customWidth="1"/>
    <col min="8718" max="8718" width="11.85546875" style="14" customWidth="1"/>
    <col min="8719" max="8719" width="7.5703125" style="14" customWidth="1"/>
    <col min="8720" max="8720" width="10.140625" style="14" customWidth="1"/>
    <col min="8721" max="8721" width="9.28515625" style="14" customWidth="1"/>
    <col min="8722" max="8726" width="9.140625" style="14" customWidth="1"/>
    <col min="8727" max="8727" width="12.5703125" style="14" customWidth="1"/>
    <col min="8728" max="8728" width="15.42578125" style="14" customWidth="1"/>
    <col min="8729" max="8741" width="9.140625" style="14" customWidth="1"/>
    <col min="8742" max="8742" width="9.28515625" style="14" customWidth="1"/>
    <col min="8743" max="8743" width="21.7109375" style="14" customWidth="1"/>
    <col min="8744" max="8744" width="19" style="14" customWidth="1"/>
    <col min="8745" max="8745" width="9.140625" style="14" customWidth="1"/>
    <col min="8746" max="8746" width="14.7109375" style="14" customWidth="1"/>
    <col min="8747" max="8747" width="12.140625" style="14" customWidth="1"/>
    <col min="8748" max="8748" width="14.28515625" style="14" customWidth="1"/>
    <col min="8749" max="8749" width="7.42578125" style="14" customWidth="1"/>
    <col min="8750" max="8750" width="8" style="14" customWidth="1"/>
    <col min="8751" max="8751" width="12.140625" style="14" customWidth="1"/>
    <col min="8752" max="8752" width="12.85546875" style="14" customWidth="1"/>
    <col min="8753" max="8753" width="14.28515625" style="14" customWidth="1"/>
    <col min="8754" max="8754" width="9.7109375" style="14" customWidth="1"/>
    <col min="8755" max="8755" width="8.140625" style="14" customWidth="1"/>
    <col min="8756" max="8756" width="12.28515625" style="14" customWidth="1"/>
    <col min="8757" max="8757" width="13.42578125" style="14" customWidth="1"/>
    <col min="8758" max="8758" width="9.85546875" style="14" customWidth="1"/>
    <col min="8759" max="8759" width="9.28515625" style="14" customWidth="1"/>
    <col min="8760" max="8760" width="6.85546875" style="14" customWidth="1"/>
    <col min="8761" max="8761" width="10.85546875" style="14" customWidth="1"/>
    <col min="8762" max="8762" width="9.28515625" style="14" customWidth="1"/>
    <col min="8763" max="8763" width="11.28515625" style="14" customWidth="1"/>
    <col min="8764" max="8764" width="9.7109375" style="14" customWidth="1"/>
    <col min="8765" max="8765" width="7.42578125" style="14" customWidth="1"/>
    <col min="8766" max="8766" width="13.140625" style="14" customWidth="1"/>
    <col min="8767" max="8767" width="7" style="14" customWidth="1"/>
    <col min="8768" max="8768" width="8.7109375" style="14" customWidth="1"/>
    <col min="8769" max="8769" width="11.7109375" style="14" customWidth="1"/>
    <col min="8770" max="8770" width="12" style="14" customWidth="1"/>
    <col min="8771" max="8771" width="9.7109375" style="14" customWidth="1"/>
    <col min="8772" max="8772" width="6.85546875" style="14" customWidth="1"/>
    <col min="8773" max="8773" width="9.28515625" style="14" customWidth="1"/>
    <col min="8774" max="8774" width="21.7109375" style="14" customWidth="1"/>
    <col min="8775" max="8775" width="19" style="14" customWidth="1"/>
    <col min="8776" max="8776" width="9.140625" style="14" customWidth="1"/>
    <col min="8777" max="8777" width="14.7109375" style="14" customWidth="1"/>
    <col min="8778" max="8778" width="12.140625" style="14" customWidth="1"/>
    <col min="8779" max="8779" width="14.28515625" style="14" customWidth="1"/>
    <col min="8780" max="8780" width="7.42578125" style="14" customWidth="1"/>
    <col min="8781" max="8781" width="8" style="14" customWidth="1"/>
    <col min="8782" max="8782" width="12.140625" style="14" customWidth="1"/>
    <col min="8783" max="8783" width="12.85546875" style="14" customWidth="1"/>
    <col min="8784" max="8784" width="14.28515625" style="14" customWidth="1"/>
    <col min="8785" max="8785" width="11.140625" style="14" customWidth="1"/>
    <col min="8786" max="8786" width="12.28515625" style="14" customWidth="1"/>
    <col min="8787" max="8787" width="13.42578125" style="14" customWidth="1"/>
    <col min="8788" max="8788" width="9.85546875" style="14" customWidth="1"/>
    <col min="8789" max="8789" width="13" style="14" customWidth="1"/>
    <col min="8790" max="8790" width="6.85546875" style="14" customWidth="1"/>
    <col min="8791" max="8791" width="10.85546875" style="14" customWidth="1"/>
    <col min="8792" max="8792" width="9.28515625" style="14" customWidth="1"/>
    <col min="8793" max="8793" width="11.28515625" style="14" customWidth="1"/>
    <col min="8794" max="8794" width="9.7109375" style="14" customWidth="1"/>
    <col min="8795" max="8795" width="7.42578125" style="14" customWidth="1"/>
    <col min="8796" max="8796" width="13.140625" style="14" customWidth="1"/>
    <col min="8797" max="8797" width="7" style="14" customWidth="1"/>
    <col min="8798" max="8798" width="8.7109375" style="14" customWidth="1"/>
    <col min="8799" max="8799" width="11.7109375" style="14" customWidth="1"/>
    <col min="8800" max="8800" width="12" style="14" customWidth="1"/>
    <col min="8801" max="8801" width="12.7109375" style="14" customWidth="1"/>
    <col min="8802" max="8802" width="14" style="14" customWidth="1"/>
    <col min="8803" max="8803" width="11.85546875" style="14" customWidth="1"/>
    <col min="8804" max="8804" width="7.5703125" style="14" customWidth="1"/>
    <col min="8805" max="8805" width="10.140625" style="14" customWidth="1"/>
    <col min="8806" max="8806" width="9.28515625" style="14" customWidth="1"/>
    <col min="8807" max="8809" width="9.140625" style="14" customWidth="1"/>
    <col min="8810" max="8810" width="13.140625" style="14" bestFit="1" customWidth="1"/>
    <col min="8811" max="8942" width="9.140625" style="14"/>
    <col min="8943" max="8943" width="9.28515625" style="14" customWidth="1"/>
    <col min="8944" max="8944" width="21.7109375" style="14" customWidth="1"/>
    <col min="8945" max="8945" width="19" style="14" customWidth="1"/>
    <col min="8946" max="8946" width="9.140625" style="14" customWidth="1"/>
    <col min="8947" max="8947" width="11.85546875" style="14" customWidth="1"/>
    <col min="8948" max="8948" width="10.28515625" style="14" customWidth="1"/>
    <col min="8949" max="8949" width="10" style="14" customWidth="1"/>
    <col min="8950" max="8950" width="7.42578125" style="14" customWidth="1"/>
    <col min="8951" max="8951" width="8" style="14" customWidth="1"/>
    <col min="8952" max="8952" width="12.140625" style="14" customWidth="1"/>
    <col min="8953" max="8953" width="12.85546875" style="14" customWidth="1"/>
    <col min="8954" max="8954" width="14.28515625" style="14" customWidth="1"/>
    <col min="8955" max="8956" width="11.140625" style="14" customWidth="1"/>
    <col min="8957" max="8957" width="12.28515625" style="14" customWidth="1"/>
    <col min="8958" max="8958" width="13.42578125" style="14" customWidth="1"/>
    <col min="8959" max="8959" width="9.85546875" style="14" customWidth="1"/>
    <col min="8960" max="8960" width="13" style="14" customWidth="1"/>
    <col min="8961" max="8961" width="6.85546875" style="14" customWidth="1"/>
    <col min="8962" max="8962" width="10.85546875" style="14" customWidth="1"/>
    <col min="8963" max="8963" width="9.28515625" style="14" customWidth="1"/>
    <col min="8964" max="8964" width="11.28515625" style="14" customWidth="1"/>
    <col min="8965" max="8965" width="9.7109375" style="14" customWidth="1"/>
    <col min="8966" max="8966" width="7.42578125" style="14" customWidth="1"/>
    <col min="8967" max="8967" width="13.140625" style="14" customWidth="1"/>
    <col min="8968" max="8968" width="9.7109375" style="14" customWidth="1"/>
    <col min="8969" max="8969" width="8.7109375" style="14" customWidth="1"/>
    <col min="8970" max="8970" width="11.7109375" style="14" customWidth="1"/>
    <col min="8971" max="8971" width="12" style="14" customWidth="1"/>
    <col min="8972" max="8972" width="12.7109375" style="14" customWidth="1"/>
    <col min="8973" max="8973" width="14" style="14" customWidth="1"/>
    <col min="8974" max="8974" width="11.85546875" style="14" customWidth="1"/>
    <col min="8975" max="8975" width="7.5703125" style="14" customWidth="1"/>
    <col min="8976" max="8976" width="10.140625" style="14" customWidth="1"/>
    <col min="8977" max="8977" width="9.28515625" style="14" customWidth="1"/>
    <col min="8978" max="8982" width="9.140625" style="14" customWidth="1"/>
    <col min="8983" max="8983" width="12.5703125" style="14" customWidth="1"/>
    <col min="8984" max="8984" width="15.42578125" style="14" customWidth="1"/>
    <col min="8985" max="8997" width="9.140625" style="14" customWidth="1"/>
    <col min="8998" max="8998" width="9.28515625" style="14" customWidth="1"/>
    <col min="8999" max="8999" width="21.7109375" style="14" customWidth="1"/>
    <col min="9000" max="9000" width="19" style="14" customWidth="1"/>
    <col min="9001" max="9001" width="9.140625" style="14" customWidth="1"/>
    <col min="9002" max="9002" width="14.7109375" style="14" customWidth="1"/>
    <col min="9003" max="9003" width="12.140625" style="14" customWidth="1"/>
    <col min="9004" max="9004" width="14.28515625" style="14" customWidth="1"/>
    <col min="9005" max="9005" width="7.42578125" style="14" customWidth="1"/>
    <col min="9006" max="9006" width="8" style="14" customWidth="1"/>
    <col min="9007" max="9007" width="12.140625" style="14" customWidth="1"/>
    <col min="9008" max="9008" width="12.85546875" style="14" customWidth="1"/>
    <col min="9009" max="9009" width="14.28515625" style="14" customWidth="1"/>
    <col min="9010" max="9010" width="9.7109375" style="14" customWidth="1"/>
    <col min="9011" max="9011" width="8.140625" style="14" customWidth="1"/>
    <col min="9012" max="9012" width="12.28515625" style="14" customWidth="1"/>
    <col min="9013" max="9013" width="13.42578125" style="14" customWidth="1"/>
    <col min="9014" max="9014" width="9.85546875" style="14" customWidth="1"/>
    <col min="9015" max="9015" width="9.28515625" style="14" customWidth="1"/>
    <col min="9016" max="9016" width="6.85546875" style="14" customWidth="1"/>
    <col min="9017" max="9017" width="10.85546875" style="14" customWidth="1"/>
    <col min="9018" max="9018" width="9.28515625" style="14" customWidth="1"/>
    <col min="9019" max="9019" width="11.28515625" style="14" customWidth="1"/>
    <col min="9020" max="9020" width="9.7109375" style="14" customWidth="1"/>
    <col min="9021" max="9021" width="7.42578125" style="14" customWidth="1"/>
    <col min="9022" max="9022" width="13.140625" style="14" customWidth="1"/>
    <col min="9023" max="9023" width="7" style="14" customWidth="1"/>
    <col min="9024" max="9024" width="8.7109375" style="14" customWidth="1"/>
    <col min="9025" max="9025" width="11.7109375" style="14" customWidth="1"/>
    <col min="9026" max="9026" width="12" style="14" customWidth="1"/>
    <col min="9027" max="9027" width="9.7109375" style="14" customWidth="1"/>
    <col min="9028" max="9028" width="6.85546875" style="14" customWidth="1"/>
    <col min="9029" max="9029" width="9.28515625" style="14" customWidth="1"/>
    <col min="9030" max="9030" width="21.7109375" style="14" customWidth="1"/>
    <col min="9031" max="9031" width="19" style="14" customWidth="1"/>
    <col min="9032" max="9032" width="9.140625" style="14" customWidth="1"/>
    <col min="9033" max="9033" width="14.7109375" style="14" customWidth="1"/>
    <col min="9034" max="9034" width="12.140625" style="14" customWidth="1"/>
    <col min="9035" max="9035" width="14.28515625" style="14" customWidth="1"/>
    <col min="9036" max="9036" width="7.42578125" style="14" customWidth="1"/>
    <col min="9037" max="9037" width="8" style="14" customWidth="1"/>
    <col min="9038" max="9038" width="12.140625" style="14" customWidth="1"/>
    <col min="9039" max="9039" width="12.85546875" style="14" customWidth="1"/>
    <col min="9040" max="9040" width="14.28515625" style="14" customWidth="1"/>
    <col min="9041" max="9041" width="11.140625" style="14" customWidth="1"/>
    <col min="9042" max="9042" width="12.28515625" style="14" customWidth="1"/>
    <col min="9043" max="9043" width="13.42578125" style="14" customWidth="1"/>
    <col min="9044" max="9044" width="9.85546875" style="14" customWidth="1"/>
    <col min="9045" max="9045" width="13" style="14" customWidth="1"/>
    <col min="9046" max="9046" width="6.85546875" style="14" customWidth="1"/>
    <col min="9047" max="9047" width="10.85546875" style="14" customWidth="1"/>
    <col min="9048" max="9048" width="9.28515625" style="14" customWidth="1"/>
    <col min="9049" max="9049" width="11.28515625" style="14" customWidth="1"/>
    <col min="9050" max="9050" width="9.7109375" style="14" customWidth="1"/>
    <col min="9051" max="9051" width="7.42578125" style="14" customWidth="1"/>
    <col min="9052" max="9052" width="13.140625" style="14" customWidth="1"/>
    <col min="9053" max="9053" width="7" style="14" customWidth="1"/>
    <col min="9054" max="9054" width="8.7109375" style="14" customWidth="1"/>
    <col min="9055" max="9055" width="11.7109375" style="14" customWidth="1"/>
    <col min="9056" max="9056" width="12" style="14" customWidth="1"/>
    <col min="9057" max="9057" width="12.7109375" style="14" customWidth="1"/>
    <col min="9058" max="9058" width="14" style="14" customWidth="1"/>
    <col min="9059" max="9059" width="11.85546875" style="14" customWidth="1"/>
    <col min="9060" max="9060" width="7.5703125" style="14" customWidth="1"/>
    <col min="9061" max="9061" width="10.140625" style="14" customWidth="1"/>
    <col min="9062" max="9062" width="9.28515625" style="14" customWidth="1"/>
    <col min="9063" max="9065" width="9.140625" style="14" customWidth="1"/>
    <col min="9066" max="9066" width="13.140625" style="14" bestFit="1" customWidth="1"/>
    <col min="9067" max="9198" width="9.140625" style="14"/>
    <col min="9199" max="9199" width="9.28515625" style="14" customWidth="1"/>
    <col min="9200" max="9200" width="21.7109375" style="14" customWidth="1"/>
    <col min="9201" max="9201" width="19" style="14" customWidth="1"/>
    <col min="9202" max="9202" width="9.140625" style="14" customWidth="1"/>
    <col min="9203" max="9203" width="11.85546875" style="14" customWidth="1"/>
    <col min="9204" max="9204" width="10.28515625" style="14" customWidth="1"/>
    <col min="9205" max="9205" width="10" style="14" customWidth="1"/>
    <col min="9206" max="9206" width="7.42578125" style="14" customWidth="1"/>
    <col min="9207" max="9207" width="8" style="14" customWidth="1"/>
    <col min="9208" max="9208" width="12.140625" style="14" customWidth="1"/>
    <col min="9209" max="9209" width="12.85546875" style="14" customWidth="1"/>
    <col min="9210" max="9210" width="14.28515625" style="14" customWidth="1"/>
    <col min="9211" max="9212" width="11.140625" style="14" customWidth="1"/>
    <col min="9213" max="9213" width="12.28515625" style="14" customWidth="1"/>
    <col min="9214" max="9214" width="13.42578125" style="14" customWidth="1"/>
    <col min="9215" max="9215" width="9.85546875" style="14" customWidth="1"/>
    <col min="9216" max="9216" width="13" style="14" customWidth="1"/>
    <col min="9217" max="9217" width="6.85546875" style="14" customWidth="1"/>
    <col min="9218" max="9218" width="10.85546875" style="14" customWidth="1"/>
    <col min="9219" max="9219" width="9.28515625" style="14" customWidth="1"/>
    <col min="9220" max="9220" width="11.28515625" style="14" customWidth="1"/>
    <col min="9221" max="9221" width="9.7109375" style="14" customWidth="1"/>
    <col min="9222" max="9222" width="7.42578125" style="14" customWidth="1"/>
    <col min="9223" max="9223" width="13.140625" style="14" customWidth="1"/>
    <col min="9224" max="9224" width="9.7109375" style="14" customWidth="1"/>
    <col min="9225" max="9225" width="8.7109375" style="14" customWidth="1"/>
    <col min="9226" max="9226" width="11.7109375" style="14" customWidth="1"/>
    <col min="9227" max="9227" width="12" style="14" customWidth="1"/>
    <col min="9228" max="9228" width="12.7109375" style="14" customWidth="1"/>
    <col min="9229" max="9229" width="14" style="14" customWidth="1"/>
    <col min="9230" max="9230" width="11.85546875" style="14" customWidth="1"/>
    <col min="9231" max="9231" width="7.5703125" style="14" customWidth="1"/>
    <col min="9232" max="9232" width="10.140625" style="14" customWidth="1"/>
    <col min="9233" max="9233" width="9.28515625" style="14" customWidth="1"/>
    <col min="9234" max="9238" width="9.140625" style="14" customWidth="1"/>
    <col min="9239" max="9239" width="12.5703125" style="14" customWidth="1"/>
    <col min="9240" max="9240" width="15.42578125" style="14" customWidth="1"/>
    <col min="9241" max="9253" width="9.140625" style="14" customWidth="1"/>
    <col min="9254" max="9254" width="9.28515625" style="14" customWidth="1"/>
    <col min="9255" max="9255" width="21.7109375" style="14" customWidth="1"/>
    <col min="9256" max="9256" width="19" style="14" customWidth="1"/>
    <col min="9257" max="9257" width="9.140625" style="14" customWidth="1"/>
    <col min="9258" max="9258" width="14.7109375" style="14" customWidth="1"/>
    <col min="9259" max="9259" width="12.140625" style="14" customWidth="1"/>
    <col min="9260" max="9260" width="14.28515625" style="14" customWidth="1"/>
    <col min="9261" max="9261" width="7.42578125" style="14" customWidth="1"/>
    <col min="9262" max="9262" width="8" style="14" customWidth="1"/>
    <col min="9263" max="9263" width="12.140625" style="14" customWidth="1"/>
    <col min="9264" max="9264" width="12.85546875" style="14" customWidth="1"/>
    <col min="9265" max="9265" width="14.28515625" style="14" customWidth="1"/>
    <col min="9266" max="9266" width="9.7109375" style="14" customWidth="1"/>
    <col min="9267" max="9267" width="8.140625" style="14" customWidth="1"/>
    <col min="9268" max="9268" width="12.28515625" style="14" customWidth="1"/>
    <col min="9269" max="9269" width="13.42578125" style="14" customWidth="1"/>
    <col min="9270" max="9270" width="9.85546875" style="14" customWidth="1"/>
    <col min="9271" max="9271" width="9.28515625" style="14" customWidth="1"/>
    <col min="9272" max="9272" width="6.85546875" style="14" customWidth="1"/>
    <col min="9273" max="9273" width="10.85546875" style="14" customWidth="1"/>
    <col min="9274" max="9274" width="9.28515625" style="14" customWidth="1"/>
    <col min="9275" max="9275" width="11.28515625" style="14" customWidth="1"/>
    <col min="9276" max="9276" width="9.7109375" style="14" customWidth="1"/>
    <col min="9277" max="9277" width="7.42578125" style="14" customWidth="1"/>
    <col min="9278" max="9278" width="13.140625" style="14" customWidth="1"/>
    <col min="9279" max="9279" width="7" style="14" customWidth="1"/>
    <col min="9280" max="9280" width="8.7109375" style="14" customWidth="1"/>
    <col min="9281" max="9281" width="11.7109375" style="14" customWidth="1"/>
    <col min="9282" max="9282" width="12" style="14" customWidth="1"/>
    <col min="9283" max="9283" width="9.7109375" style="14" customWidth="1"/>
    <col min="9284" max="9284" width="6.85546875" style="14" customWidth="1"/>
    <col min="9285" max="9285" width="9.28515625" style="14" customWidth="1"/>
    <col min="9286" max="9286" width="21.7109375" style="14" customWidth="1"/>
    <col min="9287" max="9287" width="19" style="14" customWidth="1"/>
    <col min="9288" max="9288" width="9.140625" style="14" customWidth="1"/>
    <col min="9289" max="9289" width="14.7109375" style="14" customWidth="1"/>
    <col min="9290" max="9290" width="12.140625" style="14" customWidth="1"/>
    <col min="9291" max="9291" width="14.28515625" style="14" customWidth="1"/>
    <col min="9292" max="9292" width="7.42578125" style="14" customWidth="1"/>
    <col min="9293" max="9293" width="8" style="14" customWidth="1"/>
    <col min="9294" max="9294" width="12.140625" style="14" customWidth="1"/>
    <col min="9295" max="9295" width="12.85546875" style="14" customWidth="1"/>
    <col min="9296" max="9296" width="14.28515625" style="14" customWidth="1"/>
    <col min="9297" max="9297" width="11.140625" style="14" customWidth="1"/>
    <col min="9298" max="9298" width="12.28515625" style="14" customWidth="1"/>
    <col min="9299" max="9299" width="13.42578125" style="14" customWidth="1"/>
    <col min="9300" max="9300" width="9.85546875" style="14" customWidth="1"/>
    <col min="9301" max="9301" width="13" style="14" customWidth="1"/>
    <col min="9302" max="9302" width="6.85546875" style="14" customWidth="1"/>
    <col min="9303" max="9303" width="10.85546875" style="14" customWidth="1"/>
    <col min="9304" max="9304" width="9.28515625" style="14" customWidth="1"/>
    <col min="9305" max="9305" width="11.28515625" style="14" customWidth="1"/>
    <col min="9306" max="9306" width="9.7109375" style="14" customWidth="1"/>
    <col min="9307" max="9307" width="7.42578125" style="14" customWidth="1"/>
    <col min="9308" max="9308" width="13.140625" style="14" customWidth="1"/>
    <col min="9309" max="9309" width="7" style="14" customWidth="1"/>
    <col min="9310" max="9310" width="8.7109375" style="14" customWidth="1"/>
    <col min="9311" max="9311" width="11.7109375" style="14" customWidth="1"/>
    <col min="9312" max="9312" width="12" style="14" customWidth="1"/>
    <col min="9313" max="9313" width="12.7109375" style="14" customWidth="1"/>
    <col min="9314" max="9314" width="14" style="14" customWidth="1"/>
    <col min="9315" max="9315" width="11.85546875" style="14" customWidth="1"/>
    <col min="9316" max="9316" width="7.5703125" style="14" customWidth="1"/>
    <col min="9317" max="9317" width="10.140625" style="14" customWidth="1"/>
    <col min="9318" max="9318" width="9.28515625" style="14" customWidth="1"/>
    <col min="9319" max="9321" width="9.140625" style="14" customWidth="1"/>
    <col min="9322" max="9322" width="13.140625" style="14" bestFit="1" customWidth="1"/>
    <col min="9323" max="9454" width="9.140625" style="14"/>
    <col min="9455" max="9455" width="9.28515625" style="14" customWidth="1"/>
    <col min="9456" max="9456" width="21.7109375" style="14" customWidth="1"/>
    <col min="9457" max="9457" width="19" style="14" customWidth="1"/>
    <col min="9458" max="9458" width="9.140625" style="14" customWidth="1"/>
    <col min="9459" max="9459" width="11.85546875" style="14" customWidth="1"/>
    <col min="9460" max="9460" width="10.28515625" style="14" customWidth="1"/>
    <col min="9461" max="9461" width="10" style="14" customWidth="1"/>
    <col min="9462" max="9462" width="7.42578125" style="14" customWidth="1"/>
    <col min="9463" max="9463" width="8" style="14" customWidth="1"/>
    <col min="9464" max="9464" width="12.140625" style="14" customWidth="1"/>
    <col min="9465" max="9465" width="12.85546875" style="14" customWidth="1"/>
    <col min="9466" max="9466" width="14.28515625" style="14" customWidth="1"/>
    <col min="9467" max="9468" width="11.140625" style="14" customWidth="1"/>
    <col min="9469" max="9469" width="12.28515625" style="14" customWidth="1"/>
    <col min="9470" max="9470" width="13.42578125" style="14" customWidth="1"/>
    <col min="9471" max="9471" width="9.85546875" style="14" customWidth="1"/>
    <col min="9472" max="9472" width="13" style="14" customWidth="1"/>
    <col min="9473" max="9473" width="6.85546875" style="14" customWidth="1"/>
    <col min="9474" max="9474" width="10.85546875" style="14" customWidth="1"/>
    <col min="9475" max="9475" width="9.28515625" style="14" customWidth="1"/>
    <col min="9476" max="9476" width="11.28515625" style="14" customWidth="1"/>
    <col min="9477" max="9477" width="9.7109375" style="14" customWidth="1"/>
    <col min="9478" max="9478" width="7.42578125" style="14" customWidth="1"/>
    <col min="9479" max="9479" width="13.140625" style="14" customWidth="1"/>
    <col min="9480" max="9480" width="9.7109375" style="14" customWidth="1"/>
    <col min="9481" max="9481" width="8.7109375" style="14" customWidth="1"/>
    <col min="9482" max="9482" width="11.7109375" style="14" customWidth="1"/>
    <col min="9483" max="9483" width="12" style="14" customWidth="1"/>
    <col min="9484" max="9484" width="12.7109375" style="14" customWidth="1"/>
    <col min="9485" max="9485" width="14" style="14" customWidth="1"/>
    <col min="9486" max="9486" width="11.85546875" style="14" customWidth="1"/>
    <col min="9487" max="9487" width="7.5703125" style="14" customWidth="1"/>
    <col min="9488" max="9488" width="10.140625" style="14" customWidth="1"/>
    <col min="9489" max="9489" width="9.28515625" style="14" customWidth="1"/>
    <col min="9490" max="9494" width="9.140625" style="14" customWidth="1"/>
    <col min="9495" max="9495" width="12.5703125" style="14" customWidth="1"/>
    <col min="9496" max="9496" width="15.42578125" style="14" customWidth="1"/>
    <col min="9497" max="9509" width="9.140625" style="14" customWidth="1"/>
    <col min="9510" max="9510" width="9.28515625" style="14" customWidth="1"/>
    <col min="9511" max="9511" width="21.7109375" style="14" customWidth="1"/>
    <col min="9512" max="9512" width="19" style="14" customWidth="1"/>
    <col min="9513" max="9513" width="9.140625" style="14" customWidth="1"/>
    <col min="9514" max="9514" width="14.7109375" style="14" customWidth="1"/>
    <col min="9515" max="9515" width="12.140625" style="14" customWidth="1"/>
    <col min="9516" max="9516" width="14.28515625" style="14" customWidth="1"/>
    <col min="9517" max="9517" width="7.42578125" style="14" customWidth="1"/>
    <col min="9518" max="9518" width="8" style="14" customWidth="1"/>
    <col min="9519" max="9519" width="12.140625" style="14" customWidth="1"/>
    <col min="9520" max="9520" width="12.85546875" style="14" customWidth="1"/>
    <col min="9521" max="9521" width="14.28515625" style="14" customWidth="1"/>
    <col min="9522" max="9522" width="9.7109375" style="14" customWidth="1"/>
    <col min="9523" max="9523" width="8.140625" style="14" customWidth="1"/>
    <col min="9524" max="9524" width="12.28515625" style="14" customWidth="1"/>
    <col min="9525" max="9525" width="13.42578125" style="14" customWidth="1"/>
    <col min="9526" max="9526" width="9.85546875" style="14" customWidth="1"/>
    <col min="9527" max="9527" width="9.28515625" style="14" customWidth="1"/>
    <col min="9528" max="9528" width="6.85546875" style="14" customWidth="1"/>
    <col min="9529" max="9529" width="10.85546875" style="14" customWidth="1"/>
    <col min="9530" max="9530" width="9.28515625" style="14" customWidth="1"/>
    <col min="9531" max="9531" width="11.28515625" style="14" customWidth="1"/>
    <col min="9532" max="9532" width="9.7109375" style="14" customWidth="1"/>
    <col min="9533" max="9533" width="7.42578125" style="14" customWidth="1"/>
    <col min="9534" max="9534" width="13.140625" style="14" customWidth="1"/>
    <col min="9535" max="9535" width="7" style="14" customWidth="1"/>
    <col min="9536" max="9536" width="8.7109375" style="14" customWidth="1"/>
    <col min="9537" max="9537" width="11.7109375" style="14" customWidth="1"/>
    <col min="9538" max="9538" width="12" style="14" customWidth="1"/>
    <col min="9539" max="9539" width="9.7109375" style="14" customWidth="1"/>
    <col min="9540" max="9540" width="6.85546875" style="14" customWidth="1"/>
    <col min="9541" max="9541" width="9.28515625" style="14" customWidth="1"/>
    <col min="9542" max="9542" width="21.7109375" style="14" customWidth="1"/>
    <col min="9543" max="9543" width="19" style="14" customWidth="1"/>
    <col min="9544" max="9544" width="9.140625" style="14" customWidth="1"/>
    <col min="9545" max="9545" width="14.7109375" style="14" customWidth="1"/>
    <col min="9546" max="9546" width="12.140625" style="14" customWidth="1"/>
    <col min="9547" max="9547" width="14.28515625" style="14" customWidth="1"/>
    <col min="9548" max="9548" width="7.42578125" style="14" customWidth="1"/>
    <col min="9549" max="9549" width="8" style="14" customWidth="1"/>
    <col min="9550" max="9550" width="12.140625" style="14" customWidth="1"/>
    <col min="9551" max="9551" width="12.85546875" style="14" customWidth="1"/>
    <col min="9552" max="9552" width="14.28515625" style="14" customWidth="1"/>
    <col min="9553" max="9553" width="11.140625" style="14" customWidth="1"/>
    <col min="9554" max="9554" width="12.28515625" style="14" customWidth="1"/>
    <col min="9555" max="9555" width="13.42578125" style="14" customWidth="1"/>
    <col min="9556" max="9556" width="9.85546875" style="14" customWidth="1"/>
    <col min="9557" max="9557" width="13" style="14" customWidth="1"/>
    <col min="9558" max="9558" width="6.85546875" style="14" customWidth="1"/>
    <col min="9559" max="9559" width="10.85546875" style="14" customWidth="1"/>
    <col min="9560" max="9560" width="9.28515625" style="14" customWidth="1"/>
    <col min="9561" max="9561" width="11.28515625" style="14" customWidth="1"/>
    <col min="9562" max="9562" width="9.7109375" style="14" customWidth="1"/>
    <col min="9563" max="9563" width="7.42578125" style="14" customWidth="1"/>
    <col min="9564" max="9564" width="13.140625" style="14" customWidth="1"/>
    <col min="9565" max="9565" width="7" style="14" customWidth="1"/>
    <col min="9566" max="9566" width="8.7109375" style="14" customWidth="1"/>
    <col min="9567" max="9567" width="11.7109375" style="14" customWidth="1"/>
    <col min="9568" max="9568" width="12" style="14" customWidth="1"/>
    <col min="9569" max="9569" width="12.7109375" style="14" customWidth="1"/>
    <col min="9570" max="9570" width="14" style="14" customWidth="1"/>
    <col min="9571" max="9571" width="11.85546875" style="14" customWidth="1"/>
    <col min="9572" max="9572" width="7.5703125" style="14" customWidth="1"/>
    <col min="9573" max="9573" width="10.140625" style="14" customWidth="1"/>
    <col min="9574" max="9574" width="9.28515625" style="14" customWidth="1"/>
    <col min="9575" max="9577" width="9.140625" style="14" customWidth="1"/>
    <col min="9578" max="9578" width="13.140625" style="14" bestFit="1" customWidth="1"/>
    <col min="9579" max="9710" width="9.140625" style="14"/>
    <col min="9711" max="9711" width="9.28515625" style="14" customWidth="1"/>
    <col min="9712" max="9712" width="21.7109375" style="14" customWidth="1"/>
    <col min="9713" max="9713" width="19" style="14" customWidth="1"/>
    <col min="9714" max="9714" width="9.140625" style="14" customWidth="1"/>
    <col min="9715" max="9715" width="11.85546875" style="14" customWidth="1"/>
    <col min="9716" max="9716" width="10.28515625" style="14" customWidth="1"/>
    <col min="9717" max="9717" width="10" style="14" customWidth="1"/>
    <col min="9718" max="9718" width="7.42578125" style="14" customWidth="1"/>
    <col min="9719" max="9719" width="8" style="14" customWidth="1"/>
    <col min="9720" max="9720" width="12.140625" style="14" customWidth="1"/>
    <col min="9721" max="9721" width="12.85546875" style="14" customWidth="1"/>
    <col min="9722" max="9722" width="14.28515625" style="14" customWidth="1"/>
    <col min="9723" max="9724" width="11.140625" style="14" customWidth="1"/>
    <col min="9725" max="9725" width="12.28515625" style="14" customWidth="1"/>
    <col min="9726" max="9726" width="13.42578125" style="14" customWidth="1"/>
    <col min="9727" max="9727" width="9.85546875" style="14" customWidth="1"/>
    <col min="9728" max="9728" width="13" style="14" customWidth="1"/>
    <col min="9729" max="9729" width="6.85546875" style="14" customWidth="1"/>
    <col min="9730" max="9730" width="10.85546875" style="14" customWidth="1"/>
    <col min="9731" max="9731" width="9.28515625" style="14" customWidth="1"/>
    <col min="9732" max="9732" width="11.28515625" style="14" customWidth="1"/>
    <col min="9733" max="9733" width="9.7109375" style="14" customWidth="1"/>
    <col min="9734" max="9734" width="7.42578125" style="14" customWidth="1"/>
    <col min="9735" max="9735" width="13.140625" style="14" customWidth="1"/>
    <col min="9736" max="9736" width="9.7109375" style="14" customWidth="1"/>
    <col min="9737" max="9737" width="8.7109375" style="14" customWidth="1"/>
    <col min="9738" max="9738" width="11.7109375" style="14" customWidth="1"/>
    <col min="9739" max="9739" width="12" style="14" customWidth="1"/>
    <col min="9740" max="9740" width="12.7109375" style="14" customWidth="1"/>
    <col min="9741" max="9741" width="14" style="14" customWidth="1"/>
    <col min="9742" max="9742" width="11.85546875" style="14" customWidth="1"/>
    <col min="9743" max="9743" width="7.5703125" style="14" customWidth="1"/>
    <col min="9744" max="9744" width="10.140625" style="14" customWidth="1"/>
    <col min="9745" max="9745" width="9.28515625" style="14" customWidth="1"/>
    <col min="9746" max="9750" width="9.140625" style="14" customWidth="1"/>
    <col min="9751" max="9751" width="12.5703125" style="14" customWidth="1"/>
    <col min="9752" max="9752" width="15.42578125" style="14" customWidth="1"/>
    <col min="9753" max="9765" width="9.140625" style="14" customWidth="1"/>
    <col min="9766" max="9766" width="9.28515625" style="14" customWidth="1"/>
    <col min="9767" max="9767" width="21.7109375" style="14" customWidth="1"/>
    <col min="9768" max="9768" width="19" style="14" customWidth="1"/>
    <col min="9769" max="9769" width="9.140625" style="14" customWidth="1"/>
    <col min="9770" max="9770" width="14.7109375" style="14" customWidth="1"/>
    <col min="9771" max="9771" width="12.140625" style="14" customWidth="1"/>
    <col min="9772" max="9772" width="14.28515625" style="14" customWidth="1"/>
    <col min="9773" max="9773" width="7.42578125" style="14" customWidth="1"/>
    <col min="9774" max="9774" width="8" style="14" customWidth="1"/>
    <col min="9775" max="9775" width="12.140625" style="14" customWidth="1"/>
    <col min="9776" max="9776" width="12.85546875" style="14" customWidth="1"/>
    <col min="9777" max="9777" width="14.28515625" style="14" customWidth="1"/>
    <col min="9778" max="9778" width="9.7109375" style="14" customWidth="1"/>
    <col min="9779" max="9779" width="8.140625" style="14" customWidth="1"/>
    <col min="9780" max="9780" width="12.28515625" style="14" customWidth="1"/>
    <col min="9781" max="9781" width="13.42578125" style="14" customWidth="1"/>
    <col min="9782" max="9782" width="9.85546875" style="14" customWidth="1"/>
    <col min="9783" max="9783" width="9.28515625" style="14" customWidth="1"/>
    <col min="9784" max="9784" width="6.85546875" style="14" customWidth="1"/>
    <col min="9785" max="9785" width="10.85546875" style="14" customWidth="1"/>
    <col min="9786" max="9786" width="9.28515625" style="14" customWidth="1"/>
    <col min="9787" max="9787" width="11.28515625" style="14" customWidth="1"/>
    <col min="9788" max="9788" width="9.7109375" style="14" customWidth="1"/>
    <col min="9789" max="9789" width="7.42578125" style="14" customWidth="1"/>
    <col min="9790" max="9790" width="13.140625" style="14" customWidth="1"/>
    <col min="9791" max="9791" width="7" style="14" customWidth="1"/>
    <col min="9792" max="9792" width="8.7109375" style="14" customWidth="1"/>
    <col min="9793" max="9793" width="11.7109375" style="14" customWidth="1"/>
    <col min="9794" max="9794" width="12" style="14" customWidth="1"/>
    <col min="9795" max="9795" width="9.7109375" style="14" customWidth="1"/>
    <col min="9796" max="9796" width="6.85546875" style="14" customWidth="1"/>
    <col min="9797" max="9797" width="9.28515625" style="14" customWidth="1"/>
    <col min="9798" max="9798" width="21.7109375" style="14" customWidth="1"/>
    <col min="9799" max="9799" width="19" style="14" customWidth="1"/>
    <col min="9800" max="9800" width="9.140625" style="14" customWidth="1"/>
    <col min="9801" max="9801" width="14.7109375" style="14" customWidth="1"/>
    <col min="9802" max="9802" width="12.140625" style="14" customWidth="1"/>
    <col min="9803" max="9803" width="14.28515625" style="14" customWidth="1"/>
    <col min="9804" max="9804" width="7.42578125" style="14" customWidth="1"/>
    <col min="9805" max="9805" width="8" style="14" customWidth="1"/>
    <col min="9806" max="9806" width="12.140625" style="14" customWidth="1"/>
    <col min="9807" max="9807" width="12.85546875" style="14" customWidth="1"/>
    <col min="9808" max="9808" width="14.28515625" style="14" customWidth="1"/>
    <col min="9809" max="9809" width="11.140625" style="14" customWidth="1"/>
    <col min="9810" max="9810" width="12.28515625" style="14" customWidth="1"/>
    <col min="9811" max="9811" width="13.42578125" style="14" customWidth="1"/>
    <col min="9812" max="9812" width="9.85546875" style="14" customWidth="1"/>
    <col min="9813" max="9813" width="13" style="14" customWidth="1"/>
    <col min="9814" max="9814" width="6.85546875" style="14" customWidth="1"/>
    <col min="9815" max="9815" width="10.85546875" style="14" customWidth="1"/>
    <col min="9816" max="9816" width="9.28515625" style="14" customWidth="1"/>
    <col min="9817" max="9817" width="11.28515625" style="14" customWidth="1"/>
    <col min="9818" max="9818" width="9.7109375" style="14" customWidth="1"/>
    <col min="9819" max="9819" width="7.42578125" style="14" customWidth="1"/>
    <col min="9820" max="9820" width="13.140625" style="14" customWidth="1"/>
    <col min="9821" max="9821" width="7" style="14" customWidth="1"/>
    <col min="9822" max="9822" width="8.7109375" style="14" customWidth="1"/>
    <col min="9823" max="9823" width="11.7109375" style="14" customWidth="1"/>
    <col min="9824" max="9824" width="12" style="14" customWidth="1"/>
    <col min="9825" max="9825" width="12.7109375" style="14" customWidth="1"/>
    <col min="9826" max="9826" width="14" style="14" customWidth="1"/>
    <col min="9827" max="9827" width="11.85546875" style="14" customWidth="1"/>
    <col min="9828" max="9828" width="7.5703125" style="14" customWidth="1"/>
    <col min="9829" max="9829" width="10.140625" style="14" customWidth="1"/>
    <col min="9830" max="9830" width="9.28515625" style="14" customWidth="1"/>
    <col min="9831" max="9833" width="9.140625" style="14" customWidth="1"/>
    <col min="9834" max="9834" width="13.140625" style="14" bestFit="1" customWidth="1"/>
    <col min="9835" max="9966" width="9.140625" style="14"/>
    <col min="9967" max="9967" width="9.28515625" style="14" customWidth="1"/>
    <col min="9968" max="9968" width="21.7109375" style="14" customWidth="1"/>
    <col min="9969" max="9969" width="19" style="14" customWidth="1"/>
    <col min="9970" max="9970" width="9.140625" style="14" customWidth="1"/>
    <col min="9971" max="9971" width="11.85546875" style="14" customWidth="1"/>
    <col min="9972" max="9972" width="10.28515625" style="14" customWidth="1"/>
    <col min="9973" max="9973" width="10" style="14" customWidth="1"/>
    <col min="9974" max="9974" width="7.42578125" style="14" customWidth="1"/>
    <col min="9975" max="9975" width="8" style="14" customWidth="1"/>
    <col min="9976" max="9976" width="12.140625" style="14" customWidth="1"/>
    <col min="9977" max="9977" width="12.85546875" style="14" customWidth="1"/>
    <col min="9978" max="9978" width="14.28515625" style="14" customWidth="1"/>
    <col min="9979" max="9980" width="11.140625" style="14" customWidth="1"/>
    <col min="9981" max="9981" width="12.28515625" style="14" customWidth="1"/>
    <col min="9982" max="9982" width="13.42578125" style="14" customWidth="1"/>
    <col min="9983" max="9983" width="9.85546875" style="14" customWidth="1"/>
    <col min="9984" max="9984" width="13" style="14" customWidth="1"/>
    <col min="9985" max="9985" width="6.85546875" style="14" customWidth="1"/>
    <col min="9986" max="9986" width="10.85546875" style="14" customWidth="1"/>
    <col min="9987" max="9987" width="9.28515625" style="14" customWidth="1"/>
    <col min="9988" max="9988" width="11.28515625" style="14" customWidth="1"/>
    <col min="9989" max="9989" width="9.7109375" style="14" customWidth="1"/>
    <col min="9990" max="9990" width="7.42578125" style="14" customWidth="1"/>
    <col min="9991" max="9991" width="13.140625" style="14" customWidth="1"/>
    <col min="9992" max="9992" width="9.7109375" style="14" customWidth="1"/>
    <col min="9993" max="9993" width="8.7109375" style="14" customWidth="1"/>
    <col min="9994" max="9994" width="11.7109375" style="14" customWidth="1"/>
    <col min="9995" max="9995" width="12" style="14" customWidth="1"/>
    <col min="9996" max="9996" width="12.7109375" style="14" customWidth="1"/>
    <col min="9997" max="9997" width="14" style="14" customWidth="1"/>
    <col min="9998" max="9998" width="11.85546875" style="14" customWidth="1"/>
    <col min="9999" max="9999" width="7.5703125" style="14" customWidth="1"/>
    <col min="10000" max="10000" width="10.140625" style="14" customWidth="1"/>
    <col min="10001" max="10001" width="9.28515625" style="14" customWidth="1"/>
    <col min="10002" max="10006" width="9.140625" style="14" customWidth="1"/>
    <col min="10007" max="10007" width="12.5703125" style="14" customWidth="1"/>
    <col min="10008" max="10008" width="15.42578125" style="14" customWidth="1"/>
    <col min="10009" max="10021" width="9.140625" style="14" customWidth="1"/>
    <col min="10022" max="10022" width="9.28515625" style="14" customWidth="1"/>
    <col min="10023" max="10023" width="21.7109375" style="14" customWidth="1"/>
    <col min="10024" max="10024" width="19" style="14" customWidth="1"/>
    <col min="10025" max="10025" width="9.140625" style="14" customWidth="1"/>
    <col min="10026" max="10026" width="14.7109375" style="14" customWidth="1"/>
    <col min="10027" max="10027" width="12.140625" style="14" customWidth="1"/>
    <col min="10028" max="10028" width="14.28515625" style="14" customWidth="1"/>
    <col min="10029" max="10029" width="7.42578125" style="14" customWidth="1"/>
    <col min="10030" max="10030" width="8" style="14" customWidth="1"/>
    <col min="10031" max="10031" width="12.140625" style="14" customWidth="1"/>
    <col min="10032" max="10032" width="12.85546875" style="14" customWidth="1"/>
    <col min="10033" max="10033" width="14.28515625" style="14" customWidth="1"/>
    <col min="10034" max="10034" width="9.7109375" style="14" customWidth="1"/>
    <col min="10035" max="10035" width="8.140625" style="14" customWidth="1"/>
    <col min="10036" max="10036" width="12.28515625" style="14" customWidth="1"/>
    <col min="10037" max="10037" width="13.42578125" style="14" customWidth="1"/>
    <col min="10038" max="10038" width="9.85546875" style="14" customWidth="1"/>
    <col min="10039" max="10039" width="9.28515625" style="14" customWidth="1"/>
    <col min="10040" max="10040" width="6.85546875" style="14" customWidth="1"/>
    <col min="10041" max="10041" width="10.85546875" style="14" customWidth="1"/>
    <col min="10042" max="10042" width="9.28515625" style="14" customWidth="1"/>
    <col min="10043" max="10043" width="11.28515625" style="14" customWidth="1"/>
    <col min="10044" max="10044" width="9.7109375" style="14" customWidth="1"/>
    <col min="10045" max="10045" width="7.42578125" style="14" customWidth="1"/>
    <col min="10046" max="10046" width="13.140625" style="14" customWidth="1"/>
    <col min="10047" max="10047" width="7" style="14" customWidth="1"/>
    <col min="10048" max="10048" width="8.7109375" style="14" customWidth="1"/>
    <col min="10049" max="10049" width="11.7109375" style="14" customWidth="1"/>
    <col min="10050" max="10050" width="12" style="14" customWidth="1"/>
    <col min="10051" max="10051" width="9.7109375" style="14" customWidth="1"/>
    <col min="10052" max="10052" width="6.85546875" style="14" customWidth="1"/>
    <col min="10053" max="10053" width="9.28515625" style="14" customWidth="1"/>
    <col min="10054" max="10054" width="21.7109375" style="14" customWidth="1"/>
    <col min="10055" max="10055" width="19" style="14" customWidth="1"/>
    <col min="10056" max="10056" width="9.140625" style="14" customWidth="1"/>
    <col min="10057" max="10057" width="14.7109375" style="14" customWidth="1"/>
    <col min="10058" max="10058" width="12.140625" style="14" customWidth="1"/>
    <col min="10059" max="10059" width="14.28515625" style="14" customWidth="1"/>
    <col min="10060" max="10060" width="7.42578125" style="14" customWidth="1"/>
    <col min="10061" max="10061" width="8" style="14" customWidth="1"/>
    <col min="10062" max="10062" width="12.140625" style="14" customWidth="1"/>
    <col min="10063" max="10063" width="12.85546875" style="14" customWidth="1"/>
    <col min="10064" max="10064" width="14.28515625" style="14" customWidth="1"/>
    <col min="10065" max="10065" width="11.140625" style="14" customWidth="1"/>
    <col min="10066" max="10066" width="12.28515625" style="14" customWidth="1"/>
    <col min="10067" max="10067" width="13.42578125" style="14" customWidth="1"/>
    <col min="10068" max="10068" width="9.85546875" style="14" customWidth="1"/>
    <col min="10069" max="10069" width="13" style="14" customWidth="1"/>
    <col min="10070" max="10070" width="6.85546875" style="14" customWidth="1"/>
    <col min="10071" max="10071" width="10.85546875" style="14" customWidth="1"/>
    <col min="10072" max="10072" width="9.28515625" style="14" customWidth="1"/>
    <col min="10073" max="10073" width="11.28515625" style="14" customWidth="1"/>
    <col min="10074" max="10074" width="9.7109375" style="14" customWidth="1"/>
    <col min="10075" max="10075" width="7.42578125" style="14" customWidth="1"/>
    <col min="10076" max="10076" width="13.140625" style="14" customWidth="1"/>
    <col min="10077" max="10077" width="7" style="14" customWidth="1"/>
    <col min="10078" max="10078" width="8.7109375" style="14" customWidth="1"/>
    <col min="10079" max="10079" width="11.7109375" style="14" customWidth="1"/>
    <col min="10080" max="10080" width="12" style="14" customWidth="1"/>
    <col min="10081" max="10081" width="12.7109375" style="14" customWidth="1"/>
    <col min="10082" max="10082" width="14" style="14" customWidth="1"/>
    <col min="10083" max="10083" width="11.85546875" style="14" customWidth="1"/>
    <col min="10084" max="10084" width="7.5703125" style="14" customWidth="1"/>
    <col min="10085" max="10085" width="10.140625" style="14" customWidth="1"/>
    <col min="10086" max="10086" width="9.28515625" style="14" customWidth="1"/>
    <col min="10087" max="10089" width="9.140625" style="14" customWidth="1"/>
    <col min="10090" max="10090" width="13.140625" style="14" bestFit="1" customWidth="1"/>
    <col min="10091" max="10222" width="9.140625" style="14"/>
    <col min="10223" max="10223" width="9.28515625" style="14" customWidth="1"/>
    <col min="10224" max="10224" width="21.7109375" style="14" customWidth="1"/>
    <col min="10225" max="10225" width="19" style="14" customWidth="1"/>
    <col min="10226" max="10226" width="9.140625" style="14" customWidth="1"/>
    <col min="10227" max="10227" width="11.85546875" style="14" customWidth="1"/>
    <col min="10228" max="10228" width="10.28515625" style="14" customWidth="1"/>
    <col min="10229" max="10229" width="10" style="14" customWidth="1"/>
    <col min="10230" max="10230" width="7.42578125" style="14" customWidth="1"/>
    <col min="10231" max="10231" width="8" style="14" customWidth="1"/>
    <col min="10232" max="10232" width="12.140625" style="14" customWidth="1"/>
    <col min="10233" max="10233" width="12.85546875" style="14" customWidth="1"/>
    <col min="10234" max="10234" width="14.28515625" style="14" customWidth="1"/>
    <col min="10235" max="10236" width="11.140625" style="14" customWidth="1"/>
    <col min="10237" max="10237" width="12.28515625" style="14" customWidth="1"/>
    <col min="10238" max="10238" width="13.42578125" style="14" customWidth="1"/>
    <col min="10239" max="10239" width="9.85546875" style="14" customWidth="1"/>
    <col min="10240" max="10240" width="13" style="14" customWidth="1"/>
    <col min="10241" max="10241" width="6.85546875" style="14" customWidth="1"/>
    <col min="10242" max="10242" width="10.85546875" style="14" customWidth="1"/>
    <col min="10243" max="10243" width="9.28515625" style="14" customWidth="1"/>
    <col min="10244" max="10244" width="11.28515625" style="14" customWidth="1"/>
    <col min="10245" max="10245" width="9.7109375" style="14" customWidth="1"/>
    <col min="10246" max="10246" width="7.42578125" style="14" customWidth="1"/>
    <col min="10247" max="10247" width="13.140625" style="14" customWidth="1"/>
    <col min="10248" max="10248" width="9.7109375" style="14" customWidth="1"/>
    <col min="10249" max="10249" width="8.7109375" style="14" customWidth="1"/>
    <col min="10250" max="10250" width="11.7109375" style="14" customWidth="1"/>
    <col min="10251" max="10251" width="12" style="14" customWidth="1"/>
    <col min="10252" max="10252" width="12.7109375" style="14" customWidth="1"/>
    <col min="10253" max="10253" width="14" style="14" customWidth="1"/>
    <col min="10254" max="10254" width="11.85546875" style="14" customWidth="1"/>
    <col min="10255" max="10255" width="7.5703125" style="14" customWidth="1"/>
    <col min="10256" max="10256" width="10.140625" style="14" customWidth="1"/>
    <col min="10257" max="10257" width="9.28515625" style="14" customWidth="1"/>
    <col min="10258" max="10262" width="9.140625" style="14" customWidth="1"/>
    <col min="10263" max="10263" width="12.5703125" style="14" customWidth="1"/>
    <col min="10264" max="10264" width="15.42578125" style="14" customWidth="1"/>
    <col min="10265" max="10277" width="9.140625" style="14" customWidth="1"/>
    <col min="10278" max="10278" width="9.28515625" style="14" customWidth="1"/>
    <col min="10279" max="10279" width="21.7109375" style="14" customWidth="1"/>
    <col min="10280" max="10280" width="19" style="14" customWidth="1"/>
    <col min="10281" max="10281" width="9.140625" style="14" customWidth="1"/>
    <col min="10282" max="10282" width="14.7109375" style="14" customWidth="1"/>
    <col min="10283" max="10283" width="12.140625" style="14" customWidth="1"/>
    <col min="10284" max="10284" width="14.28515625" style="14" customWidth="1"/>
    <col min="10285" max="10285" width="7.42578125" style="14" customWidth="1"/>
    <col min="10286" max="10286" width="8" style="14" customWidth="1"/>
    <col min="10287" max="10287" width="12.140625" style="14" customWidth="1"/>
    <col min="10288" max="10288" width="12.85546875" style="14" customWidth="1"/>
    <col min="10289" max="10289" width="14.28515625" style="14" customWidth="1"/>
    <col min="10290" max="10290" width="9.7109375" style="14" customWidth="1"/>
    <col min="10291" max="10291" width="8.140625" style="14" customWidth="1"/>
    <col min="10292" max="10292" width="12.28515625" style="14" customWidth="1"/>
    <col min="10293" max="10293" width="13.42578125" style="14" customWidth="1"/>
    <col min="10294" max="10294" width="9.85546875" style="14" customWidth="1"/>
    <col min="10295" max="10295" width="9.28515625" style="14" customWidth="1"/>
    <col min="10296" max="10296" width="6.85546875" style="14" customWidth="1"/>
    <col min="10297" max="10297" width="10.85546875" style="14" customWidth="1"/>
    <col min="10298" max="10298" width="9.28515625" style="14" customWidth="1"/>
    <col min="10299" max="10299" width="11.28515625" style="14" customWidth="1"/>
    <col min="10300" max="10300" width="9.7109375" style="14" customWidth="1"/>
    <col min="10301" max="10301" width="7.42578125" style="14" customWidth="1"/>
    <col min="10302" max="10302" width="13.140625" style="14" customWidth="1"/>
    <col min="10303" max="10303" width="7" style="14" customWidth="1"/>
    <col min="10304" max="10304" width="8.7109375" style="14" customWidth="1"/>
    <col min="10305" max="10305" width="11.7109375" style="14" customWidth="1"/>
    <col min="10306" max="10306" width="12" style="14" customWidth="1"/>
    <col min="10307" max="10307" width="9.7109375" style="14" customWidth="1"/>
    <col min="10308" max="10308" width="6.85546875" style="14" customWidth="1"/>
    <col min="10309" max="10309" width="9.28515625" style="14" customWidth="1"/>
    <col min="10310" max="10310" width="21.7109375" style="14" customWidth="1"/>
    <col min="10311" max="10311" width="19" style="14" customWidth="1"/>
    <col min="10312" max="10312" width="9.140625" style="14" customWidth="1"/>
    <col min="10313" max="10313" width="14.7109375" style="14" customWidth="1"/>
    <col min="10314" max="10314" width="12.140625" style="14" customWidth="1"/>
    <col min="10315" max="10315" width="14.28515625" style="14" customWidth="1"/>
    <col min="10316" max="10316" width="7.42578125" style="14" customWidth="1"/>
    <col min="10317" max="10317" width="8" style="14" customWidth="1"/>
    <col min="10318" max="10318" width="12.140625" style="14" customWidth="1"/>
    <col min="10319" max="10319" width="12.85546875" style="14" customWidth="1"/>
    <col min="10320" max="10320" width="14.28515625" style="14" customWidth="1"/>
    <col min="10321" max="10321" width="11.140625" style="14" customWidth="1"/>
    <col min="10322" max="10322" width="12.28515625" style="14" customWidth="1"/>
    <col min="10323" max="10323" width="13.42578125" style="14" customWidth="1"/>
    <col min="10324" max="10324" width="9.85546875" style="14" customWidth="1"/>
    <col min="10325" max="10325" width="13" style="14" customWidth="1"/>
    <col min="10326" max="10326" width="6.85546875" style="14" customWidth="1"/>
    <col min="10327" max="10327" width="10.85546875" style="14" customWidth="1"/>
    <col min="10328" max="10328" width="9.28515625" style="14" customWidth="1"/>
    <col min="10329" max="10329" width="11.28515625" style="14" customWidth="1"/>
    <col min="10330" max="10330" width="9.7109375" style="14" customWidth="1"/>
    <col min="10331" max="10331" width="7.42578125" style="14" customWidth="1"/>
    <col min="10332" max="10332" width="13.140625" style="14" customWidth="1"/>
    <col min="10333" max="10333" width="7" style="14" customWidth="1"/>
    <col min="10334" max="10334" width="8.7109375" style="14" customWidth="1"/>
    <col min="10335" max="10335" width="11.7109375" style="14" customWidth="1"/>
    <col min="10336" max="10336" width="12" style="14" customWidth="1"/>
    <col min="10337" max="10337" width="12.7109375" style="14" customWidth="1"/>
    <col min="10338" max="10338" width="14" style="14" customWidth="1"/>
    <col min="10339" max="10339" width="11.85546875" style="14" customWidth="1"/>
    <col min="10340" max="10340" width="7.5703125" style="14" customWidth="1"/>
    <col min="10341" max="10341" width="10.140625" style="14" customWidth="1"/>
    <col min="10342" max="10342" width="9.28515625" style="14" customWidth="1"/>
    <col min="10343" max="10345" width="9.140625" style="14" customWidth="1"/>
    <col min="10346" max="10346" width="13.140625" style="14" bestFit="1" customWidth="1"/>
    <col min="10347" max="10478" width="9.140625" style="14"/>
    <col min="10479" max="10479" width="9.28515625" style="14" customWidth="1"/>
    <col min="10480" max="10480" width="21.7109375" style="14" customWidth="1"/>
    <col min="10481" max="10481" width="19" style="14" customWidth="1"/>
    <col min="10482" max="10482" width="9.140625" style="14" customWidth="1"/>
    <col min="10483" max="10483" width="11.85546875" style="14" customWidth="1"/>
    <col min="10484" max="10484" width="10.28515625" style="14" customWidth="1"/>
    <col min="10485" max="10485" width="10" style="14" customWidth="1"/>
    <col min="10486" max="10486" width="7.42578125" style="14" customWidth="1"/>
    <col min="10487" max="10487" width="8" style="14" customWidth="1"/>
    <col min="10488" max="10488" width="12.140625" style="14" customWidth="1"/>
    <col min="10489" max="10489" width="12.85546875" style="14" customWidth="1"/>
    <col min="10490" max="10490" width="14.28515625" style="14" customWidth="1"/>
    <col min="10491" max="10492" width="11.140625" style="14" customWidth="1"/>
    <col min="10493" max="10493" width="12.28515625" style="14" customWidth="1"/>
    <col min="10494" max="10494" width="13.42578125" style="14" customWidth="1"/>
    <col min="10495" max="10495" width="9.85546875" style="14" customWidth="1"/>
    <col min="10496" max="10496" width="13" style="14" customWidth="1"/>
    <col min="10497" max="10497" width="6.85546875" style="14" customWidth="1"/>
    <col min="10498" max="10498" width="10.85546875" style="14" customWidth="1"/>
    <col min="10499" max="10499" width="9.28515625" style="14" customWidth="1"/>
    <col min="10500" max="10500" width="11.28515625" style="14" customWidth="1"/>
    <col min="10501" max="10501" width="9.7109375" style="14" customWidth="1"/>
    <col min="10502" max="10502" width="7.42578125" style="14" customWidth="1"/>
    <col min="10503" max="10503" width="13.140625" style="14" customWidth="1"/>
    <col min="10504" max="10504" width="9.7109375" style="14" customWidth="1"/>
    <col min="10505" max="10505" width="8.7109375" style="14" customWidth="1"/>
    <col min="10506" max="10506" width="11.7109375" style="14" customWidth="1"/>
    <col min="10507" max="10507" width="12" style="14" customWidth="1"/>
    <col min="10508" max="10508" width="12.7109375" style="14" customWidth="1"/>
    <col min="10509" max="10509" width="14" style="14" customWidth="1"/>
    <col min="10510" max="10510" width="11.85546875" style="14" customWidth="1"/>
    <col min="10511" max="10511" width="7.5703125" style="14" customWidth="1"/>
    <col min="10512" max="10512" width="10.140625" style="14" customWidth="1"/>
    <col min="10513" max="10513" width="9.28515625" style="14" customWidth="1"/>
    <col min="10514" max="10518" width="9.140625" style="14" customWidth="1"/>
    <col min="10519" max="10519" width="12.5703125" style="14" customWidth="1"/>
    <col min="10520" max="10520" width="15.42578125" style="14" customWidth="1"/>
    <col min="10521" max="10533" width="9.140625" style="14" customWidth="1"/>
    <col min="10534" max="10534" width="9.28515625" style="14" customWidth="1"/>
    <col min="10535" max="10535" width="21.7109375" style="14" customWidth="1"/>
    <col min="10536" max="10536" width="19" style="14" customWidth="1"/>
    <col min="10537" max="10537" width="9.140625" style="14" customWidth="1"/>
    <col min="10538" max="10538" width="14.7109375" style="14" customWidth="1"/>
    <col min="10539" max="10539" width="12.140625" style="14" customWidth="1"/>
    <col min="10540" max="10540" width="14.28515625" style="14" customWidth="1"/>
    <col min="10541" max="10541" width="7.42578125" style="14" customWidth="1"/>
    <col min="10542" max="10542" width="8" style="14" customWidth="1"/>
    <col min="10543" max="10543" width="12.140625" style="14" customWidth="1"/>
    <col min="10544" max="10544" width="12.85546875" style="14" customWidth="1"/>
    <col min="10545" max="10545" width="14.28515625" style="14" customWidth="1"/>
    <col min="10546" max="10546" width="9.7109375" style="14" customWidth="1"/>
    <col min="10547" max="10547" width="8.140625" style="14" customWidth="1"/>
    <col min="10548" max="10548" width="12.28515625" style="14" customWidth="1"/>
    <col min="10549" max="10549" width="13.42578125" style="14" customWidth="1"/>
    <col min="10550" max="10550" width="9.85546875" style="14" customWidth="1"/>
    <col min="10551" max="10551" width="9.28515625" style="14" customWidth="1"/>
    <col min="10552" max="10552" width="6.85546875" style="14" customWidth="1"/>
    <col min="10553" max="10553" width="10.85546875" style="14" customWidth="1"/>
    <col min="10554" max="10554" width="9.28515625" style="14" customWidth="1"/>
    <col min="10555" max="10555" width="11.28515625" style="14" customWidth="1"/>
    <col min="10556" max="10556" width="9.7109375" style="14" customWidth="1"/>
    <col min="10557" max="10557" width="7.42578125" style="14" customWidth="1"/>
    <col min="10558" max="10558" width="13.140625" style="14" customWidth="1"/>
    <col min="10559" max="10559" width="7" style="14" customWidth="1"/>
    <col min="10560" max="10560" width="8.7109375" style="14" customWidth="1"/>
    <col min="10561" max="10561" width="11.7109375" style="14" customWidth="1"/>
    <col min="10562" max="10562" width="12" style="14" customWidth="1"/>
    <col min="10563" max="10563" width="9.7109375" style="14" customWidth="1"/>
    <col min="10564" max="10564" width="6.85546875" style="14" customWidth="1"/>
    <col min="10565" max="10565" width="9.28515625" style="14" customWidth="1"/>
    <col min="10566" max="10566" width="21.7109375" style="14" customWidth="1"/>
    <col min="10567" max="10567" width="19" style="14" customWidth="1"/>
    <col min="10568" max="10568" width="9.140625" style="14" customWidth="1"/>
    <col min="10569" max="10569" width="14.7109375" style="14" customWidth="1"/>
    <col min="10570" max="10570" width="12.140625" style="14" customWidth="1"/>
    <col min="10571" max="10571" width="14.28515625" style="14" customWidth="1"/>
    <col min="10572" max="10572" width="7.42578125" style="14" customWidth="1"/>
    <col min="10573" max="10573" width="8" style="14" customWidth="1"/>
    <col min="10574" max="10574" width="12.140625" style="14" customWidth="1"/>
    <col min="10575" max="10575" width="12.85546875" style="14" customWidth="1"/>
    <col min="10576" max="10576" width="14.28515625" style="14" customWidth="1"/>
    <col min="10577" max="10577" width="11.140625" style="14" customWidth="1"/>
    <col min="10578" max="10578" width="12.28515625" style="14" customWidth="1"/>
    <col min="10579" max="10579" width="13.42578125" style="14" customWidth="1"/>
    <col min="10580" max="10580" width="9.85546875" style="14" customWidth="1"/>
    <col min="10581" max="10581" width="13" style="14" customWidth="1"/>
    <col min="10582" max="10582" width="6.85546875" style="14" customWidth="1"/>
    <col min="10583" max="10583" width="10.85546875" style="14" customWidth="1"/>
    <col min="10584" max="10584" width="9.28515625" style="14" customWidth="1"/>
    <col min="10585" max="10585" width="11.28515625" style="14" customWidth="1"/>
    <col min="10586" max="10586" width="9.7109375" style="14" customWidth="1"/>
    <col min="10587" max="10587" width="7.42578125" style="14" customWidth="1"/>
    <col min="10588" max="10588" width="13.140625" style="14" customWidth="1"/>
    <col min="10589" max="10589" width="7" style="14" customWidth="1"/>
    <col min="10590" max="10590" width="8.7109375" style="14" customWidth="1"/>
    <col min="10591" max="10591" width="11.7109375" style="14" customWidth="1"/>
    <col min="10592" max="10592" width="12" style="14" customWidth="1"/>
    <col min="10593" max="10593" width="12.7109375" style="14" customWidth="1"/>
    <col min="10594" max="10594" width="14" style="14" customWidth="1"/>
    <col min="10595" max="10595" width="11.85546875" style="14" customWidth="1"/>
    <col min="10596" max="10596" width="7.5703125" style="14" customWidth="1"/>
    <col min="10597" max="10597" width="10.140625" style="14" customWidth="1"/>
    <col min="10598" max="10598" width="9.28515625" style="14" customWidth="1"/>
    <col min="10599" max="10601" width="9.140625" style="14" customWidth="1"/>
    <col min="10602" max="10602" width="13.140625" style="14" bestFit="1" customWidth="1"/>
    <col min="10603" max="10734" width="9.140625" style="14"/>
    <col min="10735" max="10735" width="9.28515625" style="14" customWidth="1"/>
    <col min="10736" max="10736" width="21.7109375" style="14" customWidth="1"/>
    <col min="10737" max="10737" width="19" style="14" customWidth="1"/>
    <col min="10738" max="10738" width="9.140625" style="14" customWidth="1"/>
    <col min="10739" max="10739" width="11.85546875" style="14" customWidth="1"/>
    <col min="10740" max="10740" width="10.28515625" style="14" customWidth="1"/>
    <col min="10741" max="10741" width="10" style="14" customWidth="1"/>
    <col min="10742" max="10742" width="7.42578125" style="14" customWidth="1"/>
    <col min="10743" max="10743" width="8" style="14" customWidth="1"/>
    <col min="10744" max="10744" width="12.140625" style="14" customWidth="1"/>
    <col min="10745" max="10745" width="12.85546875" style="14" customWidth="1"/>
    <col min="10746" max="10746" width="14.28515625" style="14" customWidth="1"/>
    <col min="10747" max="10748" width="11.140625" style="14" customWidth="1"/>
    <col min="10749" max="10749" width="12.28515625" style="14" customWidth="1"/>
    <col min="10750" max="10750" width="13.42578125" style="14" customWidth="1"/>
    <col min="10751" max="10751" width="9.85546875" style="14" customWidth="1"/>
    <col min="10752" max="10752" width="13" style="14" customWidth="1"/>
    <col min="10753" max="10753" width="6.85546875" style="14" customWidth="1"/>
    <col min="10754" max="10754" width="10.85546875" style="14" customWidth="1"/>
    <col min="10755" max="10755" width="9.28515625" style="14" customWidth="1"/>
    <col min="10756" max="10756" width="11.28515625" style="14" customWidth="1"/>
    <col min="10757" max="10757" width="9.7109375" style="14" customWidth="1"/>
    <col min="10758" max="10758" width="7.42578125" style="14" customWidth="1"/>
    <col min="10759" max="10759" width="13.140625" style="14" customWidth="1"/>
    <col min="10760" max="10760" width="9.7109375" style="14" customWidth="1"/>
    <col min="10761" max="10761" width="8.7109375" style="14" customWidth="1"/>
    <col min="10762" max="10762" width="11.7109375" style="14" customWidth="1"/>
    <col min="10763" max="10763" width="12" style="14" customWidth="1"/>
    <col min="10764" max="10764" width="12.7109375" style="14" customWidth="1"/>
    <col min="10765" max="10765" width="14" style="14" customWidth="1"/>
    <col min="10766" max="10766" width="11.85546875" style="14" customWidth="1"/>
    <col min="10767" max="10767" width="7.5703125" style="14" customWidth="1"/>
    <col min="10768" max="10768" width="10.140625" style="14" customWidth="1"/>
    <col min="10769" max="10769" width="9.28515625" style="14" customWidth="1"/>
    <col min="10770" max="10774" width="9.140625" style="14" customWidth="1"/>
    <col min="10775" max="10775" width="12.5703125" style="14" customWidth="1"/>
    <col min="10776" max="10776" width="15.42578125" style="14" customWidth="1"/>
    <col min="10777" max="10789" width="9.140625" style="14" customWidth="1"/>
    <col min="10790" max="10790" width="9.28515625" style="14" customWidth="1"/>
    <col min="10791" max="10791" width="21.7109375" style="14" customWidth="1"/>
    <col min="10792" max="10792" width="19" style="14" customWidth="1"/>
    <col min="10793" max="10793" width="9.140625" style="14" customWidth="1"/>
    <col min="10794" max="10794" width="14.7109375" style="14" customWidth="1"/>
    <col min="10795" max="10795" width="12.140625" style="14" customWidth="1"/>
    <col min="10796" max="10796" width="14.28515625" style="14" customWidth="1"/>
    <col min="10797" max="10797" width="7.42578125" style="14" customWidth="1"/>
    <col min="10798" max="10798" width="8" style="14" customWidth="1"/>
    <col min="10799" max="10799" width="12.140625" style="14" customWidth="1"/>
    <col min="10800" max="10800" width="12.85546875" style="14" customWidth="1"/>
    <col min="10801" max="10801" width="14.28515625" style="14" customWidth="1"/>
    <col min="10802" max="10802" width="9.7109375" style="14" customWidth="1"/>
    <col min="10803" max="10803" width="8.140625" style="14" customWidth="1"/>
    <col min="10804" max="10804" width="12.28515625" style="14" customWidth="1"/>
    <col min="10805" max="10805" width="13.42578125" style="14" customWidth="1"/>
    <col min="10806" max="10806" width="9.85546875" style="14" customWidth="1"/>
    <col min="10807" max="10807" width="9.28515625" style="14" customWidth="1"/>
    <col min="10808" max="10808" width="6.85546875" style="14" customWidth="1"/>
    <col min="10809" max="10809" width="10.85546875" style="14" customWidth="1"/>
    <col min="10810" max="10810" width="9.28515625" style="14" customWidth="1"/>
    <col min="10811" max="10811" width="11.28515625" style="14" customWidth="1"/>
    <col min="10812" max="10812" width="9.7109375" style="14" customWidth="1"/>
    <col min="10813" max="10813" width="7.42578125" style="14" customWidth="1"/>
    <col min="10814" max="10814" width="13.140625" style="14" customWidth="1"/>
    <col min="10815" max="10815" width="7" style="14" customWidth="1"/>
    <col min="10816" max="10816" width="8.7109375" style="14" customWidth="1"/>
    <col min="10817" max="10817" width="11.7109375" style="14" customWidth="1"/>
    <col min="10818" max="10818" width="12" style="14" customWidth="1"/>
    <col min="10819" max="10819" width="9.7109375" style="14" customWidth="1"/>
    <col min="10820" max="10820" width="6.85546875" style="14" customWidth="1"/>
    <col min="10821" max="10821" width="9.28515625" style="14" customWidth="1"/>
    <col min="10822" max="10822" width="21.7109375" style="14" customWidth="1"/>
    <col min="10823" max="10823" width="19" style="14" customWidth="1"/>
    <col min="10824" max="10824" width="9.140625" style="14" customWidth="1"/>
    <col min="10825" max="10825" width="14.7109375" style="14" customWidth="1"/>
    <col min="10826" max="10826" width="12.140625" style="14" customWidth="1"/>
    <col min="10827" max="10827" width="14.28515625" style="14" customWidth="1"/>
    <col min="10828" max="10828" width="7.42578125" style="14" customWidth="1"/>
    <col min="10829" max="10829" width="8" style="14" customWidth="1"/>
    <col min="10830" max="10830" width="12.140625" style="14" customWidth="1"/>
    <col min="10831" max="10831" width="12.85546875" style="14" customWidth="1"/>
    <col min="10832" max="10832" width="14.28515625" style="14" customWidth="1"/>
    <col min="10833" max="10833" width="11.140625" style="14" customWidth="1"/>
    <col min="10834" max="10834" width="12.28515625" style="14" customWidth="1"/>
    <col min="10835" max="10835" width="13.42578125" style="14" customWidth="1"/>
    <col min="10836" max="10836" width="9.85546875" style="14" customWidth="1"/>
    <col min="10837" max="10837" width="13" style="14" customWidth="1"/>
    <col min="10838" max="10838" width="6.85546875" style="14" customWidth="1"/>
    <col min="10839" max="10839" width="10.85546875" style="14" customWidth="1"/>
    <col min="10840" max="10840" width="9.28515625" style="14" customWidth="1"/>
    <col min="10841" max="10841" width="11.28515625" style="14" customWidth="1"/>
    <col min="10842" max="10842" width="9.7109375" style="14" customWidth="1"/>
    <col min="10843" max="10843" width="7.42578125" style="14" customWidth="1"/>
    <col min="10844" max="10844" width="13.140625" style="14" customWidth="1"/>
    <col min="10845" max="10845" width="7" style="14" customWidth="1"/>
    <col min="10846" max="10846" width="8.7109375" style="14" customWidth="1"/>
    <col min="10847" max="10847" width="11.7109375" style="14" customWidth="1"/>
    <col min="10848" max="10848" width="12" style="14" customWidth="1"/>
    <col min="10849" max="10849" width="12.7109375" style="14" customWidth="1"/>
    <col min="10850" max="10850" width="14" style="14" customWidth="1"/>
    <col min="10851" max="10851" width="11.85546875" style="14" customWidth="1"/>
    <col min="10852" max="10852" width="7.5703125" style="14" customWidth="1"/>
    <col min="10853" max="10853" width="10.140625" style="14" customWidth="1"/>
    <col min="10854" max="10854" width="9.28515625" style="14" customWidth="1"/>
    <col min="10855" max="10857" width="9.140625" style="14" customWidth="1"/>
    <col min="10858" max="10858" width="13.140625" style="14" bestFit="1" customWidth="1"/>
    <col min="10859" max="10990" width="9.140625" style="14"/>
    <col min="10991" max="10991" width="9.28515625" style="14" customWidth="1"/>
    <col min="10992" max="10992" width="21.7109375" style="14" customWidth="1"/>
    <col min="10993" max="10993" width="19" style="14" customWidth="1"/>
    <col min="10994" max="10994" width="9.140625" style="14" customWidth="1"/>
    <col min="10995" max="10995" width="11.85546875" style="14" customWidth="1"/>
    <col min="10996" max="10996" width="10.28515625" style="14" customWidth="1"/>
    <col min="10997" max="10997" width="10" style="14" customWidth="1"/>
    <col min="10998" max="10998" width="7.42578125" style="14" customWidth="1"/>
    <col min="10999" max="10999" width="8" style="14" customWidth="1"/>
    <col min="11000" max="11000" width="12.140625" style="14" customWidth="1"/>
    <col min="11001" max="11001" width="12.85546875" style="14" customWidth="1"/>
    <col min="11002" max="11002" width="14.28515625" style="14" customWidth="1"/>
    <col min="11003" max="11004" width="11.140625" style="14" customWidth="1"/>
    <col min="11005" max="11005" width="12.28515625" style="14" customWidth="1"/>
    <col min="11006" max="11006" width="13.42578125" style="14" customWidth="1"/>
    <col min="11007" max="11007" width="9.85546875" style="14" customWidth="1"/>
    <col min="11008" max="11008" width="13" style="14" customWidth="1"/>
    <col min="11009" max="11009" width="6.85546875" style="14" customWidth="1"/>
    <col min="11010" max="11010" width="10.85546875" style="14" customWidth="1"/>
    <col min="11011" max="11011" width="9.28515625" style="14" customWidth="1"/>
    <col min="11012" max="11012" width="11.28515625" style="14" customWidth="1"/>
    <col min="11013" max="11013" width="9.7109375" style="14" customWidth="1"/>
    <col min="11014" max="11014" width="7.42578125" style="14" customWidth="1"/>
    <col min="11015" max="11015" width="13.140625" style="14" customWidth="1"/>
    <col min="11016" max="11016" width="9.7109375" style="14" customWidth="1"/>
    <col min="11017" max="11017" width="8.7109375" style="14" customWidth="1"/>
    <col min="11018" max="11018" width="11.7109375" style="14" customWidth="1"/>
    <col min="11019" max="11019" width="12" style="14" customWidth="1"/>
    <col min="11020" max="11020" width="12.7109375" style="14" customWidth="1"/>
    <col min="11021" max="11021" width="14" style="14" customWidth="1"/>
    <col min="11022" max="11022" width="11.85546875" style="14" customWidth="1"/>
    <col min="11023" max="11023" width="7.5703125" style="14" customWidth="1"/>
    <col min="11024" max="11024" width="10.140625" style="14" customWidth="1"/>
    <col min="11025" max="11025" width="9.28515625" style="14" customWidth="1"/>
    <col min="11026" max="11030" width="9.140625" style="14" customWidth="1"/>
    <col min="11031" max="11031" width="12.5703125" style="14" customWidth="1"/>
    <col min="11032" max="11032" width="15.42578125" style="14" customWidth="1"/>
    <col min="11033" max="11045" width="9.140625" style="14" customWidth="1"/>
    <col min="11046" max="11046" width="9.28515625" style="14" customWidth="1"/>
    <col min="11047" max="11047" width="21.7109375" style="14" customWidth="1"/>
    <col min="11048" max="11048" width="19" style="14" customWidth="1"/>
    <col min="11049" max="11049" width="9.140625" style="14" customWidth="1"/>
    <col min="11050" max="11050" width="14.7109375" style="14" customWidth="1"/>
    <col min="11051" max="11051" width="12.140625" style="14" customWidth="1"/>
    <col min="11052" max="11052" width="14.28515625" style="14" customWidth="1"/>
    <col min="11053" max="11053" width="7.42578125" style="14" customWidth="1"/>
    <col min="11054" max="11054" width="8" style="14" customWidth="1"/>
    <col min="11055" max="11055" width="12.140625" style="14" customWidth="1"/>
    <col min="11056" max="11056" width="12.85546875" style="14" customWidth="1"/>
    <col min="11057" max="11057" width="14.28515625" style="14" customWidth="1"/>
    <col min="11058" max="11058" width="9.7109375" style="14" customWidth="1"/>
    <col min="11059" max="11059" width="8.140625" style="14" customWidth="1"/>
    <col min="11060" max="11060" width="12.28515625" style="14" customWidth="1"/>
    <col min="11061" max="11061" width="13.42578125" style="14" customWidth="1"/>
    <col min="11062" max="11062" width="9.85546875" style="14" customWidth="1"/>
    <col min="11063" max="11063" width="9.28515625" style="14" customWidth="1"/>
    <col min="11064" max="11064" width="6.85546875" style="14" customWidth="1"/>
    <col min="11065" max="11065" width="10.85546875" style="14" customWidth="1"/>
    <col min="11066" max="11066" width="9.28515625" style="14" customWidth="1"/>
    <col min="11067" max="11067" width="11.28515625" style="14" customWidth="1"/>
    <col min="11068" max="11068" width="9.7109375" style="14" customWidth="1"/>
    <col min="11069" max="11069" width="7.42578125" style="14" customWidth="1"/>
    <col min="11070" max="11070" width="13.140625" style="14" customWidth="1"/>
    <col min="11071" max="11071" width="7" style="14" customWidth="1"/>
    <col min="11072" max="11072" width="8.7109375" style="14" customWidth="1"/>
    <col min="11073" max="11073" width="11.7109375" style="14" customWidth="1"/>
    <col min="11074" max="11074" width="12" style="14" customWidth="1"/>
    <col min="11075" max="11075" width="9.7109375" style="14" customWidth="1"/>
    <col min="11076" max="11076" width="6.85546875" style="14" customWidth="1"/>
    <col min="11077" max="11077" width="9.28515625" style="14" customWidth="1"/>
    <col min="11078" max="11078" width="21.7109375" style="14" customWidth="1"/>
    <col min="11079" max="11079" width="19" style="14" customWidth="1"/>
    <col min="11080" max="11080" width="9.140625" style="14" customWidth="1"/>
    <col min="11081" max="11081" width="14.7109375" style="14" customWidth="1"/>
    <col min="11082" max="11082" width="12.140625" style="14" customWidth="1"/>
    <col min="11083" max="11083" width="14.28515625" style="14" customWidth="1"/>
    <col min="11084" max="11084" width="7.42578125" style="14" customWidth="1"/>
    <col min="11085" max="11085" width="8" style="14" customWidth="1"/>
    <col min="11086" max="11086" width="12.140625" style="14" customWidth="1"/>
    <col min="11087" max="11087" width="12.85546875" style="14" customWidth="1"/>
    <col min="11088" max="11088" width="14.28515625" style="14" customWidth="1"/>
    <col min="11089" max="11089" width="11.140625" style="14" customWidth="1"/>
    <col min="11090" max="11090" width="12.28515625" style="14" customWidth="1"/>
    <col min="11091" max="11091" width="13.42578125" style="14" customWidth="1"/>
    <col min="11092" max="11092" width="9.85546875" style="14" customWidth="1"/>
    <col min="11093" max="11093" width="13" style="14" customWidth="1"/>
    <col min="11094" max="11094" width="6.85546875" style="14" customWidth="1"/>
    <col min="11095" max="11095" width="10.85546875" style="14" customWidth="1"/>
    <col min="11096" max="11096" width="9.28515625" style="14" customWidth="1"/>
    <col min="11097" max="11097" width="11.28515625" style="14" customWidth="1"/>
    <col min="11098" max="11098" width="9.7109375" style="14" customWidth="1"/>
    <col min="11099" max="11099" width="7.42578125" style="14" customWidth="1"/>
    <col min="11100" max="11100" width="13.140625" style="14" customWidth="1"/>
    <col min="11101" max="11101" width="7" style="14" customWidth="1"/>
    <col min="11102" max="11102" width="8.7109375" style="14" customWidth="1"/>
    <col min="11103" max="11103" width="11.7109375" style="14" customWidth="1"/>
    <col min="11104" max="11104" width="12" style="14" customWidth="1"/>
    <col min="11105" max="11105" width="12.7109375" style="14" customWidth="1"/>
    <col min="11106" max="11106" width="14" style="14" customWidth="1"/>
    <col min="11107" max="11107" width="11.85546875" style="14" customWidth="1"/>
    <col min="11108" max="11108" width="7.5703125" style="14" customWidth="1"/>
    <col min="11109" max="11109" width="10.140625" style="14" customWidth="1"/>
    <col min="11110" max="11110" width="9.28515625" style="14" customWidth="1"/>
    <col min="11111" max="11113" width="9.140625" style="14" customWidth="1"/>
    <col min="11114" max="11114" width="13.140625" style="14" bestFit="1" customWidth="1"/>
    <col min="11115" max="11246" width="9.140625" style="14"/>
    <col min="11247" max="11247" width="9.28515625" style="14" customWidth="1"/>
    <col min="11248" max="11248" width="21.7109375" style="14" customWidth="1"/>
    <col min="11249" max="11249" width="19" style="14" customWidth="1"/>
    <col min="11250" max="11250" width="9.140625" style="14" customWidth="1"/>
    <col min="11251" max="11251" width="11.85546875" style="14" customWidth="1"/>
    <col min="11252" max="11252" width="10.28515625" style="14" customWidth="1"/>
    <col min="11253" max="11253" width="10" style="14" customWidth="1"/>
    <col min="11254" max="11254" width="7.42578125" style="14" customWidth="1"/>
    <col min="11255" max="11255" width="8" style="14" customWidth="1"/>
    <col min="11256" max="11256" width="12.140625" style="14" customWidth="1"/>
    <col min="11257" max="11257" width="12.85546875" style="14" customWidth="1"/>
    <col min="11258" max="11258" width="14.28515625" style="14" customWidth="1"/>
    <col min="11259" max="11260" width="11.140625" style="14" customWidth="1"/>
    <col min="11261" max="11261" width="12.28515625" style="14" customWidth="1"/>
    <col min="11262" max="11262" width="13.42578125" style="14" customWidth="1"/>
    <col min="11263" max="11263" width="9.85546875" style="14" customWidth="1"/>
    <col min="11264" max="11264" width="13" style="14" customWidth="1"/>
    <col min="11265" max="11265" width="6.85546875" style="14" customWidth="1"/>
    <col min="11266" max="11266" width="10.85546875" style="14" customWidth="1"/>
    <col min="11267" max="11267" width="9.28515625" style="14" customWidth="1"/>
    <col min="11268" max="11268" width="11.28515625" style="14" customWidth="1"/>
    <col min="11269" max="11269" width="9.7109375" style="14" customWidth="1"/>
    <col min="11270" max="11270" width="7.42578125" style="14" customWidth="1"/>
    <col min="11271" max="11271" width="13.140625" style="14" customWidth="1"/>
    <col min="11272" max="11272" width="9.7109375" style="14" customWidth="1"/>
    <col min="11273" max="11273" width="8.7109375" style="14" customWidth="1"/>
    <col min="11274" max="11274" width="11.7109375" style="14" customWidth="1"/>
    <col min="11275" max="11275" width="12" style="14" customWidth="1"/>
    <col min="11276" max="11276" width="12.7109375" style="14" customWidth="1"/>
    <col min="11277" max="11277" width="14" style="14" customWidth="1"/>
    <col min="11278" max="11278" width="11.85546875" style="14" customWidth="1"/>
    <col min="11279" max="11279" width="7.5703125" style="14" customWidth="1"/>
    <col min="11280" max="11280" width="10.140625" style="14" customWidth="1"/>
    <col min="11281" max="11281" width="9.28515625" style="14" customWidth="1"/>
    <col min="11282" max="11286" width="9.140625" style="14" customWidth="1"/>
    <col min="11287" max="11287" width="12.5703125" style="14" customWidth="1"/>
    <col min="11288" max="11288" width="15.42578125" style="14" customWidth="1"/>
    <col min="11289" max="11301" width="9.140625" style="14" customWidth="1"/>
    <col min="11302" max="11302" width="9.28515625" style="14" customWidth="1"/>
    <col min="11303" max="11303" width="21.7109375" style="14" customWidth="1"/>
    <col min="11304" max="11304" width="19" style="14" customWidth="1"/>
    <col min="11305" max="11305" width="9.140625" style="14" customWidth="1"/>
    <col min="11306" max="11306" width="14.7109375" style="14" customWidth="1"/>
    <col min="11307" max="11307" width="12.140625" style="14" customWidth="1"/>
    <col min="11308" max="11308" width="14.28515625" style="14" customWidth="1"/>
    <col min="11309" max="11309" width="7.42578125" style="14" customWidth="1"/>
    <col min="11310" max="11310" width="8" style="14" customWidth="1"/>
    <col min="11311" max="11311" width="12.140625" style="14" customWidth="1"/>
    <col min="11312" max="11312" width="12.85546875" style="14" customWidth="1"/>
    <col min="11313" max="11313" width="14.28515625" style="14" customWidth="1"/>
    <col min="11314" max="11314" width="9.7109375" style="14" customWidth="1"/>
    <col min="11315" max="11315" width="8.140625" style="14" customWidth="1"/>
    <col min="11316" max="11316" width="12.28515625" style="14" customWidth="1"/>
    <col min="11317" max="11317" width="13.42578125" style="14" customWidth="1"/>
    <col min="11318" max="11318" width="9.85546875" style="14" customWidth="1"/>
    <col min="11319" max="11319" width="9.28515625" style="14" customWidth="1"/>
    <col min="11320" max="11320" width="6.85546875" style="14" customWidth="1"/>
    <col min="11321" max="11321" width="10.85546875" style="14" customWidth="1"/>
    <col min="11322" max="11322" width="9.28515625" style="14" customWidth="1"/>
    <col min="11323" max="11323" width="11.28515625" style="14" customWidth="1"/>
    <col min="11324" max="11324" width="9.7109375" style="14" customWidth="1"/>
    <col min="11325" max="11325" width="7.42578125" style="14" customWidth="1"/>
    <col min="11326" max="11326" width="13.140625" style="14" customWidth="1"/>
    <col min="11327" max="11327" width="7" style="14" customWidth="1"/>
    <col min="11328" max="11328" width="8.7109375" style="14" customWidth="1"/>
    <col min="11329" max="11329" width="11.7109375" style="14" customWidth="1"/>
    <col min="11330" max="11330" width="12" style="14" customWidth="1"/>
    <col min="11331" max="11331" width="9.7109375" style="14" customWidth="1"/>
    <col min="11332" max="11332" width="6.85546875" style="14" customWidth="1"/>
    <col min="11333" max="11333" width="9.28515625" style="14" customWidth="1"/>
    <col min="11334" max="11334" width="21.7109375" style="14" customWidth="1"/>
    <col min="11335" max="11335" width="19" style="14" customWidth="1"/>
    <col min="11336" max="11336" width="9.140625" style="14" customWidth="1"/>
    <col min="11337" max="11337" width="14.7109375" style="14" customWidth="1"/>
    <col min="11338" max="11338" width="12.140625" style="14" customWidth="1"/>
    <col min="11339" max="11339" width="14.28515625" style="14" customWidth="1"/>
    <col min="11340" max="11340" width="7.42578125" style="14" customWidth="1"/>
    <col min="11341" max="11341" width="8" style="14" customWidth="1"/>
    <col min="11342" max="11342" width="12.140625" style="14" customWidth="1"/>
    <col min="11343" max="11343" width="12.85546875" style="14" customWidth="1"/>
    <col min="11344" max="11344" width="14.28515625" style="14" customWidth="1"/>
    <col min="11345" max="11345" width="11.140625" style="14" customWidth="1"/>
    <col min="11346" max="11346" width="12.28515625" style="14" customWidth="1"/>
    <col min="11347" max="11347" width="13.42578125" style="14" customWidth="1"/>
    <col min="11348" max="11348" width="9.85546875" style="14" customWidth="1"/>
    <col min="11349" max="11349" width="13" style="14" customWidth="1"/>
    <col min="11350" max="11350" width="6.85546875" style="14" customWidth="1"/>
    <col min="11351" max="11351" width="10.85546875" style="14" customWidth="1"/>
    <col min="11352" max="11352" width="9.28515625" style="14" customWidth="1"/>
    <col min="11353" max="11353" width="11.28515625" style="14" customWidth="1"/>
    <col min="11354" max="11354" width="9.7109375" style="14" customWidth="1"/>
    <col min="11355" max="11355" width="7.42578125" style="14" customWidth="1"/>
    <col min="11356" max="11356" width="13.140625" style="14" customWidth="1"/>
    <col min="11357" max="11357" width="7" style="14" customWidth="1"/>
    <col min="11358" max="11358" width="8.7109375" style="14" customWidth="1"/>
    <col min="11359" max="11359" width="11.7109375" style="14" customWidth="1"/>
    <col min="11360" max="11360" width="12" style="14" customWidth="1"/>
    <col min="11361" max="11361" width="12.7109375" style="14" customWidth="1"/>
    <col min="11362" max="11362" width="14" style="14" customWidth="1"/>
    <col min="11363" max="11363" width="11.85546875" style="14" customWidth="1"/>
    <col min="11364" max="11364" width="7.5703125" style="14" customWidth="1"/>
    <col min="11365" max="11365" width="10.140625" style="14" customWidth="1"/>
    <col min="11366" max="11366" width="9.28515625" style="14" customWidth="1"/>
    <col min="11367" max="11369" width="9.140625" style="14" customWidth="1"/>
    <col min="11370" max="11370" width="13.140625" style="14" bestFit="1" customWidth="1"/>
    <col min="11371" max="11502" width="9.140625" style="14"/>
    <col min="11503" max="11503" width="9.28515625" style="14" customWidth="1"/>
    <col min="11504" max="11504" width="21.7109375" style="14" customWidth="1"/>
    <col min="11505" max="11505" width="19" style="14" customWidth="1"/>
    <col min="11506" max="11506" width="9.140625" style="14" customWidth="1"/>
    <col min="11507" max="11507" width="11.85546875" style="14" customWidth="1"/>
    <col min="11508" max="11508" width="10.28515625" style="14" customWidth="1"/>
    <col min="11509" max="11509" width="10" style="14" customWidth="1"/>
    <col min="11510" max="11510" width="7.42578125" style="14" customWidth="1"/>
    <col min="11511" max="11511" width="8" style="14" customWidth="1"/>
    <col min="11512" max="11512" width="12.140625" style="14" customWidth="1"/>
    <col min="11513" max="11513" width="12.85546875" style="14" customWidth="1"/>
    <col min="11514" max="11514" width="14.28515625" style="14" customWidth="1"/>
    <col min="11515" max="11516" width="11.140625" style="14" customWidth="1"/>
    <col min="11517" max="11517" width="12.28515625" style="14" customWidth="1"/>
    <col min="11518" max="11518" width="13.42578125" style="14" customWidth="1"/>
    <col min="11519" max="11519" width="9.85546875" style="14" customWidth="1"/>
    <col min="11520" max="11520" width="13" style="14" customWidth="1"/>
    <col min="11521" max="11521" width="6.85546875" style="14" customWidth="1"/>
    <col min="11522" max="11522" width="10.85546875" style="14" customWidth="1"/>
    <col min="11523" max="11523" width="9.28515625" style="14" customWidth="1"/>
    <col min="11524" max="11524" width="11.28515625" style="14" customWidth="1"/>
    <col min="11525" max="11525" width="9.7109375" style="14" customWidth="1"/>
    <col min="11526" max="11526" width="7.42578125" style="14" customWidth="1"/>
    <col min="11527" max="11527" width="13.140625" style="14" customWidth="1"/>
    <col min="11528" max="11528" width="9.7109375" style="14" customWidth="1"/>
    <col min="11529" max="11529" width="8.7109375" style="14" customWidth="1"/>
    <col min="11530" max="11530" width="11.7109375" style="14" customWidth="1"/>
    <col min="11531" max="11531" width="12" style="14" customWidth="1"/>
    <col min="11532" max="11532" width="12.7109375" style="14" customWidth="1"/>
    <col min="11533" max="11533" width="14" style="14" customWidth="1"/>
    <col min="11534" max="11534" width="11.85546875" style="14" customWidth="1"/>
    <col min="11535" max="11535" width="7.5703125" style="14" customWidth="1"/>
    <col min="11536" max="11536" width="10.140625" style="14" customWidth="1"/>
    <col min="11537" max="11537" width="9.28515625" style="14" customWidth="1"/>
    <col min="11538" max="11542" width="9.140625" style="14" customWidth="1"/>
    <col min="11543" max="11543" width="12.5703125" style="14" customWidth="1"/>
    <col min="11544" max="11544" width="15.42578125" style="14" customWidth="1"/>
    <col min="11545" max="11557" width="9.140625" style="14" customWidth="1"/>
    <col min="11558" max="11558" width="9.28515625" style="14" customWidth="1"/>
    <col min="11559" max="11559" width="21.7109375" style="14" customWidth="1"/>
    <col min="11560" max="11560" width="19" style="14" customWidth="1"/>
    <col min="11561" max="11561" width="9.140625" style="14" customWidth="1"/>
    <col min="11562" max="11562" width="14.7109375" style="14" customWidth="1"/>
    <col min="11563" max="11563" width="12.140625" style="14" customWidth="1"/>
    <col min="11564" max="11564" width="14.28515625" style="14" customWidth="1"/>
    <col min="11565" max="11565" width="7.42578125" style="14" customWidth="1"/>
    <col min="11566" max="11566" width="8" style="14" customWidth="1"/>
    <col min="11567" max="11567" width="12.140625" style="14" customWidth="1"/>
    <col min="11568" max="11568" width="12.85546875" style="14" customWidth="1"/>
    <col min="11569" max="11569" width="14.28515625" style="14" customWidth="1"/>
    <col min="11570" max="11570" width="9.7109375" style="14" customWidth="1"/>
    <col min="11571" max="11571" width="8.140625" style="14" customWidth="1"/>
    <col min="11572" max="11572" width="12.28515625" style="14" customWidth="1"/>
    <col min="11573" max="11573" width="13.42578125" style="14" customWidth="1"/>
    <col min="11574" max="11574" width="9.85546875" style="14" customWidth="1"/>
    <col min="11575" max="11575" width="9.28515625" style="14" customWidth="1"/>
    <col min="11576" max="11576" width="6.85546875" style="14" customWidth="1"/>
    <col min="11577" max="11577" width="10.85546875" style="14" customWidth="1"/>
    <col min="11578" max="11578" width="9.28515625" style="14" customWidth="1"/>
    <col min="11579" max="11579" width="11.28515625" style="14" customWidth="1"/>
    <col min="11580" max="11580" width="9.7109375" style="14" customWidth="1"/>
    <col min="11581" max="11581" width="7.42578125" style="14" customWidth="1"/>
    <col min="11582" max="11582" width="13.140625" style="14" customWidth="1"/>
    <col min="11583" max="11583" width="7" style="14" customWidth="1"/>
    <col min="11584" max="11584" width="8.7109375" style="14" customWidth="1"/>
    <col min="11585" max="11585" width="11.7109375" style="14" customWidth="1"/>
    <col min="11586" max="11586" width="12" style="14" customWidth="1"/>
    <col min="11587" max="11587" width="9.7109375" style="14" customWidth="1"/>
    <col min="11588" max="11588" width="6.85546875" style="14" customWidth="1"/>
    <col min="11589" max="11589" width="9.28515625" style="14" customWidth="1"/>
    <col min="11590" max="11590" width="21.7109375" style="14" customWidth="1"/>
    <col min="11591" max="11591" width="19" style="14" customWidth="1"/>
    <col min="11592" max="11592" width="9.140625" style="14" customWidth="1"/>
    <col min="11593" max="11593" width="14.7109375" style="14" customWidth="1"/>
    <col min="11594" max="11594" width="12.140625" style="14" customWidth="1"/>
    <col min="11595" max="11595" width="14.28515625" style="14" customWidth="1"/>
    <col min="11596" max="11596" width="7.42578125" style="14" customWidth="1"/>
    <col min="11597" max="11597" width="8" style="14" customWidth="1"/>
    <col min="11598" max="11598" width="12.140625" style="14" customWidth="1"/>
    <col min="11599" max="11599" width="12.85546875" style="14" customWidth="1"/>
    <col min="11600" max="11600" width="14.28515625" style="14" customWidth="1"/>
    <col min="11601" max="11601" width="11.140625" style="14" customWidth="1"/>
    <col min="11602" max="11602" width="12.28515625" style="14" customWidth="1"/>
    <col min="11603" max="11603" width="13.42578125" style="14" customWidth="1"/>
    <col min="11604" max="11604" width="9.85546875" style="14" customWidth="1"/>
    <col min="11605" max="11605" width="13" style="14" customWidth="1"/>
    <col min="11606" max="11606" width="6.85546875" style="14" customWidth="1"/>
    <col min="11607" max="11607" width="10.85546875" style="14" customWidth="1"/>
    <col min="11608" max="11608" width="9.28515625" style="14" customWidth="1"/>
    <col min="11609" max="11609" width="11.28515625" style="14" customWidth="1"/>
    <col min="11610" max="11610" width="9.7109375" style="14" customWidth="1"/>
    <col min="11611" max="11611" width="7.42578125" style="14" customWidth="1"/>
    <col min="11612" max="11612" width="13.140625" style="14" customWidth="1"/>
    <col min="11613" max="11613" width="7" style="14" customWidth="1"/>
    <col min="11614" max="11614" width="8.7109375" style="14" customWidth="1"/>
    <col min="11615" max="11615" width="11.7109375" style="14" customWidth="1"/>
    <col min="11616" max="11616" width="12" style="14" customWidth="1"/>
    <col min="11617" max="11617" width="12.7109375" style="14" customWidth="1"/>
    <col min="11618" max="11618" width="14" style="14" customWidth="1"/>
    <col min="11619" max="11619" width="11.85546875" style="14" customWidth="1"/>
    <col min="11620" max="11620" width="7.5703125" style="14" customWidth="1"/>
    <col min="11621" max="11621" width="10.140625" style="14" customWidth="1"/>
    <col min="11622" max="11622" width="9.28515625" style="14" customWidth="1"/>
    <col min="11623" max="11625" width="9.140625" style="14" customWidth="1"/>
    <col min="11626" max="11626" width="13.140625" style="14" bestFit="1" customWidth="1"/>
    <col min="11627" max="11758" width="9.140625" style="14"/>
    <col min="11759" max="11759" width="9.28515625" style="14" customWidth="1"/>
    <col min="11760" max="11760" width="21.7109375" style="14" customWidth="1"/>
    <col min="11761" max="11761" width="19" style="14" customWidth="1"/>
    <col min="11762" max="11762" width="9.140625" style="14" customWidth="1"/>
    <col min="11763" max="11763" width="11.85546875" style="14" customWidth="1"/>
    <col min="11764" max="11764" width="10.28515625" style="14" customWidth="1"/>
    <col min="11765" max="11765" width="10" style="14" customWidth="1"/>
    <col min="11766" max="11766" width="7.42578125" style="14" customWidth="1"/>
    <col min="11767" max="11767" width="8" style="14" customWidth="1"/>
    <col min="11768" max="11768" width="12.140625" style="14" customWidth="1"/>
    <col min="11769" max="11769" width="12.85546875" style="14" customWidth="1"/>
    <col min="11770" max="11770" width="14.28515625" style="14" customWidth="1"/>
    <col min="11771" max="11772" width="11.140625" style="14" customWidth="1"/>
    <col min="11773" max="11773" width="12.28515625" style="14" customWidth="1"/>
    <col min="11774" max="11774" width="13.42578125" style="14" customWidth="1"/>
    <col min="11775" max="11775" width="9.85546875" style="14" customWidth="1"/>
    <col min="11776" max="11776" width="13" style="14" customWidth="1"/>
    <col min="11777" max="11777" width="6.85546875" style="14" customWidth="1"/>
    <col min="11778" max="11778" width="10.85546875" style="14" customWidth="1"/>
    <col min="11779" max="11779" width="9.28515625" style="14" customWidth="1"/>
    <col min="11780" max="11780" width="11.28515625" style="14" customWidth="1"/>
    <col min="11781" max="11781" width="9.7109375" style="14" customWidth="1"/>
    <col min="11782" max="11782" width="7.42578125" style="14" customWidth="1"/>
    <col min="11783" max="11783" width="13.140625" style="14" customWidth="1"/>
    <col min="11784" max="11784" width="9.7109375" style="14" customWidth="1"/>
    <col min="11785" max="11785" width="8.7109375" style="14" customWidth="1"/>
    <col min="11786" max="11786" width="11.7109375" style="14" customWidth="1"/>
    <col min="11787" max="11787" width="12" style="14" customWidth="1"/>
    <col min="11788" max="11788" width="12.7109375" style="14" customWidth="1"/>
    <col min="11789" max="11789" width="14" style="14" customWidth="1"/>
    <col min="11790" max="11790" width="11.85546875" style="14" customWidth="1"/>
    <col min="11791" max="11791" width="7.5703125" style="14" customWidth="1"/>
    <col min="11792" max="11792" width="10.140625" style="14" customWidth="1"/>
    <col min="11793" max="11793" width="9.28515625" style="14" customWidth="1"/>
    <col min="11794" max="11798" width="9.140625" style="14" customWidth="1"/>
    <col min="11799" max="11799" width="12.5703125" style="14" customWidth="1"/>
    <col min="11800" max="11800" width="15.42578125" style="14" customWidth="1"/>
    <col min="11801" max="11813" width="9.140625" style="14" customWidth="1"/>
    <col min="11814" max="11814" width="9.28515625" style="14" customWidth="1"/>
    <col min="11815" max="11815" width="21.7109375" style="14" customWidth="1"/>
    <col min="11816" max="11816" width="19" style="14" customWidth="1"/>
    <col min="11817" max="11817" width="9.140625" style="14" customWidth="1"/>
    <col min="11818" max="11818" width="14.7109375" style="14" customWidth="1"/>
    <col min="11819" max="11819" width="12.140625" style="14" customWidth="1"/>
    <col min="11820" max="11820" width="14.28515625" style="14" customWidth="1"/>
    <col min="11821" max="11821" width="7.42578125" style="14" customWidth="1"/>
    <col min="11822" max="11822" width="8" style="14" customWidth="1"/>
    <col min="11823" max="11823" width="12.140625" style="14" customWidth="1"/>
    <col min="11824" max="11824" width="12.85546875" style="14" customWidth="1"/>
    <col min="11825" max="11825" width="14.28515625" style="14" customWidth="1"/>
    <col min="11826" max="11826" width="9.7109375" style="14" customWidth="1"/>
    <col min="11827" max="11827" width="8.140625" style="14" customWidth="1"/>
    <col min="11828" max="11828" width="12.28515625" style="14" customWidth="1"/>
    <col min="11829" max="11829" width="13.42578125" style="14" customWidth="1"/>
    <col min="11830" max="11830" width="9.85546875" style="14" customWidth="1"/>
    <col min="11831" max="11831" width="9.28515625" style="14" customWidth="1"/>
    <col min="11832" max="11832" width="6.85546875" style="14" customWidth="1"/>
    <col min="11833" max="11833" width="10.85546875" style="14" customWidth="1"/>
    <col min="11834" max="11834" width="9.28515625" style="14" customWidth="1"/>
    <col min="11835" max="11835" width="11.28515625" style="14" customWidth="1"/>
    <col min="11836" max="11836" width="9.7109375" style="14" customWidth="1"/>
    <col min="11837" max="11837" width="7.42578125" style="14" customWidth="1"/>
    <col min="11838" max="11838" width="13.140625" style="14" customWidth="1"/>
    <col min="11839" max="11839" width="7" style="14" customWidth="1"/>
    <col min="11840" max="11840" width="8.7109375" style="14" customWidth="1"/>
    <col min="11841" max="11841" width="11.7109375" style="14" customWidth="1"/>
    <col min="11842" max="11842" width="12" style="14" customWidth="1"/>
    <col min="11843" max="11843" width="9.7109375" style="14" customWidth="1"/>
    <col min="11844" max="11844" width="6.85546875" style="14" customWidth="1"/>
    <col min="11845" max="11845" width="9.28515625" style="14" customWidth="1"/>
    <col min="11846" max="11846" width="21.7109375" style="14" customWidth="1"/>
    <col min="11847" max="11847" width="19" style="14" customWidth="1"/>
    <col min="11848" max="11848" width="9.140625" style="14" customWidth="1"/>
    <col min="11849" max="11849" width="14.7109375" style="14" customWidth="1"/>
    <col min="11850" max="11850" width="12.140625" style="14" customWidth="1"/>
    <col min="11851" max="11851" width="14.28515625" style="14" customWidth="1"/>
    <col min="11852" max="11852" width="7.42578125" style="14" customWidth="1"/>
    <col min="11853" max="11853" width="8" style="14" customWidth="1"/>
    <col min="11854" max="11854" width="12.140625" style="14" customWidth="1"/>
    <col min="11855" max="11855" width="12.85546875" style="14" customWidth="1"/>
    <col min="11856" max="11856" width="14.28515625" style="14" customWidth="1"/>
    <col min="11857" max="11857" width="11.140625" style="14" customWidth="1"/>
    <col min="11858" max="11858" width="12.28515625" style="14" customWidth="1"/>
    <col min="11859" max="11859" width="13.42578125" style="14" customWidth="1"/>
    <col min="11860" max="11860" width="9.85546875" style="14" customWidth="1"/>
    <col min="11861" max="11861" width="13" style="14" customWidth="1"/>
    <col min="11862" max="11862" width="6.85546875" style="14" customWidth="1"/>
    <col min="11863" max="11863" width="10.85546875" style="14" customWidth="1"/>
    <col min="11864" max="11864" width="9.28515625" style="14" customWidth="1"/>
    <col min="11865" max="11865" width="11.28515625" style="14" customWidth="1"/>
    <col min="11866" max="11866" width="9.7109375" style="14" customWidth="1"/>
    <col min="11867" max="11867" width="7.42578125" style="14" customWidth="1"/>
    <col min="11868" max="11868" width="13.140625" style="14" customWidth="1"/>
    <col min="11869" max="11869" width="7" style="14" customWidth="1"/>
    <col min="11870" max="11870" width="8.7109375" style="14" customWidth="1"/>
    <col min="11871" max="11871" width="11.7109375" style="14" customWidth="1"/>
    <col min="11872" max="11872" width="12" style="14" customWidth="1"/>
    <col min="11873" max="11873" width="12.7109375" style="14" customWidth="1"/>
    <col min="11874" max="11874" width="14" style="14" customWidth="1"/>
    <col min="11875" max="11875" width="11.85546875" style="14" customWidth="1"/>
    <col min="11876" max="11876" width="7.5703125" style="14" customWidth="1"/>
    <col min="11877" max="11877" width="10.140625" style="14" customWidth="1"/>
    <col min="11878" max="11878" width="9.28515625" style="14" customWidth="1"/>
    <col min="11879" max="11881" width="9.140625" style="14" customWidth="1"/>
    <col min="11882" max="11882" width="13.140625" style="14" bestFit="1" customWidth="1"/>
    <col min="11883" max="12014" width="9.140625" style="14"/>
    <col min="12015" max="12015" width="9.28515625" style="14" customWidth="1"/>
    <col min="12016" max="12016" width="21.7109375" style="14" customWidth="1"/>
    <col min="12017" max="12017" width="19" style="14" customWidth="1"/>
    <col min="12018" max="12018" width="9.140625" style="14" customWidth="1"/>
    <col min="12019" max="12019" width="11.85546875" style="14" customWidth="1"/>
    <col min="12020" max="12020" width="10.28515625" style="14" customWidth="1"/>
    <col min="12021" max="12021" width="10" style="14" customWidth="1"/>
    <col min="12022" max="12022" width="7.42578125" style="14" customWidth="1"/>
    <col min="12023" max="12023" width="8" style="14" customWidth="1"/>
    <col min="12024" max="12024" width="12.140625" style="14" customWidth="1"/>
    <col min="12025" max="12025" width="12.85546875" style="14" customWidth="1"/>
    <col min="12026" max="12026" width="14.28515625" style="14" customWidth="1"/>
    <col min="12027" max="12028" width="11.140625" style="14" customWidth="1"/>
    <col min="12029" max="12029" width="12.28515625" style="14" customWidth="1"/>
    <col min="12030" max="12030" width="13.42578125" style="14" customWidth="1"/>
    <col min="12031" max="12031" width="9.85546875" style="14" customWidth="1"/>
    <col min="12032" max="12032" width="13" style="14" customWidth="1"/>
    <col min="12033" max="12033" width="6.85546875" style="14" customWidth="1"/>
    <col min="12034" max="12034" width="10.85546875" style="14" customWidth="1"/>
    <col min="12035" max="12035" width="9.28515625" style="14" customWidth="1"/>
    <col min="12036" max="12036" width="11.28515625" style="14" customWidth="1"/>
    <col min="12037" max="12037" width="9.7109375" style="14" customWidth="1"/>
    <col min="12038" max="12038" width="7.42578125" style="14" customWidth="1"/>
    <col min="12039" max="12039" width="13.140625" style="14" customWidth="1"/>
    <col min="12040" max="12040" width="9.7109375" style="14" customWidth="1"/>
    <col min="12041" max="12041" width="8.7109375" style="14" customWidth="1"/>
    <col min="12042" max="12042" width="11.7109375" style="14" customWidth="1"/>
    <col min="12043" max="12043" width="12" style="14" customWidth="1"/>
    <col min="12044" max="12044" width="12.7109375" style="14" customWidth="1"/>
    <col min="12045" max="12045" width="14" style="14" customWidth="1"/>
    <col min="12046" max="12046" width="11.85546875" style="14" customWidth="1"/>
    <col min="12047" max="12047" width="7.5703125" style="14" customWidth="1"/>
    <col min="12048" max="12048" width="10.140625" style="14" customWidth="1"/>
    <col min="12049" max="12049" width="9.28515625" style="14" customWidth="1"/>
    <col min="12050" max="12054" width="9.140625" style="14" customWidth="1"/>
    <col min="12055" max="12055" width="12.5703125" style="14" customWidth="1"/>
    <col min="12056" max="12056" width="15.42578125" style="14" customWidth="1"/>
    <col min="12057" max="12069" width="9.140625" style="14" customWidth="1"/>
    <col min="12070" max="12070" width="9.28515625" style="14" customWidth="1"/>
    <col min="12071" max="12071" width="21.7109375" style="14" customWidth="1"/>
    <col min="12072" max="12072" width="19" style="14" customWidth="1"/>
    <col min="12073" max="12073" width="9.140625" style="14" customWidth="1"/>
    <col min="12074" max="12074" width="14.7109375" style="14" customWidth="1"/>
    <col min="12075" max="12075" width="12.140625" style="14" customWidth="1"/>
    <col min="12076" max="12076" width="14.28515625" style="14" customWidth="1"/>
    <col min="12077" max="12077" width="7.42578125" style="14" customWidth="1"/>
    <col min="12078" max="12078" width="8" style="14" customWidth="1"/>
    <col min="12079" max="12079" width="12.140625" style="14" customWidth="1"/>
    <col min="12080" max="12080" width="12.85546875" style="14" customWidth="1"/>
    <col min="12081" max="12081" width="14.28515625" style="14" customWidth="1"/>
    <col min="12082" max="12082" width="9.7109375" style="14" customWidth="1"/>
    <col min="12083" max="12083" width="8.140625" style="14" customWidth="1"/>
    <col min="12084" max="12084" width="12.28515625" style="14" customWidth="1"/>
    <col min="12085" max="12085" width="13.42578125" style="14" customWidth="1"/>
    <col min="12086" max="12086" width="9.85546875" style="14" customWidth="1"/>
    <col min="12087" max="12087" width="9.28515625" style="14" customWidth="1"/>
    <col min="12088" max="12088" width="6.85546875" style="14" customWidth="1"/>
    <col min="12089" max="12089" width="10.85546875" style="14" customWidth="1"/>
    <col min="12090" max="12090" width="9.28515625" style="14" customWidth="1"/>
    <col min="12091" max="12091" width="11.28515625" style="14" customWidth="1"/>
    <col min="12092" max="12092" width="9.7109375" style="14" customWidth="1"/>
    <col min="12093" max="12093" width="7.42578125" style="14" customWidth="1"/>
    <col min="12094" max="12094" width="13.140625" style="14" customWidth="1"/>
    <col min="12095" max="12095" width="7" style="14" customWidth="1"/>
    <col min="12096" max="12096" width="8.7109375" style="14" customWidth="1"/>
    <col min="12097" max="12097" width="11.7109375" style="14" customWidth="1"/>
    <col min="12098" max="12098" width="12" style="14" customWidth="1"/>
    <col min="12099" max="12099" width="9.7109375" style="14" customWidth="1"/>
    <col min="12100" max="12100" width="6.85546875" style="14" customWidth="1"/>
    <col min="12101" max="12101" width="9.28515625" style="14" customWidth="1"/>
    <col min="12102" max="12102" width="21.7109375" style="14" customWidth="1"/>
    <col min="12103" max="12103" width="19" style="14" customWidth="1"/>
    <col min="12104" max="12104" width="9.140625" style="14" customWidth="1"/>
    <col min="12105" max="12105" width="14.7109375" style="14" customWidth="1"/>
    <col min="12106" max="12106" width="12.140625" style="14" customWidth="1"/>
    <col min="12107" max="12107" width="14.28515625" style="14" customWidth="1"/>
    <col min="12108" max="12108" width="7.42578125" style="14" customWidth="1"/>
    <col min="12109" max="12109" width="8" style="14" customWidth="1"/>
    <col min="12110" max="12110" width="12.140625" style="14" customWidth="1"/>
    <col min="12111" max="12111" width="12.85546875" style="14" customWidth="1"/>
    <col min="12112" max="12112" width="14.28515625" style="14" customWidth="1"/>
    <col min="12113" max="12113" width="11.140625" style="14" customWidth="1"/>
    <col min="12114" max="12114" width="12.28515625" style="14" customWidth="1"/>
    <col min="12115" max="12115" width="13.42578125" style="14" customWidth="1"/>
    <col min="12116" max="12116" width="9.85546875" style="14" customWidth="1"/>
    <col min="12117" max="12117" width="13" style="14" customWidth="1"/>
    <col min="12118" max="12118" width="6.85546875" style="14" customWidth="1"/>
    <col min="12119" max="12119" width="10.85546875" style="14" customWidth="1"/>
    <col min="12120" max="12120" width="9.28515625" style="14" customWidth="1"/>
    <col min="12121" max="12121" width="11.28515625" style="14" customWidth="1"/>
    <col min="12122" max="12122" width="9.7109375" style="14" customWidth="1"/>
    <col min="12123" max="12123" width="7.42578125" style="14" customWidth="1"/>
    <col min="12124" max="12124" width="13.140625" style="14" customWidth="1"/>
    <col min="12125" max="12125" width="7" style="14" customWidth="1"/>
    <col min="12126" max="12126" width="8.7109375" style="14" customWidth="1"/>
    <col min="12127" max="12127" width="11.7109375" style="14" customWidth="1"/>
    <col min="12128" max="12128" width="12" style="14" customWidth="1"/>
    <col min="12129" max="12129" width="12.7109375" style="14" customWidth="1"/>
    <col min="12130" max="12130" width="14" style="14" customWidth="1"/>
    <col min="12131" max="12131" width="11.85546875" style="14" customWidth="1"/>
    <col min="12132" max="12132" width="7.5703125" style="14" customWidth="1"/>
    <col min="12133" max="12133" width="10.140625" style="14" customWidth="1"/>
    <col min="12134" max="12134" width="9.28515625" style="14" customWidth="1"/>
    <col min="12135" max="12137" width="9.140625" style="14" customWidth="1"/>
    <col min="12138" max="12138" width="13.140625" style="14" bestFit="1" customWidth="1"/>
    <col min="12139" max="12270" width="9.140625" style="14"/>
    <col min="12271" max="12271" width="9.28515625" style="14" customWidth="1"/>
    <col min="12272" max="12272" width="21.7109375" style="14" customWidth="1"/>
    <col min="12273" max="12273" width="19" style="14" customWidth="1"/>
    <col min="12274" max="12274" width="9.140625" style="14" customWidth="1"/>
    <col min="12275" max="12275" width="11.85546875" style="14" customWidth="1"/>
    <col min="12276" max="12276" width="10.28515625" style="14" customWidth="1"/>
    <col min="12277" max="12277" width="10" style="14" customWidth="1"/>
    <col min="12278" max="12278" width="7.42578125" style="14" customWidth="1"/>
    <col min="12279" max="12279" width="8" style="14" customWidth="1"/>
    <col min="12280" max="12280" width="12.140625" style="14" customWidth="1"/>
    <col min="12281" max="12281" width="12.85546875" style="14" customWidth="1"/>
    <col min="12282" max="12282" width="14.28515625" style="14" customWidth="1"/>
    <col min="12283" max="12284" width="11.140625" style="14" customWidth="1"/>
    <col min="12285" max="12285" width="12.28515625" style="14" customWidth="1"/>
    <col min="12286" max="12286" width="13.42578125" style="14" customWidth="1"/>
    <col min="12287" max="12287" width="9.85546875" style="14" customWidth="1"/>
    <col min="12288" max="12288" width="13" style="14" customWidth="1"/>
    <col min="12289" max="12289" width="6.85546875" style="14" customWidth="1"/>
    <col min="12290" max="12290" width="10.85546875" style="14" customWidth="1"/>
    <col min="12291" max="12291" width="9.28515625" style="14" customWidth="1"/>
    <col min="12292" max="12292" width="11.28515625" style="14" customWidth="1"/>
    <col min="12293" max="12293" width="9.7109375" style="14" customWidth="1"/>
    <col min="12294" max="12294" width="7.42578125" style="14" customWidth="1"/>
    <col min="12295" max="12295" width="13.140625" style="14" customWidth="1"/>
    <col min="12296" max="12296" width="9.7109375" style="14" customWidth="1"/>
    <col min="12297" max="12297" width="8.7109375" style="14" customWidth="1"/>
    <col min="12298" max="12298" width="11.7109375" style="14" customWidth="1"/>
    <col min="12299" max="12299" width="12" style="14" customWidth="1"/>
    <col min="12300" max="12300" width="12.7109375" style="14" customWidth="1"/>
    <col min="12301" max="12301" width="14" style="14" customWidth="1"/>
    <col min="12302" max="12302" width="11.85546875" style="14" customWidth="1"/>
    <col min="12303" max="12303" width="7.5703125" style="14" customWidth="1"/>
    <col min="12304" max="12304" width="10.140625" style="14" customWidth="1"/>
    <col min="12305" max="12305" width="9.28515625" style="14" customWidth="1"/>
    <col min="12306" max="12310" width="9.140625" style="14" customWidth="1"/>
    <col min="12311" max="12311" width="12.5703125" style="14" customWidth="1"/>
    <col min="12312" max="12312" width="15.42578125" style="14" customWidth="1"/>
    <col min="12313" max="12325" width="9.140625" style="14" customWidth="1"/>
    <col min="12326" max="12326" width="9.28515625" style="14" customWidth="1"/>
    <col min="12327" max="12327" width="21.7109375" style="14" customWidth="1"/>
    <col min="12328" max="12328" width="19" style="14" customWidth="1"/>
    <col min="12329" max="12329" width="9.140625" style="14" customWidth="1"/>
    <col min="12330" max="12330" width="14.7109375" style="14" customWidth="1"/>
    <col min="12331" max="12331" width="12.140625" style="14" customWidth="1"/>
    <col min="12332" max="12332" width="14.28515625" style="14" customWidth="1"/>
    <col min="12333" max="12333" width="7.42578125" style="14" customWidth="1"/>
    <col min="12334" max="12334" width="8" style="14" customWidth="1"/>
    <col min="12335" max="12335" width="12.140625" style="14" customWidth="1"/>
    <col min="12336" max="12336" width="12.85546875" style="14" customWidth="1"/>
    <col min="12337" max="12337" width="14.28515625" style="14" customWidth="1"/>
    <col min="12338" max="12338" width="9.7109375" style="14" customWidth="1"/>
    <col min="12339" max="12339" width="8.140625" style="14" customWidth="1"/>
    <col min="12340" max="12340" width="12.28515625" style="14" customWidth="1"/>
    <col min="12341" max="12341" width="13.42578125" style="14" customWidth="1"/>
    <col min="12342" max="12342" width="9.85546875" style="14" customWidth="1"/>
    <col min="12343" max="12343" width="9.28515625" style="14" customWidth="1"/>
    <col min="12344" max="12344" width="6.85546875" style="14" customWidth="1"/>
    <col min="12345" max="12345" width="10.85546875" style="14" customWidth="1"/>
    <col min="12346" max="12346" width="9.28515625" style="14" customWidth="1"/>
    <col min="12347" max="12347" width="11.28515625" style="14" customWidth="1"/>
    <col min="12348" max="12348" width="9.7109375" style="14" customWidth="1"/>
    <col min="12349" max="12349" width="7.42578125" style="14" customWidth="1"/>
    <col min="12350" max="12350" width="13.140625" style="14" customWidth="1"/>
    <col min="12351" max="12351" width="7" style="14" customWidth="1"/>
    <col min="12352" max="12352" width="8.7109375" style="14" customWidth="1"/>
    <col min="12353" max="12353" width="11.7109375" style="14" customWidth="1"/>
    <col min="12354" max="12354" width="12" style="14" customWidth="1"/>
    <col min="12355" max="12355" width="9.7109375" style="14" customWidth="1"/>
    <col min="12356" max="12356" width="6.85546875" style="14" customWidth="1"/>
    <col min="12357" max="12357" width="9.28515625" style="14" customWidth="1"/>
    <col min="12358" max="12358" width="21.7109375" style="14" customWidth="1"/>
    <col min="12359" max="12359" width="19" style="14" customWidth="1"/>
    <col min="12360" max="12360" width="9.140625" style="14" customWidth="1"/>
    <col min="12361" max="12361" width="14.7109375" style="14" customWidth="1"/>
    <col min="12362" max="12362" width="12.140625" style="14" customWidth="1"/>
    <col min="12363" max="12363" width="14.28515625" style="14" customWidth="1"/>
    <col min="12364" max="12364" width="7.42578125" style="14" customWidth="1"/>
    <col min="12365" max="12365" width="8" style="14" customWidth="1"/>
    <col min="12366" max="12366" width="12.140625" style="14" customWidth="1"/>
    <col min="12367" max="12367" width="12.85546875" style="14" customWidth="1"/>
    <col min="12368" max="12368" width="14.28515625" style="14" customWidth="1"/>
    <col min="12369" max="12369" width="11.140625" style="14" customWidth="1"/>
    <col min="12370" max="12370" width="12.28515625" style="14" customWidth="1"/>
    <col min="12371" max="12371" width="13.42578125" style="14" customWidth="1"/>
    <col min="12372" max="12372" width="9.85546875" style="14" customWidth="1"/>
    <col min="12373" max="12373" width="13" style="14" customWidth="1"/>
    <col min="12374" max="12374" width="6.85546875" style="14" customWidth="1"/>
    <col min="12375" max="12375" width="10.85546875" style="14" customWidth="1"/>
    <col min="12376" max="12376" width="9.28515625" style="14" customWidth="1"/>
    <col min="12377" max="12377" width="11.28515625" style="14" customWidth="1"/>
    <col min="12378" max="12378" width="9.7109375" style="14" customWidth="1"/>
    <col min="12379" max="12379" width="7.42578125" style="14" customWidth="1"/>
    <col min="12380" max="12380" width="13.140625" style="14" customWidth="1"/>
    <col min="12381" max="12381" width="7" style="14" customWidth="1"/>
    <col min="12382" max="12382" width="8.7109375" style="14" customWidth="1"/>
    <col min="12383" max="12383" width="11.7109375" style="14" customWidth="1"/>
    <col min="12384" max="12384" width="12" style="14" customWidth="1"/>
    <col min="12385" max="12385" width="12.7109375" style="14" customWidth="1"/>
    <col min="12386" max="12386" width="14" style="14" customWidth="1"/>
    <col min="12387" max="12387" width="11.85546875" style="14" customWidth="1"/>
    <col min="12388" max="12388" width="7.5703125" style="14" customWidth="1"/>
    <col min="12389" max="12389" width="10.140625" style="14" customWidth="1"/>
    <col min="12390" max="12390" width="9.28515625" style="14" customWidth="1"/>
    <col min="12391" max="12393" width="9.140625" style="14" customWidth="1"/>
    <col min="12394" max="12394" width="13.140625" style="14" bestFit="1" customWidth="1"/>
    <col min="12395" max="12526" width="9.140625" style="14"/>
    <col min="12527" max="12527" width="9.28515625" style="14" customWidth="1"/>
    <col min="12528" max="12528" width="21.7109375" style="14" customWidth="1"/>
    <col min="12529" max="12529" width="19" style="14" customWidth="1"/>
    <col min="12530" max="12530" width="9.140625" style="14" customWidth="1"/>
    <col min="12531" max="12531" width="11.85546875" style="14" customWidth="1"/>
    <col min="12532" max="12532" width="10.28515625" style="14" customWidth="1"/>
    <col min="12533" max="12533" width="10" style="14" customWidth="1"/>
    <col min="12534" max="12534" width="7.42578125" style="14" customWidth="1"/>
    <col min="12535" max="12535" width="8" style="14" customWidth="1"/>
    <col min="12536" max="12536" width="12.140625" style="14" customWidth="1"/>
    <col min="12537" max="12537" width="12.85546875" style="14" customWidth="1"/>
    <col min="12538" max="12538" width="14.28515625" style="14" customWidth="1"/>
    <col min="12539" max="12540" width="11.140625" style="14" customWidth="1"/>
    <col min="12541" max="12541" width="12.28515625" style="14" customWidth="1"/>
    <col min="12542" max="12542" width="13.42578125" style="14" customWidth="1"/>
    <col min="12543" max="12543" width="9.85546875" style="14" customWidth="1"/>
    <col min="12544" max="12544" width="13" style="14" customWidth="1"/>
    <col min="12545" max="12545" width="6.85546875" style="14" customWidth="1"/>
    <col min="12546" max="12546" width="10.85546875" style="14" customWidth="1"/>
    <col min="12547" max="12547" width="9.28515625" style="14" customWidth="1"/>
    <col min="12548" max="12548" width="11.28515625" style="14" customWidth="1"/>
    <col min="12549" max="12549" width="9.7109375" style="14" customWidth="1"/>
    <col min="12550" max="12550" width="7.42578125" style="14" customWidth="1"/>
    <col min="12551" max="12551" width="13.140625" style="14" customWidth="1"/>
    <col min="12552" max="12552" width="9.7109375" style="14" customWidth="1"/>
    <col min="12553" max="12553" width="8.7109375" style="14" customWidth="1"/>
    <col min="12554" max="12554" width="11.7109375" style="14" customWidth="1"/>
    <col min="12555" max="12555" width="12" style="14" customWidth="1"/>
    <col min="12556" max="12556" width="12.7109375" style="14" customWidth="1"/>
    <col min="12557" max="12557" width="14" style="14" customWidth="1"/>
    <col min="12558" max="12558" width="11.85546875" style="14" customWidth="1"/>
    <col min="12559" max="12559" width="7.5703125" style="14" customWidth="1"/>
    <col min="12560" max="12560" width="10.140625" style="14" customWidth="1"/>
    <col min="12561" max="12561" width="9.28515625" style="14" customWidth="1"/>
    <col min="12562" max="12566" width="9.140625" style="14" customWidth="1"/>
    <col min="12567" max="12567" width="12.5703125" style="14" customWidth="1"/>
    <col min="12568" max="12568" width="15.42578125" style="14" customWidth="1"/>
    <col min="12569" max="12581" width="9.140625" style="14" customWidth="1"/>
    <col min="12582" max="12582" width="9.28515625" style="14" customWidth="1"/>
    <col min="12583" max="12583" width="21.7109375" style="14" customWidth="1"/>
    <col min="12584" max="12584" width="19" style="14" customWidth="1"/>
    <col min="12585" max="12585" width="9.140625" style="14" customWidth="1"/>
    <col min="12586" max="12586" width="14.7109375" style="14" customWidth="1"/>
    <col min="12587" max="12587" width="12.140625" style="14" customWidth="1"/>
    <col min="12588" max="12588" width="14.28515625" style="14" customWidth="1"/>
    <col min="12589" max="12589" width="7.42578125" style="14" customWidth="1"/>
    <col min="12590" max="12590" width="8" style="14" customWidth="1"/>
    <col min="12591" max="12591" width="12.140625" style="14" customWidth="1"/>
    <col min="12592" max="12592" width="12.85546875" style="14" customWidth="1"/>
    <col min="12593" max="12593" width="14.28515625" style="14" customWidth="1"/>
    <col min="12594" max="12594" width="9.7109375" style="14" customWidth="1"/>
    <col min="12595" max="12595" width="8.140625" style="14" customWidth="1"/>
    <col min="12596" max="12596" width="12.28515625" style="14" customWidth="1"/>
    <col min="12597" max="12597" width="13.42578125" style="14" customWidth="1"/>
    <col min="12598" max="12598" width="9.85546875" style="14" customWidth="1"/>
    <col min="12599" max="12599" width="9.28515625" style="14" customWidth="1"/>
    <col min="12600" max="12600" width="6.85546875" style="14" customWidth="1"/>
    <col min="12601" max="12601" width="10.85546875" style="14" customWidth="1"/>
    <col min="12602" max="12602" width="9.28515625" style="14" customWidth="1"/>
    <col min="12603" max="12603" width="11.28515625" style="14" customWidth="1"/>
    <col min="12604" max="12604" width="9.7109375" style="14" customWidth="1"/>
    <col min="12605" max="12605" width="7.42578125" style="14" customWidth="1"/>
    <col min="12606" max="12606" width="13.140625" style="14" customWidth="1"/>
    <col min="12607" max="12607" width="7" style="14" customWidth="1"/>
    <col min="12608" max="12608" width="8.7109375" style="14" customWidth="1"/>
    <col min="12609" max="12609" width="11.7109375" style="14" customWidth="1"/>
    <col min="12610" max="12610" width="12" style="14" customWidth="1"/>
    <col min="12611" max="12611" width="9.7109375" style="14" customWidth="1"/>
    <col min="12612" max="12612" width="6.85546875" style="14" customWidth="1"/>
    <col min="12613" max="12613" width="9.28515625" style="14" customWidth="1"/>
    <col min="12614" max="12614" width="21.7109375" style="14" customWidth="1"/>
    <col min="12615" max="12615" width="19" style="14" customWidth="1"/>
    <col min="12616" max="12616" width="9.140625" style="14" customWidth="1"/>
    <col min="12617" max="12617" width="14.7109375" style="14" customWidth="1"/>
    <col min="12618" max="12618" width="12.140625" style="14" customWidth="1"/>
    <col min="12619" max="12619" width="14.28515625" style="14" customWidth="1"/>
    <col min="12620" max="12620" width="7.42578125" style="14" customWidth="1"/>
    <col min="12621" max="12621" width="8" style="14" customWidth="1"/>
    <col min="12622" max="12622" width="12.140625" style="14" customWidth="1"/>
    <col min="12623" max="12623" width="12.85546875" style="14" customWidth="1"/>
    <col min="12624" max="12624" width="14.28515625" style="14" customWidth="1"/>
    <col min="12625" max="12625" width="11.140625" style="14" customWidth="1"/>
    <col min="12626" max="12626" width="12.28515625" style="14" customWidth="1"/>
    <col min="12627" max="12627" width="13.42578125" style="14" customWidth="1"/>
    <col min="12628" max="12628" width="9.85546875" style="14" customWidth="1"/>
    <col min="12629" max="12629" width="13" style="14" customWidth="1"/>
    <col min="12630" max="12630" width="6.85546875" style="14" customWidth="1"/>
    <col min="12631" max="12631" width="10.85546875" style="14" customWidth="1"/>
    <col min="12632" max="12632" width="9.28515625" style="14" customWidth="1"/>
    <col min="12633" max="12633" width="11.28515625" style="14" customWidth="1"/>
    <col min="12634" max="12634" width="9.7109375" style="14" customWidth="1"/>
    <col min="12635" max="12635" width="7.42578125" style="14" customWidth="1"/>
    <col min="12636" max="12636" width="13.140625" style="14" customWidth="1"/>
    <col min="12637" max="12637" width="7" style="14" customWidth="1"/>
    <col min="12638" max="12638" width="8.7109375" style="14" customWidth="1"/>
    <col min="12639" max="12639" width="11.7109375" style="14" customWidth="1"/>
    <col min="12640" max="12640" width="12" style="14" customWidth="1"/>
    <col min="12641" max="12641" width="12.7109375" style="14" customWidth="1"/>
    <col min="12642" max="12642" width="14" style="14" customWidth="1"/>
    <col min="12643" max="12643" width="11.85546875" style="14" customWidth="1"/>
    <col min="12644" max="12644" width="7.5703125" style="14" customWidth="1"/>
    <col min="12645" max="12645" width="10.140625" style="14" customWidth="1"/>
    <col min="12646" max="12646" width="9.28515625" style="14" customWidth="1"/>
    <col min="12647" max="12649" width="9.140625" style="14" customWidth="1"/>
    <col min="12650" max="12650" width="13.140625" style="14" bestFit="1" customWidth="1"/>
    <col min="12651" max="12782" width="9.140625" style="14"/>
    <col min="12783" max="12783" width="9.28515625" style="14" customWidth="1"/>
    <col min="12784" max="12784" width="21.7109375" style="14" customWidth="1"/>
    <col min="12785" max="12785" width="19" style="14" customWidth="1"/>
    <col min="12786" max="12786" width="9.140625" style="14" customWidth="1"/>
    <col min="12787" max="12787" width="11.85546875" style="14" customWidth="1"/>
    <col min="12788" max="12788" width="10.28515625" style="14" customWidth="1"/>
    <col min="12789" max="12789" width="10" style="14" customWidth="1"/>
    <col min="12790" max="12790" width="7.42578125" style="14" customWidth="1"/>
    <col min="12791" max="12791" width="8" style="14" customWidth="1"/>
    <col min="12792" max="12792" width="12.140625" style="14" customWidth="1"/>
    <col min="12793" max="12793" width="12.85546875" style="14" customWidth="1"/>
    <col min="12794" max="12794" width="14.28515625" style="14" customWidth="1"/>
    <col min="12795" max="12796" width="11.140625" style="14" customWidth="1"/>
    <col min="12797" max="12797" width="12.28515625" style="14" customWidth="1"/>
    <col min="12798" max="12798" width="13.42578125" style="14" customWidth="1"/>
    <col min="12799" max="12799" width="9.85546875" style="14" customWidth="1"/>
    <col min="12800" max="12800" width="13" style="14" customWidth="1"/>
    <col min="12801" max="12801" width="6.85546875" style="14" customWidth="1"/>
    <col min="12802" max="12802" width="10.85546875" style="14" customWidth="1"/>
    <col min="12803" max="12803" width="9.28515625" style="14" customWidth="1"/>
    <col min="12804" max="12804" width="11.28515625" style="14" customWidth="1"/>
    <col min="12805" max="12805" width="9.7109375" style="14" customWidth="1"/>
    <col min="12806" max="12806" width="7.42578125" style="14" customWidth="1"/>
    <col min="12807" max="12807" width="13.140625" style="14" customWidth="1"/>
    <col min="12808" max="12808" width="9.7109375" style="14" customWidth="1"/>
    <col min="12809" max="12809" width="8.7109375" style="14" customWidth="1"/>
    <col min="12810" max="12810" width="11.7109375" style="14" customWidth="1"/>
    <col min="12811" max="12811" width="12" style="14" customWidth="1"/>
    <col min="12812" max="12812" width="12.7109375" style="14" customWidth="1"/>
    <col min="12813" max="12813" width="14" style="14" customWidth="1"/>
    <col min="12814" max="12814" width="11.85546875" style="14" customWidth="1"/>
    <col min="12815" max="12815" width="7.5703125" style="14" customWidth="1"/>
    <col min="12816" max="12816" width="10.140625" style="14" customWidth="1"/>
    <col min="12817" max="12817" width="9.28515625" style="14" customWidth="1"/>
    <col min="12818" max="12822" width="9.140625" style="14" customWidth="1"/>
    <col min="12823" max="12823" width="12.5703125" style="14" customWidth="1"/>
    <col min="12824" max="12824" width="15.42578125" style="14" customWidth="1"/>
    <col min="12825" max="12837" width="9.140625" style="14" customWidth="1"/>
    <col min="12838" max="12838" width="9.28515625" style="14" customWidth="1"/>
    <col min="12839" max="12839" width="21.7109375" style="14" customWidth="1"/>
    <col min="12840" max="12840" width="19" style="14" customWidth="1"/>
    <col min="12841" max="12841" width="9.140625" style="14" customWidth="1"/>
    <col min="12842" max="12842" width="14.7109375" style="14" customWidth="1"/>
    <col min="12843" max="12843" width="12.140625" style="14" customWidth="1"/>
    <col min="12844" max="12844" width="14.28515625" style="14" customWidth="1"/>
    <col min="12845" max="12845" width="7.42578125" style="14" customWidth="1"/>
    <col min="12846" max="12846" width="8" style="14" customWidth="1"/>
    <col min="12847" max="12847" width="12.140625" style="14" customWidth="1"/>
    <col min="12848" max="12848" width="12.85546875" style="14" customWidth="1"/>
    <col min="12849" max="12849" width="14.28515625" style="14" customWidth="1"/>
    <col min="12850" max="12850" width="9.7109375" style="14" customWidth="1"/>
    <col min="12851" max="12851" width="8.140625" style="14" customWidth="1"/>
    <col min="12852" max="12852" width="12.28515625" style="14" customWidth="1"/>
    <col min="12853" max="12853" width="13.42578125" style="14" customWidth="1"/>
    <col min="12854" max="12854" width="9.85546875" style="14" customWidth="1"/>
    <col min="12855" max="12855" width="9.28515625" style="14" customWidth="1"/>
    <col min="12856" max="12856" width="6.85546875" style="14" customWidth="1"/>
    <col min="12857" max="12857" width="10.85546875" style="14" customWidth="1"/>
    <col min="12858" max="12858" width="9.28515625" style="14" customWidth="1"/>
    <col min="12859" max="12859" width="11.28515625" style="14" customWidth="1"/>
    <col min="12860" max="12860" width="9.7109375" style="14" customWidth="1"/>
    <col min="12861" max="12861" width="7.42578125" style="14" customWidth="1"/>
    <col min="12862" max="12862" width="13.140625" style="14" customWidth="1"/>
    <col min="12863" max="12863" width="7" style="14" customWidth="1"/>
    <col min="12864" max="12864" width="8.7109375" style="14" customWidth="1"/>
    <col min="12865" max="12865" width="11.7109375" style="14" customWidth="1"/>
    <col min="12866" max="12866" width="12" style="14" customWidth="1"/>
    <col min="12867" max="12867" width="9.7109375" style="14" customWidth="1"/>
    <col min="12868" max="12868" width="6.85546875" style="14" customWidth="1"/>
    <col min="12869" max="12869" width="9.28515625" style="14" customWidth="1"/>
    <col min="12870" max="12870" width="21.7109375" style="14" customWidth="1"/>
    <col min="12871" max="12871" width="19" style="14" customWidth="1"/>
    <col min="12872" max="12872" width="9.140625" style="14" customWidth="1"/>
    <col min="12873" max="12873" width="14.7109375" style="14" customWidth="1"/>
    <col min="12874" max="12874" width="12.140625" style="14" customWidth="1"/>
    <col min="12875" max="12875" width="14.28515625" style="14" customWidth="1"/>
    <col min="12876" max="12876" width="7.42578125" style="14" customWidth="1"/>
    <col min="12877" max="12877" width="8" style="14" customWidth="1"/>
    <col min="12878" max="12878" width="12.140625" style="14" customWidth="1"/>
    <col min="12879" max="12879" width="12.85546875" style="14" customWidth="1"/>
    <col min="12880" max="12880" width="14.28515625" style="14" customWidth="1"/>
    <col min="12881" max="12881" width="11.140625" style="14" customWidth="1"/>
    <col min="12882" max="12882" width="12.28515625" style="14" customWidth="1"/>
    <col min="12883" max="12883" width="13.42578125" style="14" customWidth="1"/>
    <col min="12884" max="12884" width="9.85546875" style="14" customWidth="1"/>
    <col min="12885" max="12885" width="13" style="14" customWidth="1"/>
    <col min="12886" max="12886" width="6.85546875" style="14" customWidth="1"/>
    <col min="12887" max="12887" width="10.85546875" style="14" customWidth="1"/>
    <col min="12888" max="12888" width="9.28515625" style="14" customWidth="1"/>
    <col min="12889" max="12889" width="11.28515625" style="14" customWidth="1"/>
    <col min="12890" max="12890" width="9.7109375" style="14" customWidth="1"/>
    <col min="12891" max="12891" width="7.42578125" style="14" customWidth="1"/>
    <col min="12892" max="12892" width="13.140625" style="14" customWidth="1"/>
    <col min="12893" max="12893" width="7" style="14" customWidth="1"/>
    <col min="12894" max="12894" width="8.7109375" style="14" customWidth="1"/>
    <col min="12895" max="12895" width="11.7109375" style="14" customWidth="1"/>
    <col min="12896" max="12896" width="12" style="14" customWidth="1"/>
    <col min="12897" max="12897" width="12.7109375" style="14" customWidth="1"/>
    <col min="12898" max="12898" width="14" style="14" customWidth="1"/>
    <col min="12899" max="12899" width="11.85546875" style="14" customWidth="1"/>
    <col min="12900" max="12900" width="7.5703125" style="14" customWidth="1"/>
    <col min="12901" max="12901" width="10.140625" style="14" customWidth="1"/>
    <col min="12902" max="12902" width="9.28515625" style="14" customWidth="1"/>
    <col min="12903" max="12905" width="9.140625" style="14" customWidth="1"/>
    <col min="12906" max="12906" width="13.140625" style="14" bestFit="1" customWidth="1"/>
    <col min="12907" max="13038" width="9.140625" style="14"/>
    <col min="13039" max="13039" width="9.28515625" style="14" customWidth="1"/>
    <col min="13040" max="13040" width="21.7109375" style="14" customWidth="1"/>
    <col min="13041" max="13041" width="19" style="14" customWidth="1"/>
    <col min="13042" max="13042" width="9.140625" style="14" customWidth="1"/>
    <col min="13043" max="13043" width="11.85546875" style="14" customWidth="1"/>
    <col min="13044" max="13044" width="10.28515625" style="14" customWidth="1"/>
    <col min="13045" max="13045" width="10" style="14" customWidth="1"/>
    <col min="13046" max="13046" width="7.42578125" style="14" customWidth="1"/>
    <col min="13047" max="13047" width="8" style="14" customWidth="1"/>
    <col min="13048" max="13048" width="12.140625" style="14" customWidth="1"/>
    <col min="13049" max="13049" width="12.85546875" style="14" customWidth="1"/>
    <col min="13050" max="13050" width="14.28515625" style="14" customWidth="1"/>
    <col min="13051" max="13052" width="11.140625" style="14" customWidth="1"/>
    <col min="13053" max="13053" width="12.28515625" style="14" customWidth="1"/>
    <col min="13054" max="13054" width="13.42578125" style="14" customWidth="1"/>
    <col min="13055" max="13055" width="9.85546875" style="14" customWidth="1"/>
    <col min="13056" max="13056" width="13" style="14" customWidth="1"/>
    <col min="13057" max="13057" width="6.85546875" style="14" customWidth="1"/>
    <col min="13058" max="13058" width="10.85546875" style="14" customWidth="1"/>
    <col min="13059" max="13059" width="9.28515625" style="14" customWidth="1"/>
    <col min="13060" max="13060" width="11.28515625" style="14" customWidth="1"/>
    <col min="13061" max="13061" width="9.7109375" style="14" customWidth="1"/>
    <col min="13062" max="13062" width="7.42578125" style="14" customWidth="1"/>
    <col min="13063" max="13063" width="13.140625" style="14" customWidth="1"/>
    <col min="13064" max="13064" width="9.7109375" style="14" customWidth="1"/>
    <col min="13065" max="13065" width="8.7109375" style="14" customWidth="1"/>
    <col min="13066" max="13066" width="11.7109375" style="14" customWidth="1"/>
    <col min="13067" max="13067" width="12" style="14" customWidth="1"/>
    <col min="13068" max="13068" width="12.7109375" style="14" customWidth="1"/>
    <col min="13069" max="13069" width="14" style="14" customWidth="1"/>
    <col min="13070" max="13070" width="11.85546875" style="14" customWidth="1"/>
    <col min="13071" max="13071" width="7.5703125" style="14" customWidth="1"/>
    <col min="13072" max="13072" width="10.140625" style="14" customWidth="1"/>
    <col min="13073" max="13073" width="9.28515625" style="14" customWidth="1"/>
    <col min="13074" max="13078" width="9.140625" style="14" customWidth="1"/>
    <col min="13079" max="13079" width="12.5703125" style="14" customWidth="1"/>
    <col min="13080" max="13080" width="15.42578125" style="14" customWidth="1"/>
    <col min="13081" max="13093" width="9.140625" style="14" customWidth="1"/>
    <col min="13094" max="13094" width="9.28515625" style="14" customWidth="1"/>
    <col min="13095" max="13095" width="21.7109375" style="14" customWidth="1"/>
    <col min="13096" max="13096" width="19" style="14" customWidth="1"/>
    <col min="13097" max="13097" width="9.140625" style="14" customWidth="1"/>
    <col min="13098" max="13098" width="14.7109375" style="14" customWidth="1"/>
    <col min="13099" max="13099" width="12.140625" style="14" customWidth="1"/>
    <col min="13100" max="13100" width="14.28515625" style="14" customWidth="1"/>
    <col min="13101" max="13101" width="7.42578125" style="14" customWidth="1"/>
    <col min="13102" max="13102" width="8" style="14" customWidth="1"/>
    <col min="13103" max="13103" width="12.140625" style="14" customWidth="1"/>
    <col min="13104" max="13104" width="12.85546875" style="14" customWidth="1"/>
    <col min="13105" max="13105" width="14.28515625" style="14" customWidth="1"/>
    <col min="13106" max="13106" width="9.7109375" style="14" customWidth="1"/>
    <col min="13107" max="13107" width="8.140625" style="14" customWidth="1"/>
    <col min="13108" max="13108" width="12.28515625" style="14" customWidth="1"/>
    <col min="13109" max="13109" width="13.42578125" style="14" customWidth="1"/>
    <col min="13110" max="13110" width="9.85546875" style="14" customWidth="1"/>
    <col min="13111" max="13111" width="9.28515625" style="14" customWidth="1"/>
    <col min="13112" max="13112" width="6.85546875" style="14" customWidth="1"/>
    <col min="13113" max="13113" width="10.85546875" style="14" customWidth="1"/>
    <col min="13114" max="13114" width="9.28515625" style="14" customWidth="1"/>
    <col min="13115" max="13115" width="11.28515625" style="14" customWidth="1"/>
    <col min="13116" max="13116" width="9.7109375" style="14" customWidth="1"/>
    <col min="13117" max="13117" width="7.42578125" style="14" customWidth="1"/>
    <col min="13118" max="13118" width="13.140625" style="14" customWidth="1"/>
    <col min="13119" max="13119" width="7" style="14" customWidth="1"/>
    <col min="13120" max="13120" width="8.7109375" style="14" customWidth="1"/>
    <col min="13121" max="13121" width="11.7109375" style="14" customWidth="1"/>
    <col min="13122" max="13122" width="12" style="14" customWidth="1"/>
    <col min="13123" max="13123" width="9.7109375" style="14" customWidth="1"/>
    <col min="13124" max="13124" width="6.85546875" style="14" customWidth="1"/>
    <col min="13125" max="13125" width="9.28515625" style="14" customWidth="1"/>
    <col min="13126" max="13126" width="21.7109375" style="14" customWidth="1"/>
    <col min="13127" max="13127" width="19" style="14" customWidth="1"/>
    <col min="13128" max="13128" width="9.140625" style="14" customWidth="1"/>
    <col min="13129" max="13129" width="14.7109375" style="14" customWidth="1"/>
    <col min="13130" max="13130" width="12.140625" style="14" customWidth="1"/>
    <col min="13131" max="13131" width="14.28515625" style="14" customWidth="1"/>
    <col min="13132" max="13132" width="7.42578125" style="14" customWidth="1"/>
    <col min="13133" max="13133" width="8" style="14" customWidth="1"/>
    <col min="13134" max="13134" width="12.140625" style="14" customWidth="1"/>
    <col min="13135" max="13135" width="12.85546875" style="14" customWidth="1"/>
    <col min="13136" max="13136" width="14.28515625" style="14" customWidth="1"/>
    <col min="13137" max="13137" width="11.140625" style="14" customWidth="1"/>
    <col min="13138" max="13138" width="12.28515625" style="14" customWidth="1"/>
    <col min="13139" max="13139" width="13.42578125" style="14" customWidth="1"/>
    <col min="13140" max="13140" width="9.85546875" style="14" customWidth="1"/>
    <col min="13141" max="13141" width="13" style="14" customWidth="1"/>
    <col min="13142" max="13142" width="6.85546875" style="14" customWidth="1"/>
    <col min="13143" max="13143" width="10.85546875" style="14" customWidth="1"/>
    <col min="13144" max="13144" width="9.28515625" style="14" customWidth="1"/>
    <col min="13145" max="13145" width="11.28515625" style="14" customWidth="1"/>
    <col min="13146" max="13146" width="9.7109375" style="14" customWidth="1"/>
    <col min="13147" max="13147" width="7.42578125" style="14" customWidth="1"/>
    <col min="13148" max="13148" width="13.140625" style="14" customWidth="1"/>
    <col min="13149" max="13149" width="7" style="14" customWidth="1"/>
    <col min="13150" max="13150" width="8.7109375" style="14" customWidth="1"/>
    <col min="13151" max="13151" width="11.7109375" style="14" customWidth="1"/>
    <col min="13152" max="13152" width="12" style="14" customWidth="1"/>
    <col min="13153" max="13153" width="12.7109375" style="14" customWidth="1"/>
    <col min="13154" max="13154" width="14" style="14" customWidth="1"/>
    <col min="13155" max="13155" width="11.85546875" style="14" customWidth="1"/>
    <col min="13156" max="13156" width="7.5703125" style="14" customWidth="1"/>
    <col min="13157" max="13157" width="10.140625" style="14" customWidth="1"/>
    <col min="13158" max="13158" width="9.28515625" style="14" customWidth="1"/>
    <col min="13159" max="13161" width="9.140625" style="14" customWidth="1"/>
    <col min="13162" max="13162" width="13.140625" style="14" bestFit="1" customWidth="1"/>
    <col min="13163" max="13294" width="9.140625" style="14"/>
    <col min="13295" max="13295" width="9.28515625" style="14" customWidth="1"/>
    <col min="13296" max="13296" width="21.7109375" style="14" customWidth="1"/>
    <col min="13297" max="13297" width="19" style="14" customWidth="1"/>
    <col min="13298" max="13298" width="9.140625" style="14" customWidth="1"/>
    <col min="13299" max="13299" width="11.85546875" style="14" customWidth="1"/>
    <col min="13300" max="13300" width="10.28515625" style="14" customWidth="1"/>
    <col min="13301" max="13301" width="10" style="14" customWidth="1"/>
    <col min="13302" max="13302" width="7.42578125" style="14" customWidth="1"/>
    <col min="13303" max="13303" width="8" style="14" customWidth="1"/>
    <col min="13304" max="13304" width="12.140625" style="14" customWidth="1"/>
    <col min="13305" max="13305" width="12.85546875" style="14" customWidth="1"/>
    <col min="13306" max="13306" width="14.28515625" style="14" customWidth="1"/>
    <col min="13307" max="13308" width="11.140625" style="14" customWidth="1"/>
    <col min="13309" max="13309" width="12.28515625" style="14" customWidth="1"/>
    <col min="13310" max="13310" width="13.42578125" style="14" customWidth="1"/>
    <col min="13311" max="13311" width="9.85546875" style="14" customWidth="1"/>
    <col min="13312" max="13312" width="13" style="14" customWidth="1"/>
    <col min="13313" max="13313" width="6.85546875" style="14" customWidth="1"/>
    <col min="13314" max="13314" width="10.85546875" style="14" customWidth="1"/>
    <col min="13315" max="13315" width="9.28515625" style="14" customWidth="1"/>
    <col min="13316" max="13316" width="11.28515625" style="14" customWidth="1"/>
    <col min="13317" max="13317" width="9.7109375" style="14" customWidth="1"/>
    <col min="13318" max="13318" width="7.42578125" style="14" customWidth="1"/>
    <col min="13319" max="13319" width="13.140625" style="14" customWidth="1"/>
    <col min="13320" max="13320" width="9.7109375" style="14" customWidth="1"/>
    <col min="13321" max="13321" width="8.7109375" style="14" customWidth="1"/>
    <col min="13322" max="13322" width="11.7109375" style="14" customWidth="1"/>
    <col min="13323" max="13323" width="12" style="14" customWidth="1"/>
    <col min="13324" max="13324" width="12.7109375" style="14" customWidth="1"/>
    <col min="13325" max="13325" width="14" style="14" customWidth="1"/>
    <col min="13326" max="13326" width="11.85546875" style="14" customWidth="1"/>
    <col min="13327" max="13327" width="7.5703125" style="14" customWidth="1"/>
    <col min="13328" max="13328" width="10.140625" style="14" customWidth="1"/>
    <col min="13329" max="13329" width="9.28515625" style="14" customWidth="1"/>
    <col min="13330" max="13334" width="9.140625" style="14" customWidth="1"/>
    <col min="13335" max="13335" width="12.5703125" style="14" customWidth="1"/>
    <col min="13336" max="13336" width="15.42578125" style="14" customWidth="1"/>
    <col min="13337" max="13349" width="9.140625" style="14" customWidth="1"/>
    <col min="13350" max="13350" width="9.28515625" style="14" customWidth="1"/>
    <col min="13351" max="13351" width="21.7109375" style="14" customWidth="1"/>
    <col min="13352" max="13352" width="19" style="14" customWidth="1"/>
    <col min="13353" max="13353" width="9.140625" style="14" customWidth="1"/>
    <col min="13354" max="13354" width="14.7109375" style="14" customWidth="1"/>
    <col min="13355" max="13355" width="12.140625" style="14" customWidth="1"/>
    <col min="13356" max="13356" width="14.28515625" style="14" customWidth="1"/>
    <col min="13357" max="13357" width="7.42578125" style="14" customWidth="1"/>
    <col min="13358" max="13358" width="8" style="14" customWidth="1"/>
    <col min="13359" max="13359" width="12.140625" style="14" customWidth="1"/>
    <col min="13360" max="13360" width="12.85546875" style="14" customWidth="1"/>
    <col min="13361" max="13361" width="14.28515625" style="14" customWidth="1"/>
    <col min="13362" max="13362" width="9.7109375" style="14" customWidth="1"/>
    <col min="13363" max="13363" width="8.140625" style="14" customWidth="1"/>
    <col min="13364" max="13364" width="12.28515625" style="14" customWidth="1"/>
    <col min="13365" max="13365" width="13.42578125" style="14" customWidth="1"/>
    <col min="13366" max="13366" width="9.85546875" style="14" customWidth="1"/>
    <col min="13367" max="13367" width="9.28515625" style="14" customWidth="1"/>
    <col min="13368" max="13368" width="6.85546875" style="14" customWidth="1"/>
    <col min="13369" max="13369" width="10.85546875" style="14" customWidth="1"/>
    <col min="13370" max="13370" width="9.28515625" style="14" customWidth="1"/>
    <col min="13371" max="13371" width="11.28515625" style="14" customWidth="1"/>
    <col min="13372" max="13372" width="9.7109375" style="14" customWidth="1"/>
    <col min="13373" max="13373" width="7.42578125" style="14" customWidth="1"/>
    <col min="13374" max="13374" width="13.140625" style="14" customWidth="1"/>
    <col min="13375" max="13375" width="7" style="14" customWidth="1"/>
    <col min="13376" max="13376" width="8.7109375" style="14" customWidth="1"/>
    <col min="13377" max="13377" width="11.7109375" style="14" customWidth="1"/>
    <col min="13378" max="13378" width="12" style="14" customWidth="1"/>
    <col min="13379" max="13379" width="9.7109375" style="14" customWidth="1"/>
    <col min="13380" max="13380" width="6.85546875" style="14" customWidth="1"/>
    <col min="13381" max="13381" width="9.28515625" style="14" customWidth="1"/>
    <col min="13382" max="13382" width="21.7109375" style="14" customWidth="1"/>
    <col min="13383" max="13383" width="19" style="14" customWidth="1"/>
    <col min="13384" max="13384" width="9.140625" style="14" customWidth="1"/>
    <col min="13385" max="13385" width="14.7109375" style="14" customWidth="1"/>
    <col min="13386" max="13386" width="12.140625" style="14" customWidth="1"/>
    <col min="13387" max="13387" width="14.28515625" style="14" customWidth="1"/>
    <col min="13388" max="13388" width="7.42578125" style="14" customWidth="1"/>
    <col min="13389" max="13389" width="8" style="14" customWidth="1"/>
    <col min="13390" max="13390" width="12.140625" style="14" customWidth="1"/>
    <col min="13391" max="13391" width="12.85546875" style="14" customWidth="1"/>
    <col min="13392" max="13392" width="14.28515625" style="14" customWidth="1"/>
    <col min="13393" max="13393" width="11.140625" style="14" customWidth="1"/>
    <col min="13394" max="13394" width="12.28515625" style="14" customWidth="1"/>
    <col min="13395" max="13395" width="13.42578125" style="14" customWidth="1"/>
    <col min="13396" max="13396" width="9.85546875" style="14" customWidth="1"/>
    <col min="13397" max="13397" width="13" style="14" customWidth="1"/>
    <col min="13398" max="13398" width="6.85546875" style="14" customWidth="1"/>
    <col min="13399" max="13399" width="10.85546875" style="14" customWidth="1"/>
    <col min="13400" max="13400" width="9.28515625" style="14" customWidth="1"/>
    <col min="13401" max="13401" width="11.28515625" style="14" customWidth="1"/>
    <col min="13402" max="13402" width="9.7109375" style="14" customWidth="1"/>
    <col min="13403" max="13403" width="7.42578125" style="14" customWidth="1"/>
    <col min="13404" max="13404" width="13.140625" style="14" customWidth="1"/>
    <col min="13405" max="13405" width="7" style="14" customWidth="1"/>
    <col min="13406" max="13406" width="8.7109375" style="14" customWidth="1"/>
    <col min="13407" max="13407" width="11.7109375" style="14" customWidth="1"/>
    <col min="13408" max="13408" width="12" style="14" customWidth="1"/>
    <col min="13409" max="13409" width="12.7109375" style="14" customWidth="1"/>
    <col min="13410" max="13410" width="14" style="14" customWidth="1"/>
    <col min="13411" max="13411" width="11.85546875" style="14" customWidth="1"/>
    <col min="13412" max="13412" width="7.5703125" style="14" customWidth="1"/>
    <col min="13413" max="13413" width="10.140625" style="14" customWidth="1"/>
    <col min="13414" max="13414" width="9.28515625" style="14" customWidth="1"/>
    <col min="13415" max="13417" width="9.140625" style="14" customWidth="1"/>
    <col min="13418" max="13418" width="13.140625" style="14" bestFit="1" customWidth="1"/>
    <col min="13419" max="13550" width="9.140625" style="14"/>
    <col min="13551" max="13551" width="9.28515625" style="14" customWidth="1"/>
    <col min="13552" max="13552" width="21.7109375" style="14" customWidth="1"/>
    <col min="13553" max="13553" width="19" style="14" customWidth="1"/>
    <col min="13554" max="13554" width="9.140625" style="14" customWidth="1"/>
    <col min="13555" max="13555" width="11.85546875" style="14" customWidth="1"/>
    <col min="13556" max="13556" width="10.28515625" style="14" customWidth="1"/>
    <col min="13557" max="13557" width="10" style="14" customWidth="1"/>
    <col min="13558" max="13558" width="7.42578125" style="14" customWidth="1"/>
    <col min="13559" max="13559" width="8" style="14" customWidth="1"/>
    <col min="13560" max="13560" width="12.140625" style="14" customWidth="1"/>
    <col min="13561" max="13561" width="12.85546875" style="14" customWidth="1"/>
    <col min="13562" max="13562" width="14.28515625" style="14" customWidth="1"/>
    <col min="13563" max="13564" width="11.140625" style="14" customWidth="1"/>
    <col min="13565" max="13565" width="12.28515625" style="14" customWidth="1"/>
    <col min="13566" max="13566" width="13.42578125" style="14" customWidth="1"/>
    <col min="13567" max="13567" width="9.85546875" style="14" customWidth="1"/>
    <col min="13568" max="13568" width="13" style="14" customWidth="1"/>
    <col min="13569" max="13569" width="6.85546875" style="14" customWidth="1"/>
    <col min="13570" max="13570" width="10.85546875" style="14" customWidth="1"/>
    <col min="13571" max="13571" width="9.28515625" style="14" customWidth="1"/>
    <col min="13572" max="13572" width="11.28515625" style="14" customWidth="1"/>
    <col min="13573" max="13573" width="9.7109375" style="14" customWidth="1"/>
    <col min="13574" max="13574" width="7.42578125" style="14" customWidth="1"/>
    <col min="13575" max="13575" width="13.140625" style="14" customWidth="1"/>
    <col min="13576" max="13576" width="9.7109375" style="14" customWidth="1"/>
    <col min="13577" max="13577" width="8.7109375" style="14" customWidth="1"/>
    <col min="13578" max="13578" width="11.7109375" style="14" customWidth="1"/>
    <col min="13579" max="13579" width="12" style="14" customWidth="1"/>
    <col min="13580" max="13580" width="12.7109375" style="14" customWidth="1"/>
    <col min="13581" max="13581" width="14" style="14" customWidth="1"/>
    <col min="13582" max="13582" width="11.85546875" style="14" customWidth="1"/>
    <col min="13583" max="13583" width="7.5703125" style="14" customWidth="1"/>
    <col min="13584" max="13584" width="10.140625" style="14" customWidth="1"/>
    <col min="13585" max="13585" width="9.28515625" style="14" customWidth="1"/>
    <col min="13586" max="13590" width="9.140625" style="14" customWidth="1"/>
    <col min="13591" max="13591" width="12.5703125" style="14" customWidth="1"/>
    <col min="13592" max="13592" width="15.42578125" style="14" customWidth="1"/>
    <col min="13593" max="13605" width="9.140625" style="14" customWidth="1"/>
    <col min="13606" max="13606" width="9.28515625" style="14" customWidth="1"/>
    <col min="13607" max="13607" width="21.7109375" style="14" customWidth="1"/>
    <col min="13608" max="13608" width="19" style="14" customWidth="1"/>
    <col min="13609" max="13609" width="9.140625" style="14" customWidth="1"/>
    <col min="13610" max="13610" width="14.7109375" style="14" customWidth="1"/>
    <col min="13611" max="13611" width="12.140625" style="14" customWidth="1"/>
    <col min="13612" max="13612" width="14.28515625" style="14" customWidth="1"/>
    <col min="13613" max="13613" width="7.42578125" style="14" customWidth="1"/>
    <col min="13614" max="13614" width="8" style="14" customWidth="1"/>
    <col min="13615" max="13615" width="12.140625" style="14" customWidth="1"/>
    <col min="13616" max="13616" width="12.85546875" style="14" customWidth="1"/>
    <col min="13617" max="13617" width="14.28515625" style="14" customWidth="1"/>
    <col min="13618" max="13618" width="9.7109375" style="14" customWidth="1"/>
    <col min="13619" max="13619" width="8.140625" style="14" customWidth="1"/>
    <col min="13620" max="13620" width="12.28515625" style="14" customWidth="1"/>
    <col min="13621" max="13621" width="13.42578125" style="14" customWidth="1"/>
    <col min="13622" max="13622" width="9.85546875" style="14" customWidth="1"/>
    <col min="13623" max="13623" width="9.28515625" style="14" customWidth="1"/>
    <col min="13624" max="13624" width="6.85546875" style="14" customWidth="1"/>
    <col min="13625" max="13625" width="10.85546875" style="14" customWidth="1"/>
    <col min="13626" max="13626" width="9.28515625" style="14" customWidth="1"/>
    <col min="13627" max="13627" width="11.28515625" style="14" customWidth="1"/>
    <col min="13628" max="13628" width="9.7109375" style="14" customWidth="1"/>
    <col min="13629" max="13629" width="7.42578125" style="14" customWidth="1"/>
    <col min="13630" max="13630" width="13.140625" style="14" customWidth="1"/>
    <col min="13631" max="13631" width="7" style="14" customWidth="1"/>
    <col min="13632" max="13632" width="8.7109375" style="14" customWidth="1"/>
    <col min="13633" max="13633" width="11.7109375" style="14" customWidth="1"/>
    <col min="13634" max="13634" width="12" style="14" customWidth="1"/>
    <col min="13635" max="13635" width="9.7109375" style="14" customWidth="1"/>
    <col min="13636" max="13636" width="6.85546875" style="14" customWidth="1"/>
    <col min="13637" max="13637" width="9.28515625" style="14" customWidth="1"/>
    <col min="13638" max="13638" width="21.7109375" style="14" customWidth="1"/>
    <col min="13639" max="13639" width="19" style="14" customWidth="1"/>
    <col min="13640" max="13640" width="9.140625" style="14" customWidth="1"/>
    <col min="13641" max="13641" width="14.7109375" style="14" customWidth="1"/>
    <col min="13642" max="13642" width="12.140625" style="14" customWidth="1"/>
    <col min="13643" max="13643" width="14.28515625" style="14" customWidth="1"/>
    <col min="13644" max="13644" width="7.42578125" style="14" customWidth="1"/>
    <col min="13645" max="13645" width="8" style="14" customWidth="1"/>
    <col min="13646" max="13646" width="12.140625" style="14" customWidth="1"/>
    <col min="13647" max="13647" width="12.85546875" style="14" customWidth="1"/>
    <col min="13648" max="13648" width="14.28515625" style="14" customWidth="1"/>
    <col min="13649" max="13649" width="11.140625" style="14" customWidth="1"/>
    <col min="13650" max="13650" width="12.28515625" style="14" customWidth="1"/>
    <col min="13651" max="13651" width="13.42578125" style="14" customWidth="1"/>
    <col min="13652" max="13652" width="9.85546875" style="14" customWidth="1"/>
    <col min="13653" max="13653" width="13" style="14" customWidth="1"/>
    <col min="13654" max="13654" width="6.85546875" style="14" customWidth="1"/>
    <col min="13655" max="13655" width="10.85546875" style="14" customWidth="1"/>
    <col min="13656" max="13656" width="9.28515625" style="14" customWidth="1"/>
    <col min="13657" max="13657" width="11.28515625" style="14" customWidth="1"/>
    <col min="13658" max="13658" width="9.7109375" style="14" customWidth="1"/>
    <col min="13659" max="13659" width="7.42578125" style="14" customWidth="1"/>
    <col min="13660" max="13660" width="13.140625" style="14" customWidth="1"/>
    <col min="13661" max="13661" width="7" style="14" customWidth="1"/>
    <col min="13662" max="13662" width="8.7109375" style="14" customWidth="1"/>
    <col min="13663" max="13663" width="11.7109375" style="14" customWidth="1"/>
    <col min="13664" max="13664" width="12" style="14" customWidth="1"/>
    <col min="13665" max="13665" width="12.7109375" style="14" customWidth="1"/>
    <col min="13666" max="13666" width="14" style="14" customWidth="1"/>
    <col min="13667" max="13667" width="11.85546875" style="14" customWidth="1"/>
    <col min="13668" max="13668" width="7.5703125" style="14" customWidth="1"/>
    <col min="13669" max="13669" width="10.140625" style="14" customWidth="1"/>
    <col min="13670" max="13670" width="9.28515625" style="14" customWidth="1"/>
    <col min="13671" max="13673" width="9.140625" style="14" customWidth="1"/>
    <col min="13674" max="13674" width="13.140625" style="14" bestFit="1" customWidth="1"/>
    <col min="13675" max="13806" width="9.140625" style="14"/>
    <col min="13807" max="13807" width="9.28515625" style="14" customWidth="1"/>
    <col min="13808" max="13808" width="21.7109375" style="14" customWidth="1"/>
    <col min="13809" max="13809" width="19" style="14" customWidth="1"/>
    <col min="13810" max="13810" width="9.140625" style="14" customWidth="1"/>
    <col min="13811" max="13811" width="11.85546875" style="14" customWidth="1"/>
    <col min="13812" max="13812" width="10.28515625" style="14" customWidth="1"/>
    <col min="13813" max="13813" width="10" style="14" customWidth="1"/>
    <col min="13814" max="13814" width="7.42578125" style="14" customWidth="1"/>
    <col min="13815" max="13815" width="8" style="14" customWidth="1"/>
    <col min="13816" max="13816" width="12.140625" style="14" customWidth="1"/>
    <col min="13817" max="13817" width="12.85546875" style="14" customWidth="1"/>
    <col min="13818" max="13818" width="14.28515625" style="14" customWidth="1"/>
    <col min="13819" max="13820" width="11.140625" style="14" customWidth="1"/>
    <col min="13821" max="13821" width="12.28515625" style="14" customWidth="1"/>
    <col min="13822" max="13822" width="13.42578125" style="14" customWidth="1"/>
    <col min="13823" max="13823" width="9.85546875" style="14" customWidth="1"/>
    <col min="13824" max="13824" width="13" style="14" customWidth="1"/>
    <col min="13825" max="13825" width="6.85546875" style="14" customWidth="1"/>
    <col min="13826" max="13826" width="10.85546875" style="14" customWidth="1"/>
    <col min="13827" max="13827" width="9.28515625" style="14" customWidth="1"/>
    <col min="13828" max="13828" width="11.28515625" style="14" customWidth="1"/>
    <col min="13829" max="13829" width="9.7109375" style="14" customWidth="1"/>
    <col min="13830" max="13830" width="7.42578125" style="14" customWidth="1"/>
    <col min="13831" max="13831" width="13.140625" style="14" customWidth="1"/>
    <col min="13832" max="13832" width="9.7109375" style="14" customWidth="1"/>
    <col min="13833" max="13833" width="8.7109375" style="14" customWidth="1"/>
    <col min="13834" max="13834" width="11.7109375" style="14" customWidth="1"/>
    <col min="13835" max="13835" width="12" style="14" customWidth="1"/>
    <col min="13836" max="13836" width="12.7109375" style="14" customWidth="1"/>
    <col min="13837" max="13837" width="14" style="14" customWidth="1"/>
    <col min="13838" max="13838" width="11.85546875" style="14" customWidth="1"/>
    <col min="13839" max="13839" width="7.5703125" style="14" customWidth="1"/>
    <col min="13840" max="13840" width="10.140625" style="14" customWidth="1"/>
    <col min="13841" max="13841" width="9.28515625" style="14" customWidth="1"/>
    <col min="13842" max="13846" width="9.140625" style="14" customWidth="1"/>
    <col min="13847" max="13847" width="12.5703125" style="14" customWidth="1"/>
    <col min="13848" max="13848" width="15.42578125" style="14" customWidth="1"/>
    <col min="13849" max="13861" width="9.140625" style="14" customWidth="1"/>
    <col min="13862" max="13862" width="9.28515625" style="14" customWidth="1"/>
    <col min="13863" max="13863" width="21.7109375" style="14" customWidth="1"/>
    <col min="13864" max="13864" width="19" style="14" customWidth="1"/>
    <col min="13865" max="13865" width="9.140625" style="14" customWidth="1"/>
    <col min="13866" max="13866" width="14.7109375" style="14" customWidth="1"/>
    <col min="13867" max="13867" width="12.140625" style="14" customWidth="1"/>
    <col min="13868" max="13868" width="14.28515625" style="14" customWidth="1"/>
    <col min="13869" max="13869" width="7.42578125" style="14" customWidth="1"/>
    <col min="13870" max="13870" width="8" style="14" customWidth="1"/>
    <col min="13871" max="13871" width="12.140625" style="14" customWidth="1"/>
    <col min="13872" max="13872" width="12.85546875" style="14" customWidth="1"/>
    <col min="13873" max="13873" width="14.28515625" style="14" customWidth="1"/>
    <col min="13874" max="13874" width="9.7109375" style="14" customWidth="1"/>
    <col min="13875" max="13875" width="8.140625" style="14" customWidth="1"/>
    <col min="13876" max="13876" width="12.28515625" style="14" customWidth="1"/>
    <col min="13877" max="13877" width="13.42578125" style="14" customWidth="1"/>
    <col min="13878" max="13878" width="9.85546875" style="14" customWidth="1"/>
    <col min="13879" max="13879" width="9.28515625" style="14" customWidth="1"/>
    <col min="13880" max="13880" width="6.85546875" style="14" customWidth="1"/>
    <col min="13881" max="13881" width="10.85546875" style="14" customWidth="1"/>
    <col min="13882" max="13882" width="9.28515625" style="14" customWidth="1"/>
    <col min="13883" max="13883" width="11.28515625" style="14" customWidth="1"/>
    <col min="13884" max="13884" width="9.7109375" style="14" customWidth="1"/>
    <col min="13885" max="13885" width="7.42578125" style="14" customWidth="1"/>
    <col min="13886" max="13886" width="13.140625" style="14" customWidth="1"/>
    <col min="13887" max="13887" width="7" style="14" customWidth="1"/>
    <col min="13888" max="13888" width="8.7109375" style="14" customWidth="1"/>
    <col min="13889" max="13889" width="11.7109375" style="14" customWidth="1"/>
    <col min="13890" max="13890" width="12" style="14" customWidth="1"/>
    <col min="13891" max="13891" width="9.7109375" style="14" customWidth="1"/>
    <col min="13892" max="13892" width="6.85546875" style="14" customWidth="1"/>
    <col min="13893" max="13893" width="9.28515625" style="14" customWidth="1"/>
    <col min="13894" max="13894" width="21.7109375" style="14" customWidth="1"/>
    <col min="13895" max="13895" width="19" style="14" customWidth="1"/>
    <col min="13896" max="13896" width="9.140625" style="14" customWidth="1"/>
    <col min="13897" max="13897" width="14.7109375" style="14" customWidth="1"/>
    <col min="13898" max="13898" width="12.140625" style="14" customWidth="1"/>
    <col min="13899" max="13899" width="14.28515625" style="14" customWidth="1"/>
    <col min="13900" max="13900" width="7.42578125" style="14" customWidth="1"/>
    <col min="13901" max="13901" width="8" style="14" customWidth="1"/>
    <col min="13902" max="13902" width="12.140625" style="14" customWidth="1"/>
    <col min="13903" max="13903" width="12.85546875" style="14" customWidth="1"/>
    <col min="13904" max="13904" width="14.28515625" style="14" customWidth="1"/>
    <col min="13905" max="13905" width="11.140625" style="14" customWidth="1"/>
    <col min="13906" max="13906" width="12.28515625" style="14" customWidth="1"/>
    <col min="13907" max="13907" width="13.42578125" style="14" customWidth="1"/>
    <col min="13908" max="13908" width="9.85546875" style="14" customWidth="1"/>
    <col min="13909" max="13909" width="13" style="14" customWidth="1"/>
    <col min="13910" max="13910" width="6.85546875" style="14" customWidth="1"/>
    <col min="13911" max="13911" width="10.85546875" style="14" customWidth="1"/>
    <col min="13912" max="13912" width="9.28515625" style="14" customWidth="1"/>
    <col min="13913" max="13913" width="11.28515625" style="14" customWidth="1"/>
    <col min="13914" max="13914" width="9.7109375" style="14" customWidth="1"/>
    <col min="13915" max="13915" width="7.42578125" style="14" customWidth="1"/>
    <col min="13916" max="13916" width="13.140625" style="14" customWidth="1"/>
    <col min="13917" max="13917" width="7" style="14" customWidth="1"/>
    <col min="13918" max="13918" width="8.7109375" style="14" customWidth="1"/>
    <col min="13919" max="13919" width="11.7109375" style="14" customWidth="1"/>
    <col min="13920" max="13920" width="12" style="14" customWidth="1"/>
    <col min="13921" max="13921" width="12.7109375" style="14" customWidth="1"/>
    <col min="13922" max="13922" width="14" style="14" customWidth="1"/>
    <col min="13923" max="13923" width="11.85546875" style="14" customWidth="1"/>
    <col min="13924" max="13924" width="7.5703125" style="14" customWidth="1"/>
    <col min="13925" max="13925" width="10.140625" style="14" customWidth="1"/>
    <col min="13926" max="13926" width="9.28515625" style="14" customWidth="1"/>
    <col min="13927" max="13929" width="9.140625" style="14" customWidth="1"/>
    <col min="13930" max="13930" width="13.140625" style="14" bestFit="1" customWidth="1"/>
    <col min="13931" max="14062" width="9.140625" style="14"/>
    <col min="14063" max="14063" width="9.28515625" style="14" customWidth="1"/>
    <col min="14064" max="14064" width="21.7109375" style="14" customWidth="1"/>
    <col min="14065" max="14065" width="19" style="14" customWidth="1"/>
    <col min="14066" max="14066" width="9.140625" style="14" customWidth="1"/>
    <col min="14067" max="14067" width="11.85546875" style="14" customWidth="1"/>
    <col min="14068" max="14068" width="10.28515625" style="14" customWidth="1"/>
    <col min="14069" max="14069" width="10" style="14" customWidth="1"/>
    <col min="14070" max="14070" width="7.42578125" style="14" customWidth="1"/>
    <col min="14071" max="14071" width="8" style="14" customWidth="1"/>
    <col min="14072" max="14072" width="12.140625" style="14" customWidth="1"/>
    <col min="14073" max="14073" width="12.85546875" style="14" customWidth="1"/>
    <col min="14074" max="14074" width="14.28515625" style="14" customWidth="1"/>
    <col min="14075" max="14076" width="11.140625" style="14" customWidth="1"/>
    <col min="14077" max="14077" width="12.28515625" style="14" customWidth="1"/>
    <col min="14078" max="14078" width="13.42578125" style="14" customWidth="1"/>
    <col min="14079" max="14079" width="9.85546875" style="14" customWidth="1"/>
    <col min="14080" max="14080" width="13" style="14" customWidth="1"/>
    <col min="14081" max="14081" width="6.85546875" style="14" customWidth="1"/>
    <col min="14082" max="14082" width="10.85546875" style="14" customWidth="1"/>
    <col min="14083" max="14083" width="9.28515625" style="14" customWidth="1"/>
    <col min="14084" max="14084" width="11.28515625" style="14" customWidth="1"/>
    <col min="14085" max="14085" width="9.7109375" style="14" customWidth="1"/>
    <col min="14086" max="14086" width="7.42578125" style="14" customWidth="1"/>
    <col min="14087" max="14087" width="13.140625" style="14" customWidth="1"/>
    <col min="14088" max="14088" width="9.7109375" style="14" customWidth="1"/>
    <col min="14089" max="14089" width="8.7109375" style="14" customWidth="1"/>
    <col min="14090" max="14090" width="11.7109375" style="14" customWidth="1"/>
    <col min="14091" max="14091" width="12" style="14" customWidth="1"/>
    <col min="14092" max="14092" width="12.7109375" style="14" customWidth="1"/>
    <col min="14093" max="14093" width="14" style="14" customWidth="1"/>
    <col min="14094" max="14094" width="11.85546875" style="14" customWidth="1"/>
    <col min="14095" max="14095" width="7.5703125" style="14" customWidth="1"/>
    <col min="14096" max="14096" width="10.140625" style="14" customWidth="1"/>
    <col min="14097" max="14097" width="9.28515625" style="14" customWidth="1"/>
    <col min="14098" max="14102" width="9.140625" style="14" customWidth="1"/>
    <col min="14103" max="14103" width="12.5703125" style="14" customWidth="1"/>
    <col min="14104" max="14104" width="15.42578125" style="14" customWidth="1"/>
    <col min="14105" max="14117" width="9.140625" style="14" customWidth="1"/>
    <col min="14118" max="14118" width="9.28515625" style="14" customWidth="1"/>
    <col min="14119" max="14119" width="21.7109375" style="14" customWidth="1"/>
    <col min="14120" max="14120" width="19" style="14" customWidth="1"/>
    <col min="14121" max="14121" width="9.140625" style="14" customWidth="1"/>
    <col min="14122" max="14122" width="14.7109375" style="14" customWidth="1"/>
    <col min="14123" max="14123" width="12.140625" style="14" customWidth="1"/>
    <col min="14124" max="14124" width="14.28515625" style="14" customWidth="1"/>
    <col min="14125" max="14125" width="7.42578125" style="14" customWidth="1"/>
    <col min="14126" max="14126" width="8" style="14" customWidth="1"/>
    <col min="14127" max="14127" width="12.140625" style="14" customWidth="1"/>
    <col min="14128" max="14128" width="12.85546875" style="14" customWidth="1"/>
    <col min="14129" max="14129" width="14.28515625" style="14" customWidth="1"/>
    <col min="14130" max="14130" width="9.7109375" style="14" customWidth="1"/>
    <col min="14131" max="14131" width="8.140625" style="14" customWidth="1"/>
    <col min="14132" max="14132" width="12.28515625" style="14" customWidth="1"/>
    <col min="14133" max="14133" width="13.42578125" style="14" customWidth="1"/>
    <col min="14134" max="14134" width="9.85546875" style="14" customWidth="1"/>
    <col min="14135" max="14135" width="9.28515625" style="14" customWidth="1"/>
    <col min="14136" max="14136" width="6.85546875" style="14" customWidth="1"/>
    <col min="14137" max="14137" width="10.85546875" style="14" customWidth="1"/>
    <col min="14138" max="14138" width="9.28515625" style="14" customWidth="1"/>
    <col min="14139" max="14139" width="11.28515625" style="14" customWidth="1"/>
    <col min="14140" max="14140" width="9.7109375" style="14" customWidth="1"/>
    <col min="14141" max="14141" width="7.42578125" style="14" customWidth="1"/>
    <col min="14142" max="14142" width="13.140625" style="14" customWidth="1"/>
    <col min="14143" max="14143" width="7" style="14" customWidth="1"/>
    <col min="14144" max="14144" width="8.7109375" style="14" customWidth="1"/>
    <col min="14145" max="14145" width="11.7109375" style="14" customWidth="1"/>
    <col min="14146" max="14146" width="12" style="14" customWidth="1"/>
    <col min="14147" max="14147" width="9.7109375" style="14" customWidth="1"/>
    <col min="14148" max="14148" width="6.85546875" style="14" customWidth="1"/>
    <col min="14149" max="14149" width="9.28515625" style="14" customWidth="1"/>
    <col min="14150" max="14150" width="21.7109375" style="14" customWidth="1"/>
    <col min="14151" max="14151" width="19" style="14" customWidth="1"/>
    <col min="14152" max="14152" width="9.140625" style="14" customWidth="1"/>
    <col min="14153" max="14153" width="14.7109375" style="14" customWidth="1"/>
    <col min="14154" max="14154" width="12.140625" style="14" customWidth="1"/>
    <col min="14155" max="14155" width="14.28515625" style="14" customWidth="1"/>
    <col min="14156" max="14156" width="7.42578125" style="14" customWidth="1"/>
    <col min="14157" max="14157" width="8" style="14" customWidth="1"/>
    <col min="14158" max="14158" width="12.140625" style="14" customWidth="1"/>
    <col min="14159" max="14159" width="12.85546875" style="14" customWidth="1"/>
    <col min="14160" max="14160" width="14.28515625" style="14" customWidth="1"/>
    <col min="14161" max="14161" width="11.140625" style="14" customWidth="1"/>
    <col min="14162" max="14162" width="12.28515625" style="14" customWidth="1"/>
    <col min="14163" max="14163" width="13.42578125" style="14" customWidth="1"/>
    <col min="14164" max="14164" width="9.85546875" style="14" customWidth="1"/>
    <col min="14165" max="14165" width="13" style="14" customWidth="1"/>
    <col min="14166" max="14166" width="6.85546875" style="14" customWidth="1"/>
    <col min="14167" max="14167" width="10.85546875" style="14" customWidth="1"/>
    <col min="14168" max="14168" width="9.28515625" style="14" customWidth="1"/>
    <col min="14169" max="14169" width="11.28515625" style="14" customWidth="1"/>
    <col min="14170" max="14170" width="9.7109375" style="14" customWidth="1"/>
    <col min="14171" max="14171" width="7.42578125" style="14" customWidth="1"/>
    <col min="14172" max="14172" width="13.140625" style="14" customWidth="1"/>
    <col min="14173" max="14173" width="7" style="14" customWidth="1"/>
    <col min="14174" max="14174" width="8.7109375" style="14" customWidth="1"/>
    <col min="14175" max="14175" width="11.7109375" style="14" customWidth="1"/>
    <col min="14176" max="14176" width="12" style="14" customWidth="1"/>
    <col min="14177" max="14177" width="12.7109375" style="14" customWidth="1"/>
    <col min="14178" max="14178" width="14" style="14" customWidth="1"/>
    <col min="14179" max="14179" width="11.85546875" style="14" customWidth="1"/>
    <col min="14180" max="14180" width="7.5703125" style="14" customWidth="1"/>
    <col min="14181" max="14181" width="10.140625" style="14" customWidth="1"/>
    <col min="14182" max="14182" width="9.28515625" style="14" customWidth="1"/>
    <col min="14183" max="14185" width="9.140625" style="14" customWidth="1"/>
    <col min="14186" max="14186" width="13.140625" style="14" bestFit="1" customWidth="1"/>
    <col min="14187" max="14318" width="9.140625" style="14"/>
    <col min="14319" max="14319" width="9.28515625" style="14" customWidth="1"/>
    <col min="14320" max="14320" width="21.7109375" style="14" customWidth="1"/>
    <col min="14321" max="14321" width="19" style="14" customWidth="1"/>
    <col min="14322" max="14322" width="9.140625" style="14" customWidth="1"/>
    <col min="14323" max="14323" width="11.85546875" style="14" customWidth="1"/>
    <col min="14324" max="14324" width="10.28515625" style="14" customWidth="1"/>
    <col min="14325" max="14325" width="10" style="14" customWidth="1"/>
    <col min="14326" max="14326" width="7.42578125" style="14" customWidth="1"/>
    <col min="14327" max="14327" width="8" style="14" customWidth="1"/>
    <col min="14328" max="14328" width="12.140625" style="14" customWidth="1"/>
    <col min="14329" max="14329" width="12.85546875" style="14" customWidth="1"/>
    <col min="14330" max="14330" width="14.28515625" style="14" customWidth="1"/>
    <col min="14331" max="14332" width="11.140625" style="14" customWidth="1"/>
    <col min="14333" max="14333" width="12.28515625" style="14" customWidth="1"/>
    <col min="14334" max="14334" width="13.42578125" style="14" customWidth="1"/>
    <col min="14335" max="14335" width="9.85546875" style="14" customWidth="1"/>
    <col min="14336" max="14336" width="13" style="14" customWidth="1"/>
    <col min="14337" max="14337" width="6.85546875" style="14" customWidth="1"/>
    <col min="14338" max="14338" width="10.85546875" style="14" customWidth="1"/>
    <col min="14339" max="14339" width="9.28515625" style="14" customWidth="1"/>
    <col min="14340" max="14340" width="11.28515625" style="14" customWidth="1"/>
    <col min="14341" max="14341" width="9.7109375" style="14" customWidth="1"/>
    <col min="14342" max="14342" width="7.42578125" style="14" customWidth="1"/>
    <col min="14343" max="14343" width="13.140625" style="14" customWidth="1"/>
    <col min="14344" max="14344" width="9.7109375" style="14" customWidth="1"/>
    <col min="14345" max="14345" width="8.7109375" style="14" customWidth="1"/>
    <col min="14346" max="14346" width="11.7109375" style="14" customWidth="1"/>
    <col min="14347" max="14347" width="12" style="14" customWidth="1"/>
    <col min="14348" max="14348" width="12.7109375" style="14" customWidth="1"/>
    <col min="14349" max="14349" width="14" style="14" customWidth="1"/>
    <col min="14350" max="14350" width="11.85546875" style="14" customWidth="1"/>
    <col min="14351" max="14351" width="7.5703125" style="14" customWidth="1"/>
    <col min="14352" max="14352" width="10.140625" style="14" customWidth="1"/>
    <col min="14353" max="14353" width="9.28515625" style="14" customWidth="1"/>
    <col min="14354" max="14358" width="9.140625" style="14" customWidth="1"/>
    <col min="14359" max="14359" width="12.5703125" style="14" customWidth="1"/>
    <col min="14360" max="14360" width="15.42578125" style="14" customWidth="1"/>
    <col min="14361" max="14373" width="9.140625" style="14" customWidth="1"/>
    <col min="14374" max="14374" width="9.28515625" style="14" customWidth="1"/>
    <col min="14375" max="14375" width="21.7109375" style="14" customWidth="1"/>
    <col min="14376" max="14376" width="19" style="14" customWidth="1"/>
    <col min="14377" max="14377" width="9.140625" style="14" customWidth="1"/>
    <col min="14378" max="14378" width="14.7109375" style="14" customWidth="1"/>
    <col min="14379" max="14379" width="12.140625" style="14" customWidth="1"/>
    <col min="14380" max="14380" width="14.28515625" style="14" customWidth="1"/>
    <col min="14381" max="14381" width="7.42578125" style="14" customWidth="1"/>
    <col min="14382" max="14382" width="8" style="14" customWidth="1"/>
    <col min="14383" max="14383" width="12.140625" style="14" customWidth="1"/>
    <col min="14384" max="14384" width="12.85546875" style="14" customWidth="1"/>
    <col min="14385" max="14385" width="14.28515625" style="14" customWidth="1"/>
    <col min="14386" max="14386" width="9.7109375" style="14" customWidth="1"/>
    <col min="14387" max="14387" width="8.140625" style="14" customWidth="1"/>
    <col min="14388" max="14388" width="12.28515625" style="14" customWidth="1"/>
    <col min="14389" max="14389" width="13.42578125" style="14" customWidth="1"/>
    <col min="14390" max="14390" width="9.85546875" style="14" customWidth="1"/>
    <col min="14391" max="14391" width="9.28515625" style="14" customWidth="1"/>
    <col min="14392" max="14392" width="6.85546875" style="14" customWidth="1"/>
    <col min="14393" max="14393" width="10.85546875" style="14" customWidth="1"/>
    <col min="14394" max="14394" width="9.28515625" style="14" customWidth="1"/>
    <col min="14395" max="14395" width="11.28515625" style="14" customWidth="1"/>
    <col min="14396" max="14396" width="9.7109375" style="14" customWidth="1"/>
    <col min="14397" max="14397" width="7.42578125" style="14" customWidth="1"/>
    <col min="14398" max="14398" width="13.140625" style="14" customWidth="1"/>
    <col min="14399" max="14399" width="7" style="14" customWidth="1"/>
    <col min="14400" max="14400" width="8.7109375" style="14" customWidth="1"/>
    <col min="14401" max="14401" width="11.7109375" style="14" customWidth="1"/>
    <col min="14402" max="14402" width="12" style="14" customWidth="1"/>
    <col min="14403" max="14403" width="9.7109375" style="14" customWidth="1"/>
    <col min="14404" max="14404" width="6.85546875" style="14" customWidth="1"/>
    <col min="14405" max="14405" width="9.28515625" style="14" customWidth="1"/>
    <col min="14406" max="14406" width="21.7109375" style="14" customWidth="1"/>
    <col min="14407" max="14407" width="19" style="14" customWidth="1"/>
    <col min="14408" max="14408" width="9.140625" style="14" customWidth="1"/>
    <col min="14409" max="14409" width="14.7109375" style="14" customWidth="1"/>
    <col min="14410" max="14410" width="12.140625" style="14" customWidth="1"/>
    <col min="14411" max="14411" width="14.28515625" style="14" customWidth="1"/>
    <col min="14412" max="14412" width="7.42578125" style="14" customWidth="1"/>
    <col min="14413" max="14413" width="8" style="14" customWidth="1"/>
    <col min="14414" max="14414" width="12.140625" style="14" customWidth="1"/>
    <col min="14415" max="14415" width="12.85546875" style="14" customWidth="1"/>
    <col min="14416" max="14416" width="14.28515625" style="14" customWidth="1"/>
    <col min="14417" max="14417" width="11.140625" style="14" customWidth="1"/>
    <col min="14418" max="14418" width="12.28515625" style="14" customWidth="1"/>
    <col min="14419" max="14419" width="13.42578125" style="14" customWidth="1"/>
    <col min="14420" max="14420" width="9.85546875" style="14" customWidth="1"/>
    <col min="14421" max="14421" width="13" style="14" customWidth="1"/>
    <col min="14422" max="14422" width="6.85546875" style="14" customWidth="1"/>
    <col min="14423" max="14423" width="10.85546875" style="14" customWidth="1"/>
    <col min="14424" max="14424" width="9.28515625" style="14" customWidth="1"/>
    <col min="14425" max="14425" width="11.28515625" style="14" customWidth="1"/>
    <col min="14426" max="14426" width="9.7109375" style="14" customWidth="1"/>
    <col min="14427" max="14427" width="7.42578125" style="14" customWidth="1"/>
    <col min="14428" max="14428" width="13.140625" style="14" customWidth="1"/>
    <col min="14429" max="14429" width="7" style="14" customWidth="1"/>
    <col min="14430" max="14430" width="8.7109375" style="14" customWidth="1"/>
    <col min="14431" max="14431" width="11.7109375" style="14" customWidth="1"/>
    <col min="14432" max="14432" width="12" style="14" customWidth="1"/>
    <col min="14433" max="14433" width="12.7109375" style="14" customWidth="1"/>
    <col min="14434" max="14434" width="14" style="14" customWidth="1"/>
    <col min="14435" max="14435" width="11.85546875" style="14" customWidth="1"/>
    <col min="14436" max="14436" width="7.5703125" style="14" customWidth="1"/>
    <col min="14437" max="14437" width="10.140625" style="14" customWidth="1"/>
    <col min="14438" max="14438" width="9.28515625" style="14" customWidth="1"/>
    <col min="14439" max="14441" width="9.140625" style="14" customWidth="1"/>
    <col min="14442" max="14442" width="13.140625" style="14" bestFit="1" customWidth="1"/>
    <col min="14443" max="14574" width="9.140625" style="14"/>
    <col min="14575" max="14575" width="9.28515625" style="14" customWidth="1"/>
    <col min="14576" max="14576" width="21.7109375" style="14" customWidth="1"/>
    <col min="14577" max="14577" width="19" style="14" customWidth="1"/>
    <col min="14578" max="14578" width="9.140625" style="14" customWidth="1"/>
    <col min="14579" max="14579" width="11.85546875" style="14" customWidth="1"/>
    <col min="14580" max="14580" width="10.28515625" style="14" customWidth="1"/>
    <col min="14581" max="14581" width="10" style="14" customWidth="1"/>
    <col min="14582" max="14582" width="7.42578125" style="14" customWidth="1"/>
    <col min="14583" max="14583" width="8" style="14" customWidth="1"/>
    <col min="14584" max="14584" width="12.140625" style="14" customWidth="1"/>
    <col min="14585" max="14585" width="12.85546875" style="14" customWidth="1"/>
    <col min="14586" max="14586" width="14.28515625" style="14" customWidth="1"/>
    <col min="14587" max="14588" width="11.140625" style="14" customWidth="1"/>
    <col min="14589" max="14589" width="12.28515625" style="14" customWidth="1"/>
    <col min="14590" max="14590" width="13.42578125" style="14" customWidth="1"/>
    <col min="14591" max="14591" width="9.85546875" style="14" customWidth="1"/>
    <col min="14592" max="14592" width="13" style="14" customWidth="1"/>
    <col min="14593" max="14593" width="6.85546875" style="14" customWidth="1"/>
    <col min="14594" max="14594" width="10.85546875" style="14" customWidth="1"/>
    <col min="14595" max="14595" width="9.28515625" style="14" customWidth="1"/>
    <col min="14596" max="14596" width="11.28515625" style="14" customWidth="1"/>
    <col min="14597" max="14597" width="9.7109375" style="14" customWidth="1"/>
    <col min="14598" max="14598" width="7.42578125" style="14" customWidth="1"/>
    <col min="14599" max="14599" width="13.140625" style="14" customWidth="1"/>
    <col min="14600" max="14600" width="9.7109375" style="14" customWidth="1"/>
    <col min="14601" max="14601" width="8.7109375" style="14" customWidth="1"/>
    <col min="14602" max="14602" width="11.7109375" style="14" customWidth="1"/>
    <col min="14603" max="14603" width="12" style="14" customWidth="1"/>
    <col min="14604" max="14604" width="12.7109375" style="14" customWidth="1"/>
    <col min="14605" max="14605" width="14" style="14" customWidth="1"/>
    <col min="14606" max="14606" width="11.85546875" style="14" customWidth="1"/>
    <col min="14607" max="14607" width="7.5703125" style="14" customWidth="1"/>
    <col min="14608" max="14608" width="10.140625" style="14" customWidth="1"/>
    <col min="14609" max="14609" width="9.28515625" style="14" customWidth="1"/>
    <col min="14610" max="14614" width="9.140625" style="14" customWidth="1"/>
    <col min="14615" max="14615" width="12.5703125" style="14" customWidth="1"/>
    <col min="14616" max="14616" width="15.42578125" style="14" customWidth="1"/>
    <col min="14617" max="14629" width="9.140625" style="14" customWidth="1"/>
    <col min="14630" max="14630" width="9.28515625" style="14" customWidth="1"/>
    <col min="14631" max="14631" width="21.7109375" style="14" customWidth="1"/>
    <col min="14632" max="14632" width="19" style="14" customWidth="1"/>
    <col min="14633" max="14633" width="9.140625" style="14" customWidth="1"/>
    <col min="14634" max="14634" width="14.7109375" style="14" customWidth="1"/>
    <col min="14635" max="14635" width="12.140625" style="14" customWidth="1"/>
    <col min="14636" max="14636" width="14.28515625" style="14" customWidth="1"/>
    <col min="14637" max="14637" width="7.42578125" style="14" customWidth="1"/>
    <col min="14638" max="14638" width="8" style="14" customWidth="1"/>
    <col min="14639" max="14639" width="12.140625" style="14" customWidth="1"/>
    <col min="14640" max="14640" width="12.85546875" style="14" customWidth="1"/>
    <col min="14641" max="14641" width="14.28515625" style="14" customWidth="1"/>
    <col min="14642" max="14642" width="9.7109375" style="14" customWidth="1"/>
    <col min="14643" max="14643" width="8.140625" style="14" customWidth="1"/>
    <col min="14644" max="14644" width="12.28515625" style="14" customWidth="1"/>
    <col min="14645" max="14645" width="13.42578125" style="14" customWidth="1"/>
    <col min="14646" max="14646" width="9.85546875" style="14" customWidth="1"/>
    <col min="14647" max="14647" width="9.28515625" style="14" customWidth="1"/>
    <col min="14648" max="14648" width="6.85546875" style="14" customWidth="1"/>
    <col min="14649" max="14649" width="10.85546875" style="14" customWidth="1"/>
    <col min="14650" max="14650" width="9.28515625" style="14" customWidth="1"/>
    <col min="14651" max="14651" width="11.28515625" style="14" customWidth="1"/>
    <col min="14652" max="14652" width="9.7109375" style="14" customWidth="1"/>
    <col min="14653" max="14653" width="7.42578125" style="14" customWidth="1"/>
    <col min="14654" max="14654" width="13.140625" style="14" customWidth="1"/>
    <col min="14655" max="14655" width="7" style="14" customWidth="1"/>
    <col min="14656" max="14656" width="8.7109375" style="14" customWidth="1"/>
    <col min="14657" max="14657" width="11.7109375" style="14" customWidth="1"/>
    <col min="14658" max="14658" width="12" style="14" customWidth="1"/>
    <col min="14659" max="14659" width="9.7109375" style="14" customWidth="1"/>
    <col min="14660" max="14660" width="6.85546875" style="14" customWidth="1"/>
    <col min="14661" max="14661" width="9.28515625" style="14" customWidth="1"/>
    <col min="14662" max="14662" width="21.7109375" style="14" customWidth="1"/>
    <col min="14663" max="14663" width="19" style="14" customWidth="1"/>
    <col min="14664" max="14664" width="9.140625" style="14" customWidth="1"/>
    <col min="14665" max="14665" width="14.7109375" style="14" customWidth="1"/>
    <col min="14666" max="14666" width="12.140625" style="14" customWidth="1"/>
    <col min="14667" max="14667" width="14.28515625" style="14" customWidth="1"/>
    <col min="14668" max="14668" width="7.42578125" style="14" customWidth="1"/>
    <col min="14669" max="14669" width="8" style="14" customWidth="1"/>
    <col min="14670" max="14670" width="12.140625" style="14" customWidth="1"/>
    <col min="14671" max="14671" width="12.85546875" style="14" customWidth="1"/>
    <col min="14672" max="14672" width="14.28515625" style="14" customWidth="1"/>
    <col min="14673" max="14673" width="11.140625" style="14" customWidth="1"/>
    <col min="14674" max="14674" width="12.28515625" style="14" customWidth="1"/>
    <col min="14675" max="14675" width="13.42578125" style="14" customWidth="1"/>
    <col min="14676" max="14676" width="9.85546875" style="14" customWidth="1"/>
    <col min="14677" max="14677" width="13" style="14" customWidth="1"/>
    <col min="14678" max="14678" width="6.85546875" style="14" customWidth="1"/>
    <col min="14679" max="14679" width="10.85546875" style="14" customWidth="1"/>
    <col min="14680" max="14680" width="9.28515625" style="14" customWidth="1"/>
    <col min="14681" max="14681" width="11.28515625" style="14" customWidth="1"/>
    <col min="14682" max="14682" width="9.7109375" style="14" customWidth="1"/>
    <col min="14683" max="14683" width="7.42578125" style="14" customWidth="1"/>
    <col min="14684" max="14684" width="13.140625" style="14" customWidth="1"/>
    <col min="14685" max="14685" width="7" style="14" customWidth="1"/>
    <col min="14686" max="14686" width="8.7109375" style="14" customWidth="1"/>
    <col min="14687" max="14687" width="11.7109375" style="14" customWidth="1"/>
    <col min="14688" max="14688" width="12" style="14" customWidth="1"/>
    <col min="14689" max="14689" width="12.7109375" style="14" customWidth="1"/>
    <col min="14690" max="14690" width="14" style="14" customWidth="1"/>
    <col min="14691" max="14691" width="11.85546875" style="14" customWidth="1"/>
    <col min="14692" max="14692" width="7.5703125" style="14" customWidth="1"/>
    <col min="14693" max="14693" width="10.140625" style="14" customWidth="1"/>
    <col min="14694" max="14694" width="9.28515625" style="14" customWidth="1"/>
    <col min="14695" max="14697" width="9.140625" style="14" customWidth="1"/>
    <col min="14698" max="14698" width="13.140625" style="14" bestFit="1" customWidth="1"/>
    <col min="14699" max="14830" width="9.140625" style="14"/>
    <col min="14831" max="14831" width="9.28515625" style="14" customWidth="1"/>
    <col min="14832" max="14832" width="21.7109375" style="14" customWidth="1"/>
    <col min="14833" max="14833" width="19" style="14" customWidth="1"/>
    <col min="14834" max="14834" width="9.140625" style="14" customWidth="1"/>
    <col min="14835" max="14835" width="11.85546875" style="14" customWidth="1"/>
    <col min="14836" max="14836" width="10.28515625" style="14" customWidth="1"/>
    <col min="14837" max="14837" width="10" style="14" customWidth="1"/>
    <col min="14838" max="14838" width="7.42578125" style="14" customWidth="1"/>
    <col min="14839" max="14839" width="8" style="14" customWidth="1"/>
    <col min="14840" max="14840" width="12.140625" style="14" customWidth="1"/>
    <col min="14841" max="14841" width="12.85546875" style="14" customWidth="1"/>
    <col min="14842" max="14842" width="14.28515625" style="14" customWidth="1"/>
    <col min="14843" max="14844" width="11.140625" style="14" customWidth="1"/>
    <col min="14845" max="14845" width="12.28515625" style="14" customWidth="1"/>
    <col min="14846" max="14846" width="13.42578125" style="14" customWidth="1"/>
    <col min="14847" max="14847" width="9.85546875" style="14" customWidth="1"/>
    <col min="14848" max="14848" width="13" style="14" customWidth="1"/>
    <col min="14849" max="14849" width="6.85546875" style="14" customWidth="1"/>
    <col min="14850" max="14850" width="10.85546875" style="14" customWidth="1"/>
    <col min="14851" max="14851" width="9.28515625" style="14" customWidth="1"/>
    <col min="14852" max="14852" width="11.28515625" style="14" customWidth="1"/>
    <col min="14853" max="14853" width="9.7109375" style="14" customWidth="1"/>
    <col min="14854" max="14854" width="7.42578125" style="14" customWidth="1"/>
    <col min="14855" max="14855" width="13.140625" style="14" customWidth="1"/>
    <col min="14856" max="14856" width="9.7109375" style="14" customWidth="1"/>
    <col min="14857" max="14857" width="8.7109375" style="14" customWidth="1"/>
    <col min="14858" max="14858" width="11.7109375" style="14" customWidth="1"/>
    <col min="14859" max="14859" width="12" style="14" customWidth="1"/>
    <col min="14860" max="14860" width="12.7109375" style="14" customWidth="1"/>
    <col min="14861" max="14861" width="14" style="14" customWidth="1"/>
    <col min="14862" max="14862" width="11.85546875" style="14" customWidth="1"/>
    <col min="14863" max="14863" width="7.5703125" style="14" customWidth="1"/>
    <col min="14864" max="14864" width="10.140625" style="14" customWidth="1"/>
    <col min="14865" max="14865" width="9.28515625" style="14" customWidth="1"/>
    <col min="14866" max="14870" width="9.140625" style="14" customWidth="1"/>
    <col min="14871" max="14871" width="12.5703125" style="14" customWidth="1"/>
    <col min="14872" max="14872" width="15.42578125" style="14" customWidth="1"/>
    <col min="14873" max="14885" width="9.140625" style="14" customWidth="1"/>
    <col min="14886" max="14886" width="9.28515625" style="14" customWidth="1"/>
    <col min="14887" max="14887" width="21.7109375" style="14" customWidth="1"/>
    <col min="14888" max="14888" width="19" style="14" customWidth="1"/>
    <col min="14889" max="14889" width="9.140625" style="14" customWidth="1"/>
    <col min="14890" max="14890" width="14.7109375" style="14" customWidth="1"/>
    <col min="14891" max="14891" width="12.140625" style="14" customWidth="1"/>
    <col min="14892" max="14892" width="14.28515625" style="14" customWidth="1"/>
    <col min="14893" max="14893" width="7.42578125" style="14" customWidth="1"/>
    <col min="14894" max="14894" width="8" style="14" customWidth="1"/>
    <col min="14895" max="14895" width="12.140625" style="14" customWidth="1"/>
    <col min="14896" max="14896" width="12.85546875" style="14" customWidth="1"/>
    <col min="14897" max="14897" width="14.28515625" style="14" customWidth="1"/>
    <col min="14898" max="14898" width="9.7109375" style="14" customWidth="1"/>
    <col min="14899" max="14899" width="8.140625" style="14" customWidth="1"/>
    <col min="14900" max="14900" width="12.28515625" style="14" customWidth="1"/>
    <col min="14901" max="14901" width="13.42578125" style="14" customWidth="1"/>
    <col min="14902" max="14902" width="9.85546875" style="14" customWidth="1"/>
    <col min="14903" max="14903" width="9.28515625" style="14" customWidth="1"/>
    <col min="14904" max="14904" width="6.85546875" style="14" customWidth="1"/>
    <col min="14905" max="14905" width="10.85546875" style="14" customWidth="1"/>
    <col min="14906" max="14906" width="9.28515625" style="14" customWidth="1"/>
    <col min="14907" max="14907" width="11.28515625" style="14" customWidth="1"/>
    <col min="14908" max="14908" width="9.7109375" style="14" customWidth="1"/>
    <col min="14909" max="14909" width="7.42578125" style="14" customWidth="1"/>
    <col min="14910" max="14910" width="13.140625" style="14" customWidth="1"/>
    <col min="14911" max="14911" width="7" style="14" customWidth="1"/>
    <col min="14912" max="14912" width="8.7109375" style="14" customWidth="1"/>
    <col min="14913" max="14913" width="11.7109375" style="14" customWidth="1"/>
    <col min="14914" max="14914" width="12" style="14" customWidth="1"/>
    <col min="14915" max="14915" width="9.7109375" style="14" customWidth="1"/>
    <col min="14916" max="14916" width="6.85546875" style="14" customWidth="1"/>
    <col min="14917" max="14917" width="9.28515625" style="14" customWidth="1"/>
    <col min="14918" max="14918" width="21.7109375" style="14" customWidth="1"/>
    <col min="14919" max="14919" width="19" style="14" customWidth="1"/>
    <col min="14920" max="14920" width="9.140625" style="14" customWidth="1"/>
    <col min="14921" max="14921" width="14.7109375" style="14" customWidth="1"/>
    <col min="14922" max="14922" width="12.140625" style="14" customWidth="1"/>
    <col min="14923" max="14923" width="14.28515625" style="14" customWidth="1"/>
    <col min="14924" max="14924" width="7.42578125" style="14" customWidth="1"/>
    <col min="14925" max="14925" width="8" style="14" customWidth="1"/>
    <col min="14926" max="14926" width="12.140625" style="14" customWidth="1"/>
    <col min="14927" max="14927" width="12.85546875" style="14" customWidth="1"/>
    <col min="14928" max="14928" width="14.28515625" style="14" customWidth="1"/>
    <col min="14929" max="14929" width="11.140625" style="14" customWidth="1"/>
    <col min="14930" max="14930" width="12.28515625" style="14" customWidth="1"/>
    <col min="14931" max="14931" width="13.42578125" style="14" customWidth="1"/>
    <col min="14932" max="14932" width="9.85546875" style="14" customWidth="1"/>
    <col min="14933" max="14933" width="13" style="14" customWidth="1"/>
    <col min="14934" max="14934" width="6.85546875" style="14" customWidth="1"/>
    <col min="14935" max="14935" width="10.85546875" style="14" customWidth="1"/>
    <col min="14936" max="14936" width="9.28515625" style="14" customWidth="1"/>
    <col min="14937" max="14937" width="11.28515625" style="14" customWidth="1"/>
    <col min="14938" max="14938" width="9.7109375" style="14" customWidth="1"/>
    <col min="14939" max="14939" width="7.42578125" style="14" customWidth="1"/>
    <col min="14940" max="14940" width="13.140625" style="14" customWidth="1"/>
    <col min="14941" max="14941" width="7" style="14" customWidth="1"/>
    <col min="14942" max="14942" width="8.7109375" style="14" customWidth="1"/>
    <col min="14943" max="14943" width="11.7109375" style="14" customWidth="1"/>
    <col min="14944" max="14944" width="12" style="14" customWidth="1"/>
    <col min="14945" max="14945" width="12.7109375" style="14" customWidth="1"/>
    <col min="14946" max="14946" width="14" style="14" customWidth="1"/>
    <col min="14947" max="14947" width="11.85546875" style="14" customWidth="1"/>
    <col min="14948" max="14948" width="7.5703125" style="14" customWidth="1"/>
    <col min="14949" max="14949" width="10.140625" style="14" customWidth="1"/>
    <col min="14950" max="14950" width="9.28515625" style="14" customWidth="1"/>
    <col min="14951" max="14953" width="9.140625" style="14" customWidth="1"/>
    <col min="14954" max="14954" width="13.140625" style="14" bestFit="1" customWidth="1"/>
    <col min="14955" max="15086" width="9.140625" style="14"/>
    <col min="15087" max="15087" width="9.28515625" style="14" customWidth="1"/>
    <col min="15088" max="15088" width="21.7109375" style="14" customWidth="1"/>
    <col min="15089" max="15089" width="19" style="14" customWidth="1"/>
    <col min="15090" max="15090" width="9.140625" style="14" customWidth="1"/>
    <col min="15091" max="15091" width="11.85546875" style="14" customWidth="1"/>
    <col min="15092" max="15092" width="10.28515625" style="14" customWidth="1"/>
    <col min="15093" max="15093" width="10" style="14" customWidth="1"/>
    <col min="15094" max="15094" width="7.42578125" style="14" customWidth="1"/>
    <col min="15095" max="15095" width="8" style="14" customWidth="1"/>
    <col min="15096" max="15096" width="12.140625" style="14" customWidth="1"/>
    <col min="15097" max="15097" width="12.85546875" style="14" customWidth="1"/>
    <col min="15098" max="15098" width="14.28515625" style="14" customWidth="1"/>
    <col min="15099" max="15100" width="11.140625" style="14" customWidth="1"/>
    <col min="15101" max="15101" width="12.28515625" style="14" customWidth="1"/>
    <col min="15102" max="15102" width="13.42578125" style="14" customWidth="1"/>
    <col min="15103" max="15103" width="9.85546875" style="14" customWidth="1"/>
    <col min="15104" max="15104" width="13" style="14" customWidth="1"/>
    <col min="15105" max="15105" width="6.85546875" style="14" customWidth="1"/>
    <col min="15106" max="15106" width="10.85546875" style="14" customWidth="1"/>
    <col min="15107" max="15107" width="9.28515625" style="14" customWidth="1"/>
    <col min="15108" max="15108" width="11.28515625" style="14" customWidth="1"/>
    <col min="15109" max="15109" width="9.7109375" style="14" customWidth="1"/>
    <col min="15110" max="15110" width="7.42578125" style="14" customWidth="1"/>
    <col min="15111" max="15111" width="13.140625" style="14" customWidth="1"/>
    <col min="15112" max="15112" width="9.7109375" style="14" customWidth="1"/>
    <col min="15113" max="15113" width="8.7109375" style="14" customWidth="1"/>
    <col min="15114" max="15114" width="11.7109375" style="14" customWidth="1"/>
    <col min="15115" max="15115" width="12" style="14" customWidth="1"/>
    <col min="15116" max="15116" width="12.7109375" style="14" customWidth="1"/>
    <col min="15117" max="15117" width="14" style="14" customWidth="1"/>
    <col min="15118" max="15118" width="11.85546875" style="14" customWidth="1"/>
    <col min="15119" max="15119" width="7.5703125" style="14" customWidth="1"/>
    <col min="15120" max="15120" width="10.140625" style="14" customWidth="1"/>
    <col min="15121" max="15121" width="9.28515625" style="14" customWidth="1"/>
    <col min="15122" max="15126" width="9.140625" style="14" customWidth="1"/>
    <col min="15127" max="15127" width="12.5703125" style="14" customWidth="1"/>
    <col min="15128" max="15128" width="15.42578125" style="14" customWidth="1"/>
    <col min="15129" max="15141" width="9.140625" style="14" customWidth="1"/>
    <col min="15142" max="15142" width="9.28515625" style="14" customWidth="1"/>
    <col min="15143" max="15143" width="21.7109375" style="14" customWidth="1"/>
    <col min="15144" max="15144" width="19" style="14" customWidth="1"/>
    <col min="15145" max="15145" width="9.140625" style="14" customWidth="1"/>
    <col min="15146" max="15146" width="14.7109375" style="14" customWidth="1"/>
    <col min="15147" max="15147" width="12.140625" style="14" customWidth="1"/>
    <col min="15148" max="15148" width="14.28515625" style="14" customWidth="1"/>
    <col min="15149" max="15149" width="7.42578125" style="14" customWidth="1"/>
    <col min="15150" max="15150" width="8" style="14" customWidth="1"/>
    <col min="15151" max="15151" width="12.140625" style="14" customWidth="1"/>
    <col min="15152" max="15152" width="12.85546875" style="14" customWidth="1"/>
    <col min="15153" max="15153" width="14.28515625" style="14" customWidth="1"/>
    <col min="15154" max="15154" width="9.7109375" style="14" customWidth="1"/>
    <col min="15155" max="15155" width="8.140625" style="14" customWidth="1"/>
    <col min="15156" max="15156" width="12.28515625" style="14" customWidth="1"/>
    <col min="15157" max="15157" width="13.42578125" style="14" customWidth="1"/>
    <col min="15158" max="15158" width="9.85546875" style="14" customWidth="1"/>
    <col min="15159" max="15159" width="9.28515625" style="14" customWidth="1"/>
    <col min="15160" max="15160" width="6.85546875" style="14" customWidth="1"/>
    <col min="15161" max="15161" width="10.85546875" style="14" customWidth="1"/>
    <col min="15162" max="15162" width="9.28515625" style="14" customWidth="1"/>
    <col min="15163" max="15163" width="11.28515625" style="14" customWidth="1"/>
    <col min="15164" max="15164" width="9.7109375" style="14" customWidth="1"/>
    <col min="15165" max="15165" width="7.42578125" style="14" customWidth="1"/>
    <col min="15166" max="15166" width="13.140625" style="14" customWidth="1"/>
    <col min="15167" max="15167" width="7" style="14" customWidth="1"/>
    <col min="15168" max="15168" width="8.7109375" style="14" customWidth="1"/>
    <col min="15169" max="15169" width="11.7109375" style="14" customWidth="1"/>
    <col min="15170" max="15170" width="12" style="14" customWidth="1"/>
    <col min="15171" max="15171" width="9.7109375" style="14" customWidth="1"/>
    <col min="15172" max="15172" width="6.85546875" style="14" customWidth="1"/>
    <col min="15173" max="15173" width="9.28515625" style="14" customWidth="1"/>
    <col min="15174" max="15174" width="21.7109375" style="14" customWidth="1"/>
    <col min="15175" max="15175" width="19" style="14" customWidth="1"/>
    <col min="15176" max="15176" width="9.140625" style="14" customWidth="1"/>
    <col min="15177" max="15177" width="14.7109375" style="14" customWidth="1"/>
    <col min="15178" max="15178" width="12.140625" style="14" customWidth="1"/>
    <col min="15179" max="15179" width="14.28515625" style="14" customWidth="1"/>
    <col min="15180" max="15180" width="7.42578125" style="14" customWidth="1"/>
    <col min="15181" max="15181" width="8" style="14" customWidth="1"/>
    <col min="15182" max="15182" width="12.140625" style="14" customWidth="1"/>
    <col min="15183" max="15183" width="12.85546875" style="14" customWidth="1"/>
    <col min="15184" max="15184" width="14.28515625" style="14" customWidth="1"/>
    <col min="15185" max="15185" width="11.140625" style="14" customWidth="1"/>
    <col min="15186" max="15186" width="12.28515625" style="14" customWidth="1"/>
    <col min="15187" max="15187" width="13.42578125" style="14" customWidth="1"/>
    <col min="15188" max="15188" width="9.85546875" style="14" customWidth="1"/>
    <col min="15189" max="15189" width="13" style="14" customWidth="1"/>
    <col min="15190" max="15190" width="6.85546875" style="14" customWidth="1"/>
    <col min="15191" max="15191" width="10.85546875" style="14" customWidth="1"/>
    <col min="15192" max="15192" width="9.28515625" style="14" customWidth="1"/>
    <col min="15193" max="15193" width="11.28515625" style="14" customWidth="1"/>
    <col min="15194" max="15194" width="9.7109375" style="14" customWidth="1"/>
    <col min="15195" max="15195" width="7.42578125" style="14" customWidth="1"/>
    <col min="15196" max="15196" width="13.140625" style="14" customWidth="1"/>
    <col min="15197" max="15197" width="7" style="14" customWidth="1"/>
    <col min="15198" max="15198" width="8.7109375" style="14" customWidth="1"/>
    <col min="15199" max="15199" width="11.7109375" style="14" customWidth="1"/>
    <col min="15200" max="15200" width="12" style="14" customWidth="1"/>
    <col min="15201" max="15201" width="12.7109375" style="14" customWidth="1"/>
    <col min="15202" max="15202" width="14" style="14" customWidth="1"/>
    <col min="15203" max="15203" width="11.85546875" style="14" customWidth="1"/>
    <col min="15204" max="15204" width="7.5703125" style="14" customWidth="1"/>
    <col min="15205" max="15205" width="10.140625" style="14" customWidth="1"/>
    <col min="15206" max="15206" width="9.28515625" style="14" customWidth="1"/>
    <col min="15207" max="15209" width="9.140625" style="14" customWidth="1"/>
    <col min="15210" max="15210" width="13.140625" style="14" bestFit="1" customWidth="1"/>
    <col min="15211" max="15342" width="9.140625" style="14"/>
    <col min="15343" max="15343" width="9.28515625" style="14" customWidth="1"/>
    <col min="15344" max="15344" width="21.7109375" style="14" customWidth="1"/>
    <col min="15345" max="15345" width="19" style="14" customWidth="1"/>
    <col min="15346" max="15346" width="9.140625" style="14" customWidth="1"/>
    <col min="15347" max="15347" width="11.85546875" style="14" customWidth="1"/>
    <col min="15348" max="15348" width="10.28515625" style="14" customWidth="1"/>
    <col min="15349" max="15349" width="10" style="14" customWidth="1"/>
    <col min="15350" max="15350" width="7.42578125" style="14" customWidth="1"/>
    <col min="15351" max="15351" width="8" style="14" customWidth="1"/>
    <col min="15352" max="15352" width="12.140625" style="14" customWidth="1"/>
    <col min="15353" max="15353" width="12.85546875" style="14" customWidth="1"/>
    <col min="15354" max="15354" width="14.28515625" style="14" customWidth="1"/>
    <col min="15355" max="15356" width="11.140625" style="14" customWidth="1"/>
    <col min="15357" max="15357" width="12.28515625" style="14" customWidth="1"/>
    <col min="15358" max="15358" width="13.42578125" style="14" customWidth="1"/>
    <col min="15359" max="15359" width="9.85546875" style="14" customWidth="1"/>
    <col min="15360" max="15360" width="13" style="14" customWidth="1"/>
    <col min="15361" max="15361" width="6.85546875" style="14" customWidth="1"/>
    <col min="15362" max="15362" width="10.85546875" style="14" customWidth="1"/>
    <col min="15363" max="15363" width="9.28515625" style="14" customWidth="1"/>
    <col min="15364" max="15364" width="11.28515625" style="14" customWidth="1"/>
    <col min="15365" max="15365" width="9.7109375" style="14" customWidth="1"/>
    <col min="15366" max="15366" width="7.42578125" style="14" customWidth="1"/>
    <col min="15367" max="15367" width="13.140625" style="14" customWidth="1"/>
    <col min="15368" max="15368" width="9.7109375" style="14" customWidth="1"/>
    <col min="15369" max="15369" width="8.7109375" style="14" customWidth="1"/>
    <col min="15370" max="15370" width="11.7109375" style="14" customWidth="1"/>
    <col min="15371" max="15371" width="12" style="14" customWidth="1"/>
    <col min="15372" max="15372" width="12.7109375" style="14" customWidth="1"/>
    <col min="15373" max="15373" width="14" style="14" customWidth="1"/>
    <col min="15374" max="15374" width="11.85546875" style="14" customWidth="1"/>
    <col min="15375" max="15375" width="7.5703125" style="14" customWidth="1"/>
    <col min="15376" max="15376" width="10.140625" style="14" customWidth="1"/>
    <col min="15377" max="15377" width="9.28515625" style="14" customWidth="1"/>
    <col min="15378" max="15382" width="9.140625" style="14" customWidth="1"/>
    <col min="15383" max="15383" width="12.5703125" style="14" customWidth="1"/>
    <col min="15384" max="15384" width="15.42578125" style="14" customWidth="1"/>
    <col min="15385" max="15397" width="9.140625" style="14" customWidth="1"/>
    <col min="15398" max="15398" width="9.28515625" style="14" customWidth="1"/>
    <col min="15399" max="15399" width="21.7109375" style="14" customWidth="1"/>
    <col min="15400" max="15400" width="19" style="14" customWidth="1"/>
    <col min="15401" max="15401" width="9.140625" style="14" customWidth="1"/>
    <col min="15402" max="15402" width="14.7109375" style="14" customWidth="1"/>
    <col min="15403" max="15403" width="12.140625" style="14" customWidth="1"/>
    <col min="15404" max="15404" width="14.28515625" style="14" customWidth="1"/>
    <col min="15405" max="15405" width="7.42578125" style="14" customWidth="1"/>
    <col min="15406" max="15406" width="8" style="14" customWidth="1"/>
    <col min="15407" max="15407" width="12.140625" style="14" customWidth="1"/>
    <col min="15408" max="15408" width="12.85546875" style="14" customWidth="1"/>
    <col min="15409" max="15409" width="14.28515625" style="14" customWidth="1"/>
    <col min="15410" max="15410" width="9.7109375" style="14" customWidth="1"/>
    <col min="15411" max="15411" width="8.140625" style="14" customWidth="1"/>
    <col min="15412" max="15412" width="12.28515625" style="14" customWidth="1"/>
    <col min="15413" max="15413" width="13.42578125" style="14" customWidth="1"/>
    <col min="15414" max="15414" width="9.85546875" style="14" customWidth="1"/>
    <col min="15415" max="15415" width="9.28515625" style="14" customWidth="1"/>
    <col min="15416" max="15416" width="6.85546875" style="14" customWidth="1"/>
    <col min="15417" max="15417" width="10.85546875" style="14" customWidth="1"/>
    <col min="15418" max="15418" width="9.28515625" style="14" customWidth="1"/>
    <col min="15419" max="15419" width="11.28515625" style="14" customWidth="1"/>
    <col min="15420" max="15420" width="9.7109375" style="14" customWidth="1"/>
    <col min="15421" max="15421" width="7.42578125" style="14" customWidth="1"/>
    <col min="15422" max="15422" width="13.140625" style="14" customWidth="1"/>
    <col min="15423" max="15423" width="7" style="14" customWidth="1"/>
    <col min="15424" max="15424" width="8.7109375" style="14" customWidth="1"/>
    <col min="15425" max="15425" width="11.7109375" style="14" customWidth="1"/>
    <col min="15426" max="15426" width="12" style="14" customWidth="1"/>
    <col min="15427" max="15427" width="9.7109375" style="14" customWidth="1"/>
    <col min="15428" max="15428" width="6.85546875" style="14" customWidth="1"/>
    <col min="15429" max="15429" width="9.28515625" style="14" customWidth="1"/>
    <col min="15430" max="15430" width="21.7109375" style="14" customWidth="1"/>
    <col min="15431" max="15431" width="19" style="14" customWidth="1"/>
    <col min="15432" max="15432" width="9.140625" style="14" customWidth="1"/>
    <col min="15433" max="15433" width="14.7109375" style="14" customWidth="1"/>
    <col min="15434" max="15434" width="12.140625" style="14" customWidth="1"/>
    <col min="15435" max="15435" width="14.28515625" style="14" customWidth="1"/>
    <col min="15436" max="15436" width="7.42578125" style="14" customWidth="1"/>
    <col min="15437" max="15437" width="8" style="14" customWidth="1"/>
    <col min="15438" max="15438" width="12.140625" style="14" customWidth="1"/>
    <col min="15439" max="15439" width="12.85546875" style="14" customWidth="1"/>
    <col min="15440" max="15440" width="14.28515625" style="14" customWidth="1"/>
    <col min="15441" max="15441" width="11.140625" style="14" customWidth="1"/>
    <col min="15442" max="15442" width="12.28515625" style="14" customWidth="1"/>
    <col min="15443" max="15443" width="13.42578125" style="14" customWidth="1"/>
    <col min="15444" max="15444" width="9.85546875" style="14" customWidth="1"/>
    <col min="15445" max="15445" width="13" style="14" customWidth="1"/>
    <col min="15446" max="15446" width="6.85546875" style="14" customWidth="1"/>
    <col min="15447" max="15447" width="10.85546875" style="14" customWidth="1"/>
    <col min="15448" max="15448" width="9.28515625" style="14" customWidth="1"/>
    <col min="15449" max="15449" width="11.28515625" style="14" customWidth="1"/>
    <col min="15450" max="15450" width="9.7109375" style="14" customWidth="1"/>
    <col min="15451" max="15451" width="7.42578125" style="14" customWidth="1"/>
    <col min="15452" max="15452" width="13.140625" style="14" customWidth="1"/>
    <col min="15453" max="15453" width="7" style="14" customWidth="1"/>
    <col min="15454" max="15454" width="8.7109375" style="14" customWidth="1"/>
    <col min="15455" max="15455" width="11.7109375" style="14" customWidth="1"/>
    <col min="15456" max="15456" width="12" style="14" customWidth="1"/>
    <col min="15457" max="15457" width="12.7109375" style="14" customWidth="1"/>
    <col min="15458" max="15458" width="14" style="14" customWidth="1"/>
    <col min="15459" max="15459" width="11.85546875" style="14" customWidth="1"/>
    <col min="15460" max="15460" width="7.5703125" style="14" customWidth="1"/>
    <col min="15461" max="15461" width="10.140625" style="14" customWidth="1"/>
    <col min="15462" max="15462" width="9.28515625" style="14" customWidth="1"/>
    <col min="15463" max="15465" width="9.140625" style="14" customWidth="1"/>
    <col min="15466" max="15466" width="13.140625" style="14" bestFit="1" customWidth="1"/>
    <col min="15467" max="15598" width="9.140625" style="14"/>
    <col min="15599" max="15599" width="9.28515625" style="14" customWidth="1"/>
    <col min="15600" max="15600" width="21.7109375" style="14" customWidth="1"/>
    <col min="15601" max="15601" width="19" style="14" customWidth="1"/>
    <col min="15602" max="15602" width="9.140625" style="14" customWidth="1"/>
    <col min="15603" max="15603" width="11.85546875" style="14" customWidth="1"/>
    <col min="15604" max="15604" width="10.28515625" style="14" customWidth="1"/>
    <col min="15605" max="15605" width="10" style="14" customWidth="1"/>
    <col min="15606" max="15606" width="7.42578125" style="14" customWidth="1"/>
    <col min="15607" max="15607" width="8" style="14" customWidth="1"/>
    <col min="15608" max="15608" width="12.140625" style="14" customWidth="1"/>
    <col min="15609" max="15609" width="12.85546875" style="14" customWidth="1"/>
    <col min="15610" max="15610" width="14.28515625" style="14" customWidth="1"/>
    <col min="15611" max="15612" width="11.140625" style="14" customWidth="1"/>
    <col min="15613" max="15613" width="12.28515625" style="14" customWidth="1"/>
    <col min="15614" max="15614" width="13.42578125" style="14" customWidth="1"/>
    <col min="15615" max="15615" width="9.85546875" style="14" customWidth="1"/>
    <col min="15616" max="15616" width="13" style="14" customWidth="1"/>
    <col min="15617" max="15617" width="6.85546875" style="14" customWidth="1"/>
    <col min="15618" max="15618" width="10.85546875" style="14" customWidth="1"/>
    <col min="15619" max="15619" width="9.28515625" style="14" customWidth="1"/>
    <col min="15620" max="15620" width="11.28515625" style="14" customWidth="1"/>
    <col min="15621" max="15621" width="9.7109375" style="14" customWidth="1"/>
    <col min="15622" max="15622" width="7.42578125" style="14" customWidth="1"/>
    <col min="15623" max="15623" width="13.140625" style="14" customWidth="1"/>
    <col min="15624" max="15624" width="9.7109375" style="14" customWidth="1"/>
    <col min="15625" max="15625" width="8.7109375" style="14" customWidth="1"/>
    <col min="15626" max="15626" width="11.7109375" style="14" customWidth="1"/>
    <col min="15627" max="15627" width="12" style="14" customWidth="1"/>
    <col min="15628" max="15628" width="12.7109375" style="14" customWidth="1"/>
    <col min="15629" max="15629" width="14" style="14" customWidth="1"/>
    <col min="15630" max="15630" width="11.85546875" style="14" customWidth="1"/>
    <col min="15631" max="15631" width="7.5703125" style="14" customWidth="1"/>
    <col min="15632" max="15632" width="10.140625" style="14" customWidth="1"/>
    <col min="15633" max="15633" width="9.28515625" style="14" customWidth="1"/>
    <col min="15634" max="15638" width="9.140625" style="14" customWidth="1"/>
    <col min="15639" max="15639" width="12.5703125" style="14" customWidth="1"/>
    <col min="15640" max="15640" width="15.42578125" style="14" customWidth="1"/>
    <col min="15641" max="15653" width="9.140625" style="14" customWidth="1"/>
    <col min="15654" max="15654" width="9.28515625" style="14" customWidth="1"/>
    <col min="15655" max="15655" width="21.7109375" style="14" customWidth="1"/>
    <col min="15656" max="15656" width="19" style="14" customWidth="1"/>
    <col min="15657" max="15657" width="9.140625" style="14" customWidth="1"/>
    <col min="15658" max="15658" width="14.7109375" style="14" customWidth="1"/>
    <col min="15659" max="15659" width="12.140625" style="14" customWidth="1"/>
    <col min="15660" max="15660" width="14.28515625" style="14" customWidth="1"/>
    <col min="15661" max="15661" width="7.42578125" style="14" customWidth="1"/>
    <col min="15662" max="15662" width="8" style="14" customWidth="1"/>
    <col min="15663" max="15663" width="12.140625" style="14" customWidth="1"/>
    <col min="15664" max="15664" width="12.85546875" style="14" customWidth="1"/>
    <col min="15665" max="15665" width="14.28515625" style="14" customWidth="1"/>
    <col min="15666" max="15666" width="9.7109375" style="14" customWidth="1"/>
    <col min="15667" max="15667" width="8.140625" style="14" customWidth="1"/>
    <col min="15668" max="15668" width="12.28515625" style="14" customWidth="1"/>
    <col min="15669" max="15669" width="13.42578125" style="14" customWidth="1"/>
    <col min="15670" max="15670" width="9.85546875" style="14" customWidth="1"/>
    <col min="15671" max="15671" width="9.28515625" style="14" customWidth="1"/>
    <col min="15672" max="15672" width="6.85546875" style="14" customWidth="1"/>
    <col min="15673" max="15673" width="10.85546875" style="14" customWidth="1"/>
    <col min="15674" max="15674" width="9.28515625" style="14" customWidth="1"/>
    <col min="15675" max="15675" width="11.28515625" style="14" customWidth="1"/>
    <col min="15676" max="15676" width="9.7109375" style="14" customWidth="1"/>
    <col min="15677" max="15677" width="7.42578125" style="14" customWidth="1"/>
    <col min="15678" max="15678" width="13.140625" style="14" customWidth="1"/>
    <col min="15679" max="15679" width="7" style="14" customWidth="1"/>
    <col min="15680" max="15680" width="8.7109375" style="14" customWidth="1"/>
    <col min="15681" max="15681" width="11.7109375" style="14" customWidth="1"/>
    <col min="15682" max="15682" width="12" style="14" customWidth="1"/>
    <col min="15683" max="15683" width="9.7109375" style="14" customWidth="1"/>
    <col min="15684" max="15684" width="6.85546875" style="14" customWidth="1"/>
    <col min="15685" max="15685" width="9.28515625" style="14" customWidth="1"/>
    <col min="15686" max="15686" width="21.7109375" style="14" customWidth="1"/>
    <col min="15687" max="15687" width="19" style="14" customWidth="1"/>
    <col min="15688" max="15688" width="9.140625" style="14" customWidth="1"/>
    <col min="15689" max="15689" width="14.7109375" style="14" customWidth="1"/>
    <col min="15690" max="15690" width="12.140625" style="14" customWidth="1"/>
    <col min="15691" max="15691" width="14.28515625" style="14" customWidth="1"/>
    <col min="15692" max="15692" width="7.42578125" style="14" customWidth="1"/>
    <col min="15693" max="15693" width="8" style="14" customWidth="1"/>
    <col min="15694" max="15694" width="12.140625" style="14" customWidth="1"/>
    <col min="15695" max="15695" width="12.85546875" style="14" customWidth="1"/>
    <col min="15696" max="15696" width="14.28515625" style="14" customWidth="1"/>
    <col min="15697" max="15697" width="11.140625" style="14" customWidth="1"/>
    <col min="15698" max="15698" width="12.28515625" style="14" customWidth="1"/>
    <col min="15699" max="15699" width="13.42578125" style="14" customWidth="1"/>
    <col min="15700" max="15700" width="9.85546875" style="14" customWidth="1"/>
    <col min="15701" max="15701" width="13" style="14" customWidth="1"/>
    <col min="15702" max="15702" width="6.85546875" style="14" customWidth="1"/>
    <col min="15703" max="15703" width="10.85546875" style="14" customWidth="1"/>
    <col min="15704" max="15704" width="9.28515625" style="14" customWidth="1"/>
    <col min="15705" max="15705" width="11.28515625" style="14" customWidth="1"/>
    <col min="15706" max="15706" width="9.7109375" style="14" customWidth="1"/>
    <col min="15707" max="15707" width="7.42578125" style="14" customWidth="1"/>
    <col min="15708" max="15708" width="13.140625" style="14" customWidth="1"/>
    <col min="15709" max="15709" width="7" style="14" customWidth="1"/>
    <col min="15710" max="15710" width="8.7109375" style="14" customWidth="1"/>
    <col min="15711" max="15711" width="11.7109375" style="14" customWidth="1"/>
    <col min="15712" max="15712" width="12" style="14" customWidth="1"/>
    <col min="15713" max="15713" width="12.7109375" style="14" customWidth="1"/>
    <col min="15714" max="15714" width="14" style="14" customWidth="1"/>
    <col min="15715" max="15715" width="11.85546875" style="14" customWidth="1"/>
    <col min="15716" max="15716" width="7.5703125" style="14" customWidth="1"/>
    <col min="15717" max="15717" width="10.140625" style="14" customWidth="1"/>
    <col min="15718" max="15718" width="9.28515625" style="14" customWidth="1"/>
    <col min="15719" max="15721" width="9.140625" style="14" customWidth="1"/>
    <col min="15722" max="15722" width="13.140625" style="14" bestFit="1" customWidth="1"/>
    <col min="15723" max="15854" width="9.140625" style="14"/>
    <col min="15855" max="15855" width="9.28515625" style="14" customWidth="1"/>
    <col min="15856" max="15856" width="21.7109375" style="14" customWidth="1"/>
    <col min="15857" max="15857" width="19" style="14" customWidth="1"/>
    <col min="15858" max="15858" width="9.140625" style="14" customWidth="1"/>
    <col min="15859" max="15859" width="11.85546875" style="14" customWidth="1"/>
    <col min="15860" max="15860" width="10.28515625" style="14" customWidth="1"/>
    <col min="15861" max="15861" width="10" style="14" customWidth="1"/>
    <col min="15862" max="15862" width="7.42578125" style="14" customWidth="1"/>
    <col min="15863" max="15863" width="8" style="14" customWidth="1"/>
    <col min="15864" max="15864" width="12.140625" style="14" customWidth="1"/>
    <col min="15865" max="15865" width="12.85546875" style="14" customWidth="1"/>
    <col min="15866" max="15866" width="14.28515625" style="14" customWidth="1"/>
    <col min="15867" max="15868" width="11.140625" style="14" customWidth="1"/>
    <col min="15869" max="15869" width="12.28515625" style="14" customWidth="1"/>
    <col min="15870" max="15870" width="13.42578125" style="14" customWidth="1"/>
    <col min="15871" max="15871" width="9.85546875" style="14" customWidth="1"/>
    <col min="15872" max="15872" width="13" style="14" customWidth="1"/>
    <col min="15873" max="15873" width="6.85546875" style="14" customWidth="1"/>
    <col min="15874" max="15874" width="10.85546875" style="14" customWidth="1"/>
    <col min="15875" max="15875" width="9.28515625" style="14" customWidth="1"/>
    <col min="15876" max="15876" width="11.28515625" style="14" customWidth="1"/>
    <col min="15877" max="15877" width="9.7109375" style="14" customWidth="1"/>
    <col min="15878" max="15878" width="7.42578125" style="14" customWidth="1"/>
    <col min="15879" max="15879" width="13.140625" style="14" customWidth="1"/>
    <col min="15880" max="15880" width="9.7109375" style="14" customWidth="1"/>
    <col min="15881" max="15881" width="8.7109375" style="14" customWidth="1"/>
    <col min="15882" max="15882" width="11.7109375" style="14" customWidth="1"/>
    <col min="15883" max="15883" width="12" style="14" customWidth="1"/>
    <col min="15884" max="15884" width="12.7109375" style="14" customWidth="1"/>
    <col min="15885" max="15885" width="14" style="14" customWidth="1"/>
    <col min="15886" max="15886" width="11.85546875" style="14" customWidth="1"/>
    <col min="15887" max="15887" width="7.5703125" style="14" customWidth="1"/>
    <col min="15888" max="15888" width="10.140625" style="14" customWidth="1"/>
    <col min="15889" max="15889" width="9.28515625" style="14" customWidth="1"/>
    <col min="15890" max="15894" width="9.140625" style="14" customWidth="1"/>
    <col min="15895" max="15895" width="12.5703125" style="14" customWidth="1"/>
    <col min="15896" max="15896" width="15.42578125" style="14" customWidth="1"/>
    <col min="15897" max="15909" width="9.140625" style="14" customWidth="1"/>
    <col min="15910" max="15910" width="9.28515625" style="14" customWidth="1"/>
    <col min="15911" max="15911" width="21.7109375" style="14" customWidth="1"/>
    <col min="15912" max="15912" width="19" style="14" customWidth="1"/>
    <col min="15913" max="15913" width="9.140625" style="14" customWidth="1"/>
    <col min="15914" max="15914" width="14.7109375" style="14" customWidth="1"/>
    <col min="15915" max="15915" width="12.140625" style="14" customWidth="1"/>
    <col min="15916" max="15916" width="14.28515625" style="14" customWidth="1"/>
    <col min="15917" max="15917" width="7.42578125" style="14" customWidth="1"/>
    <col min="15918" max="15918" width="8" style="14" customWidth="1"/>
    <col min="15919" max="15919" width="12.140625" style="14" customWidth="1"/>
    <col min="15920" max="15920" width="12.85546875" style="14" customWidth="1"/>
    <col min="15921" max="15921" width="14.28515625" style="14" customWidth="1"/>
    <col min="15922" max="15922" width="9.7109375" style="14" customWidth="1"/>
    <col min="15923" max="15923" width="8.140625" style="14" customWidth="1"/>
    <col min="15924" max="15924" width="12.28515625" style="14" customWidth="1"/>
    <col min="15925" max="15925" width="13.42578125" style="14" customWidth="1"/>
    <col min="15926" max="15926" width="9.85546875" style="14" customWidth="1"/>
    <col min="15927" max="15927" width="9.28515625" style="14" customWidth="1"/>
    <col min="15928" max="15928" width="6.85546875" style="14" customWidth="1"/>
    <col min="15929" max="15929" width="10.85546875" style="14" customWidth="1"/>
    <col min="15930" max="15930" width="9.28515625" style="14" customWidth="1"/>
    <col min="15931" max="15931" width="11.28515625" style="14" customWidth="1"/>
    <col min="15932" max="15932" width="9.7109375" style="14" customWidth="1"/>
    <col min="15933" max="15933" width="7.42578125" style="14" customWidth="1"/>
    <col min="15934" max="15934" width="13.140625" style="14" customWidth="1"/>
    <col min="15935" max="15935" width="7" style="14" customWidth="1"/>
    <col min="15936" max="15936" width="8.7109375" style="14" customWidth="1"/>
    <col min="15937" max="15937" width="11.7109375" style="14" customWidth="1"/>
    <col min="15938" max="15938" width="12" style="14" customWidth="1"/>
    <col min="15939" max="15939" width="9.7109375" style="14" customWidth="1"/>
    <col min="15940" max="15940" width="6.85546875" style="14" customWidth="1"/>
    <col min="15941" max="15941" width="9.28515625" style="14" customWidth="1"/>
    <col min="15942" max="15942" width="21.7109375" style="14" customWidth="1"/>
    <col min="15943" max="15943" width="19" style="14" customWidth="1"/>
    <col min="15944" max="15944" width="9.140625" style="14" customWidth="1"/>
    <col min="15945" max="15945" width="14.7109375" style="14" customWidth="1"/>
    <col min="15946" max="15946" width="12.140625" style="14" customWidth="1"/>
    <col min="15947" max="15947" width="14.28515625" style="14" customWidth="1"/>
    <col min="15948" max="15948" width="7.42578125" style="14" customWidth="1"/>
    <col min="15949" max="15949" width="8" style="14" customWidth="1"/>
    <col min="15950" max="15950" width="12.140625" style="14" customWidth="1"/>
    <col min="15951" max="15951" width="12.85546875" style="14" customWidth="1"/>
    <col min="15952" max="15952" width="14.28515625" style="14" customWidth="1"/>
    <col min="15953" max="15953" width="11.140625" style="14" customWidth="1"/>
    <col min="15954" max="15954" width="12.28515625" style="14" customWidth="1"/>
    <col min="15955" max="15955" width="13.42578125" style="14" customWidth="1"/>
    <col min="15956" max="15956" width="9.85546875" style="14" customWidth="1"/>
    <col min="15957" max="15957" width="13" style="14" customWidth="1"/>
    <col min="15958" max="15958" width="6.85546875" style="14" customWidth="1"/>
    <col min="15959" max="15959" width="10.85546875" style="14" customWidth="1"/>
    <col min="15960" max="15960" width="9.28515625" style="14" customWidth="1"/>
    <col min="15961" max="15961" width="11.28515625" style="14" customWidth="1"/>
    <col min="15962" max="15962" width="9.7109375" style="14" customWidth="1"/>
    <col min="15963" max="15963" width="7.42578125" style="14" customWidth="1"/>
    <col min="15964" max="15964" width="13.140625" style="14" customWidth="1"/>
    <col min="15965" max="15965" width="7" style="14" customWidth="1"/>
    <col min="15966" max="15966" width="8.7109375" style="14" customWidth="1"/>
    <col min="15967" max="15967" width="11.7109375" style="14" customWidth="1"/>
    <col min="15968" max="15968" width="12" style="14" customWidth="1"/>
    <col min="15969" max="15969" width="12.7109375" style="14" customWidth="1"/>
    <col min="15970" max="15970" width="14" style="14" customWidth="1"/>
    <col min="15971" max="15971" width="11.85546875" style="14" customWidth="1"/>
    <col min="15972" max="15972" width="7.5703125" style="14" customWidth="1"/>
    <col min="15973" max="15973" width="10.140625" style="14" customWidth="1"/>
    <col min="15974" max="15974" width="9.28515625" style="14" customWidth="1"/>
    <col min="15975" max="15977" width="9.140625" style="14" customWidth="1"/>
    <col min="15978" max="15978" width="13.140625" style="14" bestFit="1" customWidth="1"/>
    <col min="15979" max="16110" width="9.140625" style="14"/>
    <col min="16111" max="16111" width="9.28515625" style="14" customWidth="1"/>
    <col min="16112" max="16112" width="21.7109375" style="14" customWidth="1"/>
    <col min="16113" max="16113" width="19" style="14" customWidth="1"/>
    <col min="16114" max="16114" width="9.140625" style="14" customWidth="1"/>
    <col min="16115" max="16115" width="11.85546875" style="14" customWidth="1"/>
    <col min="16116" max="16116" width="10.28515625" style="14" customWidth="1"/>
    <col min="16117" max="16117" width="10" style="14" customWidth="1"/>
    <col min="16118" max="16118" width="7.42578125" style="14" customWidth="1"/>
    <col min="16119" max="16119" width="8" style="14" customWidth="1"/>
    <col min="16120" max="16120" width="12.140625" style="14" customWidth="1"/>
    <col min="16121" max="16121" width="12.85546875" style="14" customWidth="1"/>
    <col min="16122" max="16122" width="14.28515625" style="14" customWidth="1"/>
    <col min="16123" max="16124" width="11.140625" style="14" customWidth="1"/>
    <col min="16125" max="16125" width="12.28515625" style="14" customWidth="1"/>
    <col min="16126" max="16126" width="13.42578125" style="14" customWidth="1"/>
    <col min="16127" max="16127" width="9.85546875" style="14" customWidth="1"/>
    <col min="16128" max="16128" width="13" style="14" customWidth="1"/>
    <col min="16129" max="16129" width="6.85546875" style="14" customWidth="1"/>
    <col min="16130" max="16130" width="10.85546875" style="14" customWidth="1"/>
    <col min="16131" max="16131" width="9.28515625" style="14" customWidth="1"/>
    <col min="16132" max="16132" width="11.28515625" style="14" customWidth="1"/>
    <col min="16133" max="16133" width="9.7109375" style="14" customWidth="1"/>
    <col min="16134" max="16134" width="7.42578125" style="14" customWidth="1"/>
    <col min="16135" max="16135" width="13.140625" style="14" customWidth="1"/>
    <col min="16136" max="16136" width="9.7109375" style="14" customWidth="1"/>
    <col min="16137" max="16137" width="8.7109375" style="14" customWidth="1"/>
    <col min="16138" max="16138" width="11.7109375" style="14" customWidth="1"/>
    <col min="16139" max="16139" width="12" style="14" customWidth="1"/>
    <col min="16140" max="16140" width="12.7109375" style="14" customWidth="1"/>
    <col min="16141" max="16141" width="14" style="14" customWidth="1"/>
    <col min="16142" max="16142" width="11.85546875" style="14" customWidth="1"/>
    <col min="16143" max="16143" width="7.5703125" style="14" customWidth="1"/>
    <col min="16144" max="16144" width="10.140625" style="14" customWidth="1"/>
    <col min="16145" max="16145" width="9.28515625" style="14" customWidth="1"/>
    <col min="16146" max="16150" width="9.140625" style="14" customWidth="1"/>
    <col min="16151" max="16151" width="12.5703125" style="14" customWidth="1"/>
    <col min="16152" max="16152" width="15.42578125" style="14" customWidth="1"/>
    <col min="16153" max="16165" width="9.140625" style="14" customWidth="1"/>
    <col min="16166" max="16166" width="9.28515625" style="14" customWidth="1"/>
    <col min="16167" max="16167" width="21.7109375" style="14" customWidth="1"/>
    <col min="16168" max="16168" width="19" style="14" customWidth="1"/>
    <col min="16169" max="16169" width="9.140625" style="14" customWidth="1"/>
    <col min="16170" max="16170" width="14.7109375" style="14" customWidth="1"/>
    <col min="16171" max="16171" width="12.140625" style="14" customWidth="1"/>
    <col min="16172" max="16172" width="14.28515625" style="14" customWidth="1"/>
    <col min="16173" max="16173" width="7.42578125" style="14" customWidth="1"/>
    <col min="16174" max="16174" width="8" style="14" customWidth="1"/>
    <col min="16175" max="16175" width="12.140625" style="14" customWidth="1"/>
    <col min="16176" max="16176" width="12.85546875" style="14" customWidth="1"/>
    <col min="16177" max="16177" width="14.28515625" style="14" customWidth="1"/>
    <col min="16178" max="16178" width="9.7109375" style="14" customWidth="1"/>
    <col min="16179" max="16179" width="8.140625" style="14" customWidth="1"/>
    <col min="16180" max="16180" width="12.28515625" style="14" customWidth="1"/>
    <col min="16181" max="16181" width="13.42578125" style="14" customWidth="1"/>
    <col min="16182" max="16182" width="9.85546875" style="14" customWidth="1"/>
    <col min="16183" max="16183" width="9.28515625" style="14" customWidth="1"/>
    <col min="16184" max="16184" width="6.85546875" style="14" customWidth="1"/>
    <col min="16185" max="16185" width="10.85546875" style="14" customWidth="1"/>
    <col min="16186" max="16186" width="9.28515625" style="14" customWidth="1"/>
    <col min="16187" max="16187" width="11.28515625" style="14" customWidth="1"/>
    <col min="16188" max="16188" width="9.7109375" style="14" customWidth="1"/>
    <col min="16189" max="16189" width="7.42578125" style="14" customWidth="1"/>
    <col min="16190" max="16190" width="13.140625" style="14" customWidth="1"/>
    <col min="16191" max="16191" width="7" style="14" customWidth="1"/>
    <col min="16192" max="16192" width="8.7109375" style="14" customWidth="1"/>
    <col min="16193" max="16193" width="11.7109375" style="14" customWidth="1"/>
    <col min="16194" max="16194" width="12" style="14" customWidth="1"/>
    <col min="16195" max="16195" width="9.7109375" style="14" customWidth="1"/>
    <col min="16196" max="16196" width="6.85546875" style="14" customWidth="1"/>
    <col min="16197" max="16197" width="9.28515625" style="14" customWidth="1"/>
    <col min="16198" max="16198" width="21.7109375" style="14" customWidth="1"/>
    <col min="16199" max="16199" width="19" style="14" customWidth="1"/>
    <col min="16200" max="16200" width="9.140625" style="14" customWidth="1"/>
    <col min="16201" max="16201" width="14.7109375" style="14" customWidth="1"/>
    <col min="16202" max="16202" width="12.140625" style="14" customWidth="1"/>
    <col min="16203" max="16203" width="14.28515625" style="14" customWidth="1"/>
    <col min="16204" max="16204" width="7.42578125" style="14" customWidth="1"/>
    <col min="16205" max="16205" width="8" style="14" customWidth="1"/>
    <col min="16206" max="16206" width="12.140625" style="14" customWidth="1"/>
    <col min="16207" max="16207" width="12.85546875" style="14" customWidth="1"/>
    <col min="16208" max="16208" width="14.28515625" style="14" customWidth="1"/>
    <col min="16209" max="16209" width="11.140625" style="14" customWidth="1"/>
    <col min="16210" max="16210" width="12.28515625" style="14" customWidth="1"/>
    <col min="16211" max="16211" width="13.42578125" style="14" customWidth="1"/>
    <col min="16212" max="16212" width="9.85546875" style="14" customWidth="1"/>
    <col min="16213" max="16213" width="13" style="14" customWidth="1"/>
    <col min="16214" max="16214" width="6.85546875" style="14" customWidth="1"/>
    <col min="16215" max="16215" width="10.85546875" style="14" customWidth="1"/>
    <col min="16216" max="16216" width="9.28515625" style="14" customWidth="1"/>
    <col min="16217" max="16217" width="11.28515625" style="14" customWidth="1"/>
    <col min="16218" max="16218" width="9.7109375" style="14" customWidth="1"/>
    <col min="16219" max="16219" width="7.42578125" style="14" customWidth="1"/>
    <col min="16220" max="16220" width="13.140625" style="14" customWidth="1"/>
    <col min="16221" max="16221" width="7" style="14" customWidth="1"/>
    <col min="16222" max="16222" width="8.7109375" style="14" customWidth="1"/>
    <col min="16223" max="16223" width="11.7109375" style="14" customWidth="1"/>
    <col min="16224" max="16224" width="12" style="14" customWidth="1"/>
    <col min="16225" max="16225" width="12.7109375" style="14" customWidth="1"/>
    <col min="16226" max="16226" width="14" style="14" customWidth="1"/>
    <col min="16227" max="16227" width="11.85546875" style="14" customWidth="1"/>
    <col min="16228" max="16228" width="7.5703125" style="14" customWidth="1"/>
    <col min="16229" max="16229" width="10.140625" style="14" customWidth="1"/>
    <col min="16230" max="16230" width="9.28515625" style="14" customWidth="1"/>
    <col min="16231" max="16233" width="9.140625" style="14" customWidth="1"/>
    <col min="16234" max="16234" width="13.140625" style="14" bestFit="1" customWidth="1"/>
    <col min="16235" max="16384" width="9.140625" style="14"/>
  </cols>
  <sheetData>
    <row r="1" spans="1:35" s="1" customFormat="1" ht="38.25" customHeight="1" x14ac:dyDescent="0.2">
      <c r="A1" s="140" t="s">
        <v>307</v>
      </c>
      <c r="B1" s="141"/>
      <c r="C1" s="141"/>
      <c r="D1" s="141"/>
      <c r="E1" s="176" t="s">
        <v>141</v>
      </c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6"/>
      <c r="AC1" s="57"/>
      <c r="AD1" s="173"/>
      <c r="AE1" s="173"/>
      <c r="AF1" s="173"/>
      <c r="AG1" s="173"/>
      <c r="AH1" s="173"/>
      <c r="AI1" s="174"/>
    </row>
    <row r="2" spans="1:35" s="1" customFormat="1" ht="38.25" customHeight="1" x14ac:dyDescent="0.2">
      <c r="A2" s="175" t="s">
        <v>302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  <c r="AB2" s="176"/>
      <c r="AC2" s="176"/>
      <c r="AD2" s="176"/>
      <c r="AE2" s="176"/>
      <c r="AF2" s="176"/>
      <c r="AG2" s="176"/>
      <c r="AH2" s="176"/>
      <c r="AI2" s="177"/>
    </row>
    <row r="3" spans="1:35" s="1" customFormat="1" ht="38.25" customHeight="1" x14ac:dyDescent="0.2">
      <c r="A3" s="178" t="s">
        <v>306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80"/>
    </row>
    <row r="4" spans="1:35" s="1" customFormat="1" ht="17.25" customHeight="1" x14ac:dyDescent="0.2">
      <c r="A4" s="195" t="s">
        <v>143</v>
      </c>
      <c r="B4" s="195"/>
      <c r="C4" s="195"/>
      <c r="D4" s="195"/>
      <c r="E4" s="197" t="s">
        <v>144</v>
      </c>
      <c r="F4" s="198"/>
      <c r="G4" s="198"/>
      <c r="H4" s="198"/>
      <c r="I4" s="199"/>
      <c r="J4" s="181" t="s">
        <v>145</v>
      </c>
      <c r="K4" s="182"/>
      <c r="L4" s="182"/>
      <c r="M4" s="182"/>
      <c r="N4" s="183"/>
      <c r="O4" s="181" t="s">
        <v>146</v>
      </c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52" t="s">
        <v>147</v>
      </c>
      <c r="AA4" s="152" t="s">
        <v>148</v>
      </c>
      <c r="AB4" s="152" t="s">
        <v>149</v>
      </c>
      <c r="AC4" s="152" t="s">
        <v>150</v>
      </c>
      <c r="AD4" s="181" t="s">
        <v>151</v>
      </c>
      <c r="AE4" s="182"/>
      <c r="AF4" s="190"/>
      <c r="AG4" s="193" t="s">
        <v>152</v>
      </c>
      <c r="AH4" s="193"/>
      <c r="AI4" s="193"/>
    </row>
    <row r="5" spans="1:35" s="1" customFormat="1" ht="17.25" customHeight="1" x14ac:dyDescent="0.2">
      <c r="A5" s="195"/>
      <c r="B5" s="195"/>
      <c r="C5" s="195"/>
      <c r="D5" s="195"/>
      <c r="E5" s="200"/>
      <c r="F5" s="201"/>
      <c r="G5" s="201"/>
      <c r="H5" s="201"/>
      <c r="I5" s="202"/>
      <c r="J5" s="184"/>
      <c r="K5" s="185"/>
      <c r="L5" s="185"/>
      <c r="M5" s="185"/>
      <c r="N5" s="186"/>
      <c r="O5" s="184"/>
      <c r="P5" s="185"/>
      <c r="Q5" s="185"/>
      <c r="R5" s="185"/>
      <c r="S5" s="185"/>
      <c r="T5" s="185"/>
      <c r="U5" s="185"/>
      <c r="V5" s="185"/>
      <c r="W5" s="185"/>
      <c r="X5" s="185"/>
      <c r="Y5" s="185"/>
      <c r="Z5" s="155"/>
      <c r="AA5" s="155"/>
      <c r="AB5" s="155"/>
      <c r="AC5" s="155"/>
      <c r="AD5" s="184"/>
      <c r="AE5" s="185"/>
      <c r="AF5" s="191"/>
      <c r="AG5" s="193"/>
      <c r="AH5" s="193"/>
      <c r="AI5" s="193"/>
    </row>
    <row r="6" spans="1:35" s="1" customFormat="1" ht="17.25" customHeight="1" x14ac:dyDescent="0.2">
      <c r="A6" s="195"/>
      <c r="B6" s="195"/>
      <c r="C6" s="195"/>
      <c r="D6" s="195"/>
      <c r="E6" s="203"/>
      <c r="F6" s="204"/>
      <c r="G6" s="204"/>
      <c r="H6" s="204"/>
      <c r="I6" s="205"/>
      <c r="J6" s="187"/>
      <c r="K6" s="188"/>
      <c r="L6" s="188"/>
      <c r="M6" s="188"/>
      <c r="N6" s="189"/>
      <c r="O6" s="187"/>
      <c r="P6" s="188"/>
      <c r="Q6" s="188"/>
      <c r="R6" s="188"/>
      <c r="S6" s="188"/>
      <c r="T6" s="188"/>
      <c r="U6" s="188"/>
      <c r="V6" s="188"/>
      <c r="W6" s="188"/>
      <c r="X6" s="188"/>
      <c r="Y6" s="188"/>
      <c r="Z6" s="155"/>
      <c r="AA6" s="155"/>
      <c r="AB6" s="155"/>
      <c r="AC6" s="155"/>
      <c r="AD6" s="187"/>
      <c r="AE6" s="188"/>
      <c r="AF6" s="192"/>
      <c r="AG6" s="193"/>
      <c r="AH6" s="193"/>
      <c r="AI6" s="193"/>
    </row>
    <row r="7" spans="1:35" s="1" customFormat="1" ht="17.25" customHeight="1" x14ac:dyDescent="0.2">
      <c r="A7" s="195"/>
      <c r="B7" s="195"/>
      <c r="C7" s="195"/>
      <c r="D7" s="195"/>
      <c r="E7" s="152" t="s">
        <v>153</v>
      </c>
      <c r="F7" s="152" t="s">
        <v>154</v>
      </c>
      <c r="G7" s="152" t="s">
        <v>155</v>
      </c>
      <c r="H7" s="152" t="s">
        <v>156</v>
      </c>
      <c r="I7" s="152" t="s">
        <v>157</v>
      </c>
      <c r="J7" s="152" t="s">
        <v>153</v>
      </c>
      <c r="K7" s="152" t="s">
        <v>155</v>
      </c>
      <c r="L7" s="152" t="s">
        <v>156</v>
      </c>
      <c r="M7" s="152" t="s">
        <v>157</v>
      </c>
      <c r="N7" s="152" t="s">
        <v>158</v>
      </c>
      <c r="O7" s="152" t="s">
        <v>159</v>
      </c>
      <c r="P7" s="152" t="s">
        <v>160</v>
      </c>
      <c r="Q7" s="152" t="s">
        <v>161</v>
      </c>
      <c r="R7" s="152" t="s">
        <v>162</v>
      </c>
      <c r="S7" s="152" t="s">
        <v>163</v>
      </c>
      <c r="T7" s="181" t="s">
        <v>164</v>
      </c>
      <c r="U7" s="182"/>
      <c r="V7" s="182"/>
      <c r="W7" s="190"/>
      <c r="X7" s="152" t="s">
        <v>165</v>
      </c>
      <c r="Y7" s="152" t="s">
        <v>166</v>
      </c>
      <c r="Z7" s="155"/>
      <c r="AA7" s="155"/>
      <c r="AB7" s="155"/>
      <c r="AC7" s="155"/>
      <c r="AD7" s="152" t="s">
        <v>167</v>
      </c>
      <c r="AE7" s="152" t="s">
        <v>168</v>
      </c>
      <c r="AF7" s="152" t="s">
        <v>153</v>
      </c>
      <c r="AG7" s="152" t="s">
        <v>167</v>
      </c>
      <c r="AH7" s="167" t="s">
        <v>168</v>
      </c>
      <c r="AI7" s="194" t="s">
        <v>153</v>
      </c>
    </row>
    <row r="8" spans="1:35" s="1" customFormat="1" ht="17.25" customHeight="1" x14ac:dyDescent="0.2">
      <c r="A8" s="195"/>
      <c r="B8" s="195"/>
      <c r="C8" s="195"/>
      <c r="D8" s="196"/>
      <c r="E8" s="155"/>
      <c r="F8" s="155"/>
      <c r="G8" s="155"/>
      <c r="H8" s="155"/>
      <c r="I8" s="155"/>
      <c r="J8" s="155"/>
      <c r="K8" s="155"/>
      <c r="L8" s="155"/>
      <c r="M8" s="155"/>
      <c r="N8" s="153"/>
      <c r="O8" s="155"/>
      <c r="P8" s="155"/>
      <c r="Q8" s="155"/>
      <c r="R8" s="155"/>
      <c r="S8" s="155"/>
      <c r="T8" s="184"/>
      <c r="U8" s="185"/>
      <c r="V8" s="185"/>
      <c r="W8" s="191"/>
      <c r="X8" s="155"/>
      <c r="Y8" s="155"/>
      <c r="Z8" s="155"/>
      <c r="AA8" s="155"/>
      <c r="AB8" s="155"/>
      <c r="AC8" s="155"/>
      <c r="AD8" s="155"/>
      <c r="AE8" s="155"/>
      <c r="AF8" s="155"/>
      <c r="AG8" s="155"/>
      <c r="AH8" s="168"/>
      <c r="AI8" s="194"/>
    </row>
    <row r="9" spans="1:35" s="1" customFormat="1" ht="17.25" customHeight="1" x14ac:dyDescent="0.2">
      <c r="A9" s="195"/>
      <c r="B9" s="195"/>
      <c r="C9" s="195"/>
      <c r="D9" s="196"/>
      <c r="E9" s="155"/>
      <c r="F9" s="155"/>
      <c r="G9" s="155"/>
      <c r="H9" s="155"/>
      <c r="I9" s="155"/>
      <c r="J9" s="155"/>
      <c r="K9" s="155"/>
      <c r="L9" s="155"/>
      <c r="M9" s="155"/>
      <c r="N9" s="153"/>
      <c r="O9" s="155"/>
      <c r="P9" s="155"/>
      <c r="Q9" s="155"/>
      <c r="R9" s="155"/>
      <c r="S9" s="155"/>
      <c r="T9" s="187"/>
      <c r="U9" s="188"/>
      <c r="V9" s="188"/>
      <c r="W9" s="192"/>
      <c r="X9" s="155"/>
      <c r="Y9" s="155"/>
      <c r="Z9" s="155"/>
      <c r="AA9" s="155"/>
      <c r="AB9" s="155"/>
      <c r="AC9" s="155"/>
      <c r="AD9" s="155"/>
      <c r="AE9" s="155"/>
      <c r="AF9" s="155"/>
      <c r="AG9" s="155"/>
      <c r="AH9" s="168"/>
      <c r="AI9" s="194"/>
    </row>
    <row r="10" spans="1:35" s="1" customFormat="1" ht="17.25" customHeight="1" x14ac:dyDescent="0.2">
      <c r="A10" s="195"/>
      <c r="B10" s="195"/>
      <c r="C10" s="195"/>
      <c r="D10" s="196"/>
      <c r="E10" s="155"/>
      <c r="F10" s="155"/>
      <c r="G10" s="155"/>
      <c r="H10" s="155"/>
      <c r="I10" s="155"/>
      <c r="J10" s="155"/>
      <c r="K10" s="155"/>
      <c r="L10" s="155"/>
      <c r="M10" s="155"/>
      <c r="N10" s="153"/>
      <c r="O10" s="155"/>
      <c r="P10" s="155"/>
      <c r="Q10" s="155"/>
      <c r="R10" s="155"/>
      <c r="S10" s="155"/>
      <c r="T10" s="152" t="s">
        <v>169</v>
      </c>
      <c r="U10" s="152" t="s">
        <v>170</v>
      </c>
      <c r="V10" s="152" t="s">
        <v>171</v>
      </c>
      <c r="W10" s="152" t="s">
        <v>172</v>
      </c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68"/>
      <c r="AI10" s="194"/>
    </row>
    <row r="11" spans="1:35" s="1" customFormat="1" ht="17.25" customHeight="1" x14ac:dyDescent="0.2">
      <c r="A11" s="195"/>
      <c r="B11" s="195"/>
      <c r="C11" s="195"/>
      <c r="D11" s="196"/>
      <c r="E11" s="155"/>
      <c r="F11" s="155"/>
      <c r="G11" s="155"/>
      <c r="H11" s="155"/>
      <c r="I11" s="155"/>
      <c r="J11" s="155"/>
      <c r="K11" s="155"/>
      <c r="L11" s="155"/>
      <c r="M11" s="155"/>
      <c r="N11" s="153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68"/>
      <c r="AI11" s="194"/>
    </row>
    <row r="12" spans="1:35" s="1" customFormat="1" ht="17.25" customHeight="1" x14ac:dyDescent="0.2">
      <c r="A12" s="195"/>
      <c r="B12" s="195"/>
      <c r="C12" s="195"/>
      <c r="D12" s="196"/>
      <c r="E12" s="155"/>
      <c r="F12" s="155"/>
      <c r="G12" s="155"/>
      <c r="H12" s="155"/>
      <c r="I12" s="155"/>
      <c r="J12" s="155"/>
      <c r="K12" s="155"/>
      <c r="L12" s="155"/>
      <c r="M12" s="155"/>
      <c r="N12" s="153"/>
      <c r="O12" s="155"/>
      <c r="P12" s="155"/>
      <c r="Q12" s="155"/>
      <c r="R12" s="155"/>
      <c r="S12" s="155"/>
      <c r="T12" s="155"/>
      <c r="U12" s="155"/>
      <c r="V12" s="155"/>
      <c r="W12" s="155"/>
      <c r="X12" s="155"/>
      <c r="Y12" s="155"/>
      <c r="Z12" s="155"/>
      <c r="AA12" s="155"/>
      <c r="AB12" s="155"/>
      <c r="AC12" s="155"/>
      <c r="AD12" s="155"/>
      <c r="AE12" s="155"/>
      <c r="AF12" s="155"/>
      <c r="AG12" s="155"/>
      <c r="AH12" s="168"/>
      <c r="AI12" s="194"/>
    </row>
    <row r="13" spans="1:35" s="1" customFormat="1" ht="17.25" customHeight="1" x14ac:dyDescent="0.2">
      <c r="A13" s="195"/>
      <c r="B13" s="195"/>
      <c r="C13" s="195"/>
      <c r="D13" s="196"/>
      <c r="E13" s="155"/>
      <c r="F13" s="155"/>
      <c r="G13" s="155"/>
      <c r="H13" s="155"/>
      <c r="I13" s="155"/>
      <c r="J13" s="155"/>
      <c r="K13" s="155"/>
      <c r="L13" s="155"/>
      <c r="M13" s="155"/>
      <c r="N13" s="153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68"/>
      <c r="AI13" s="194"/>
    </row>
    <row r="14" spans="1:35" s="1" customFormat="1" ht="17.25" customHeight="1" x14ac:dyDescent="0.2">
      <c r="A14" s="195"/>
      <c r="B14" s="195"/>
      <c r="C14" s="195"/>
      <c r="D14" s="196"/>
      <c r="E14" s="155"/>
      <c r="F14" s="155"/>
      <c r="G14" s="155"/>
      <c r="H14" s="155"/>
      <c r="I14" s="155"/>
      <c r="J14" s="155"/>
      <c r="K14" s="155"/>
      <c r="L14" s="155"/>
      <c r="M14" s="155"/>
      <c r="N14" s="153"/>
      <c r="O14" s="155"/>
      <c r="P14" s="155"/>
      <c r="Q14" s="155"/>
      <c r="R14" s="155"/>
      <c r="S14" s="155"/>
      <c r="T14" s="155"/>
      <c r="U14" s="155"/>
      <c r="V14" s="155"/>
      <c r="W14" s="155"/>
      <c r="X14" s="155"/>
      <c r="Y14" s="155"/>
      <c r="Z14" s="155"/>
      <c r="AA14" s="155"/>
      <c r="AB14" s="155"/>
      <c r="AC14" s="155"/>
      <c r="AD14" s="155"/>
      <c r="AE14" s="155"/>
      <c r="AF14" s="155"/>
      <c r="AG14" s="155"/>
      <c r="AH14" s="168"/>
      <c r="AI14" s="194"/>
    </row>
    <row r="15" spans="1:35" s="1" customFormat="1" ht="17.25" customHeight="1" x14ac:dyDescent="0.2">
      <c r="A15" s="195"/>
      <c r="B15" s="195"/>
      <c r="C15" s="195"/>
      <c r="D15" s="196"/>
      <c r="E15" s="155"/>
      <c r="F15" s="155"/>
      <c r="G15" s="155"/>
      <c r="H15" s="155"/>
      <c r="I15" s="155"/>
      <c r="J15" s="155"/>
      <c r="K15" s="155"/>
      <c r="L15" s="155"/>
      <c r="M15" s="155"/>
      <c r="N15" s="153"/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55"/>
      <c r="AA15" s="155"/>
      <c r="AB15" s="155"/>
      <c r="AC15" s="155"/>
      <c r="AD15" s="155"/>
      <c r="AE15" s="155"/>
      <c r="AF15" s="155"/>
      <c r="AG15" s="155"/>
      <c r="AH15" s="168"/>
      <c r="AI15" s="194"/>
    </row>
    <row r="16" spans="1:35" s="1" customFormat="1" ht="17.25" customHeight="1" x14ac:dyDescent="0.2">
      <c r="A16" s="195"/>
      <c r="B16" s="195"/>
      <c r="C16" s="195"/>
      <c r="D16" s="196"/>
      <c r="E16" s="155"/>
      <c r="F16" s="155"/>
      <c r="G16" s="155"/>
      <c r="H16" s="155"/>
      <c r="I16" s="155"/>
      <c r="J16" s="155"/>
      <c r="K16" s="155"/>
      <c r="L16" s="155"/>
      <c r="M16" s="155"/>
      <c r="N16" s="153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68"/>
      <c r="AI16" s="194"/>
    </row>
    <row r="17" spans="1:35" s="1" customFormat="1" ht="17.25" customHeight="1" x14ac:dyDescent="0.2">
      <c r="A17" s="195"/>
      <c r="B17" s="195"/>
      <c r="C17" s="195"/>
      <c r="D17" s="195"/>
      <c r="E17" s="156"/>
      <c r="F17" s="156"/>
      <c r="G17" s="156"/>
      <c r="H17" s="156"/>
      <c r="I17" s="156"/>
      <c r="J17" s="156"/>
      <c r="K17" s="156"/>
      <c r="L17" s="156"/>
      <c r="M17" s="156"/>
      <c r="N17" s="154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69"/>
      <c r="AI17" s="194"/>
    </row>
    <row r="18" spans="1:35" s="1" customFormat="1" ht="37.5" customHeight="1" x14ac:dyDescent="0.2">
      <c r="A18" s="164" t="s">
        <v>173</v>
      </c>
      <c r="B18" s="165"/>
      <c r="C18" s="165"/>
      <c r="D18" s="165"/>
      <c r="E18" s="13">
        <v>1</v>
      </c>
      <c r="F18" s="13">
        <v>2</v>
      </c>
      <c r="G18" s="13">
        <v>3</v>
      </c>
      <c r="H18" s="13">
        <v>4</v>
      </c>
      <c r="I18" s="13">
        <v>5</v>
      </c>
      <c r="J18" s="13">
        <v>6</v>
      </c>
      <c r="K18" s="13">
        <v>7</v>
      </c>
      <c r="L18" s="13">
        <v>8</v>
      </c>
      <c r="M18" s="13">
        <v>9</v>
      </c>
      <c r="N18" s="13">
        <v>10</v>
      </c>
      <c r="O18" s="13">
        <v>11</v>
      </c>
      <c r="P18" s="13">
        <v>12</v>
      </c>
      <c r="Q18" s="13">
        <v>13</v>
      </c>
      <c r="R18" s="13">
        <v>14</v>
      </c>
      <c r="S18" s="13">
        <v>15</v>
      </c>
      <c r="T18" s="13">
        <v>16</v>
      </c>
      <c r="U18" s="13">
        <v>17</v>
      </c>
      <c r="V18" s="13">
        <v>18</v>
      </c>
      <c r="W18" s="13">
        <v>19</v>
      </c>
      <c r="X18" s="13">
        <v>20</v>
      </c>
      <c r="Y18" s="13">
        <v>21</v>
      </c>
      <c r="Z18" s="13">
        <v>22</v>
      </c>
      <c r="AA18" s="13">
        <v>23</v>
      </c>
      <c r="AB18" s="13">
        <v>24</v>
      </c>
      <c r="AC18" s="13">
        <v>25</v>
      </c>
      <c r="AD18" s="13">
        <v>26</v>
      </c>
      <c r="AE18" s="13">
        <v>27</v>
      </c>
      <c r="AF18" s="13">
        <v>28</v>
      </c>
      <c r="AG18" s="13">
        <v>29</v>
      </c>
      <c r="AH18" s="13">
        <v>30</v>
      </c>
      <c r="AI18" s="13">
        <v>31</v>
      </c>
    </row>
    <row r="19" spans="1:35" s="61" customFormat="1" ht="54.75" customHeight="1" x14ac:dyDescent="0.2">
      <c r="A19" s="59" t="s">
        <v>108</v>
      </c>
      <c r="B19" s="166" t="s">
        <v>174</v>
      </c>
      <c r="C19" s="166"/>
      <c r="D19" s="166"/>
      <c r="E19" s="60">
        <f>SUM(E20:E39)</f>
        <v>2664</v>
      </c>
      <c r="F19" s="60">
        <f t="shared" ref="F19:AI19" si="0">SUM(F20:F39)</f>
        <v>301</v>
      </c>
      <c r="G19" s="60">
        <f t="shared" si="0"/>
        <v>2357</v>
      </c>
      <c r="H19" s="60">
        <f t="shared" si="0"/>
        <v>5</v>
      </c>
      <c r="I19" s="60">
        <f t="shared" si="0"/>
        <v>1</v>
      </c>
      <c r="J19" s="60">
        <f t="shared" si="0"/>
        <v>1661</v>
      </c>
      <c r="K19" s="60">
        <f t="shared" si="0"/>
        <v>1263</v>
      </c>
      <c r="L19" s="60">
        <f t="shared" si="0"/>
        <v>337</v>
      </c>
      <c r="M19" s="60">
        <f t="shared" si="0"/>
        <v>20</v>
      </c>
      <c r="N19" s="60">
        <f t="shared" si="0"/>
        <v>41</v>
      </c>
      <c r="O19" s="60">
        <f t="shared" si="0"/>
        <v>1422</v>
      </c>
      <c r="P19" s="60">
        <f t="shared" si="0"/>
        <v>699</v>
      </c>
      <c r="Q19" s="60">
        <f t="shared" si="0"/>
        <v>37</v>
      </c>
      <c r="R19" s="60">
        <f t="shared" si="0"/>
        <v>291</v>
      </c>
      <c r="S19" s="60">
        <f t="shared" si="0"/>
        <v>3</v>
      </c>
      <c r="T19" s="60">
        <f t="shared" si="0"/>
        <v>392</v>
      </c>
      <c r="U19" s="60">
        <f t="shared" si="0"/>
        <v>43</v>
      </c>
      <c r="V19" s="60">
        <f t="shared" si="0"/>
        <v>275</v>
      </c>
      <c r="W19" s="60">
        <f t="shared" si="0"/>
        <v>74</v>
      </c>
      <c r="X19" s="60">
        <f t="shared" si="0"/>
        <v>171</v>
      </c>
      <c r="Y19" s="60">
        <f t="shared" si="0"/>
        <v>1593</v>
      </c>
      <c r="Z19" s="60">
        <f t="shared" si="0"/>
        <v>7</v>
      </c>
      <c r="AA19" s="60">
        <f t="shared" si="0"/>
        <v>583</v>
      </c>
      <c r="AB19" s="60">
        <f t="shared" si="0"/>
        <v>2321</v>
      </c>
      <c r="AC19" s="60">
        <f t="shared" si="0"/>
        <v>632</v>
      </c>
      <c r="AD19" s="60">
        <f t="shared" si="0"/>
        <v>269</v>
      </c>
      <c r="AE19" s="60">
        <f t="shared" si="0"/>
        <v>106</v>
      </c>
      <c r="AF19" s="60">
        <f t="shared" si="0"/>
        <v>375</v>
      </c>
      <c r="AG19" s="60">
        <f t="shared" si="0"/>
        <v>16</v>
      </c>
      <c r="AH19" s="60">
        <f t="shared" si="0"/>
        <v>20</v>
      </c>
      <c r="AI19" s="60">
        <f t="shared" si="0"/>
        <v>36</v>
      </c>
    </row>
    <row r="20" spans="1:35" s="41" customFormat="1" ht="54.75" customHeight="1" x14ac:dyDescent="0.2">
      <c r="A20" s="62" t="s">
        <v>137</v>
      </c>
      <c r="B20" s="163" t="s">
        <v>175</v>
      </c>
      <c r="C20" s="163"/>
      <c r="D20" s="163"/>
      <c r="E20" s="97">
        <v>268</v>
      </c>
      <c r="F20" s="97">
        <v>26</v>
      </c>
      <c r="G20" s="97">
        <v>241</v>
      </c>
      <c r="H20" s="97">
        <v>1</v>
      </c>
      <c r="I20" s="97"/>
      <c r="J20" s="29">
        <v>172</v>
      </c>
      <c r="K20" s="29">
        <v>131</v>
      </c>
      <c r="L20" s="29">
        <v>35</v>
      </c>
      <c r="M20" s="38">
        <v>2</v>
      </c>
      <c r="N20" s="38">
        <v>4</v>
      </c>
      <c r="O20" s="29">
        <v>165</v>
      </c>
      <c r="P20" s="29">
        <v>93</v>
      </c>
      <c r="Q20" s="29">
        <v>6</v>
      </c>
      <c r="R20" s="29">
        <v>38</v>
      </c>
      <c r="S20" s="29">
        <v>1</v>
      </c>
      <c r="T20" s="29">
        <v>27</v>
      </c>
      <c r="U20" s="29">
        <v>5</v>
      </c>
      <c r="V20" s="29">
        <v>15</v>
      </c>
      <c r="W20" s="29">
        <v>7</v>
      </c>
      <c r="X20" s="29">
        <v>25</v>
      </c>
      <c r="Y20" s="29">
        <v>190</v>
      </c>
      <c r="Z20" s="29">
        <v>3</v>
      </c>
      <c r="AA20" s="29">
        <v>46</v>
      </c>
      <c r="AB20" s="29">
        <v>205</v>
      </c>
      <c r="AC20" s="29">
        <v>50</v>
      </c>
      <c r="AD20" s="63">
        <v>46</v>
      </c>
      <c r="AE20" s="63">
        <v>12</v>
      </c>
      <c r="AF20" s="40">
        <v>58</v>
      </c>
      <c r="AG20" s="63">
        <v>1</v>
      </c>
      <c r="AH20" s="63">
        <v>2</v>
      </c>
      <c r="AI20" s="40">
        <v>3</v>
      </c>
    </row>
    <row r="21" spans="1:35" s="41" customFormat="1" ht="54.75" customHeight="1" x14ac:dyDescent="0.2">
      <c r="A21" s="62" t="s">
        <v>107</v>
      </c>
      <c r="B21" s="163" t="s">
        <v>176</v>
      </c>
      <c r="C21" s="163"/>
      <c r="D21" s="163"/>
      <c r="E21" s="97">
        <v>355</v>
      </c>
      <c r="F21" s="97">
        <v>13</v>
      </c>
      <c r="G21" s="97">
        <v>341</v>
      </c>
      <c r="H21" s="97">
        <v>1</v>
      </c>
      <c r="I21" s="97"/>
      <c r="J21" s="29">
        <v>236</v>
      </c>
      <c r="K21" s="29">
        <v>165</v>
      </c>
      <c r="L21" s="29">
        <v>63</v>
      </c>
      <c r="M21" s="38">
        <v>2</v>
      </c>
      <c r="N21" s="38">
        <v>6</v>
      </c>
      <c r="O21" s="30">
        <v>203</v>
      </c>
      <c r="P21" s="30">
        <v>93</v>
      </c>
      <c r="Q21" s="30">
        <v>7</v>
      </c>
      <c r="R21" s="29">
        <v>79</v>
      </c>
      <c r="S21" s="30">
        <v>1</v>
      </c>
      <c r="T21" s="30">
        <v>23</v>
      </c>
      <c r="U21" s="30">
        <v>3</v>
      </c>
      <c r="V21" s="29">
        <v>15</v>
      </c>
      <c r="W21" s="29">
        <v>5</v>
      </c>
      <c r="X21" s="30">
        <v>26</v>
      </c>
      <c r="Y21" s="29">
        <v>229</v>
      </c>
      <c r="Z21" s="29"/>
      <c r="AA21" s="30">
        <v>25</v>
      </c>
      <c r="AB21" s="30">
        <v>290</v>
      </c>
      <c r="AC21" s="29">
        <v>28</v>
      </c>
      <c r="AD21" s="63">
        <v>59</v>
      </c>
      <c r="AE21" s="63">
        <v>18</v>
      </c>
      <c r="AF21" s="40">
        <v>77</v>
      </c>
      <c r="AG21" s="63">
        <v>4</v>
      </c>
      <c r="AH21" s="63">
        <v>3</v>
      </c>
      <c r="AI21" s="40">
        <v>7</v>
      </c>
    </row>
    <row r="22" spans="1:35" s="41" customFormat="1" ht="54.75" customHeight="1" x14ac:dyDescent="0.2">
      <c r="A22" s="64" t="s">
        <v>106</v>
      </c>
      <c r="B22" s="163" t="s">
        <v>177</v>
      </c>
      <c r="C22" s="163"/>
      <c r="D22" s="163"/>
      <c r="E22" s="97">
        <v>11</v>
      </c>
      <c r="F22" s="97"/>
      <c r="G22" s="97">
        <v>11</v>
      </c>
      <c r="H22" s="97"/>
      <c r="I22" s="97"/>
      <c r="J22" s="29">
        <v>36</v>
      </c>
      <c r="K22" s="29">
        <v>24</v>
      </c>
      <c r="L22" s="29">
        <v>8</v>
      </c>
      <c r="M22" s="38">
        <v>3</v>
      </c>
      <c r="N22" s="38">
        <v>1</v>
      </c>
      <c r="O22" s="30">
        <v>19</v>
      </c>
      <c r="P22" s="30">
        <v>11</v>
      </c>
      <c r="Q22" s="30">
        <v>1</v>
      </c>
      <c r="R22" s="29">
        <v>5</v>
      </c>
      <c r="S22" s="30"/>
      <c r="T22" s="30">
        <v>2</v>
      </c>
      <c r="U22" s="30">
        <v>1</v>
      </c>
      <c r="V22" s="29">
        <v>1</v>
      </c>
      <c r="W22" s="29"/>
      <c r="X22" s="30"/>
      <c r="Y22" s="29">
        <v>19</v>
      </c>
      <c r="Z22" s="29"/>
      <c r="AA22" s="30"/>
      <c r="AB22" s="30">
        <v>16</v>
      </c>
      <c r="AC22" s="29"/>
      <c r="AD22" s="63">
        <v>5</v>
      </c>
      <c r="AE22" s="63">
        <v>1</v>
      </c>
      <c r="AF22" s="40">
        <v>6</v>
      </c>
      <c r="AG22" s="63"/>
      <c r="AH22" s="63"/>
      <c r="AI22" s="40"/>
    </row>
    <row r="23" spans="1:35" s="41" customFormat="1" ht="54.75" customHeight="1" x14ac:dyDescent="0.2">
      <c r="A23" s="65">
        <v>1.2</v>
      </c>
      <c r="B23" s="163" t="s">
        <v>178</v>
      </c>
      <c r="C23" s="163"/>
      <c r="D23" s="163"/>
      <c r="E23" s="97">
        <v>95</v>
      </c>
      <c r="F23" s="97">
        <v>3</v>
      </c>
      <c r="G23" s="97">
        <v>92</v>
      </c>
      <c r="H23" s="97"/>
      <c r="I23" s="97"/>
      <c r="J23" s="29">
        <v>52</v>
      </c>
      <c r="K23" s="29">
        <v>47</v>
      </c>
      <c r="L23" s="29">
        <v>2</v>
      </c>
      <c r="M23" s="38">
        <v>3</v>
      </c>
      <c r="N23" s="38"/>
      <c r="O23" s="30">
        <v>85</v>
      </c>
      <c r="P23" s="30">
        <v>34</v>
      </c>
      <c r="Q23" s="30">
        <v>3</v>
      </c>
      <c r="R23" s="29">
        <v>9</v>
      </c>
      <c r="S23" s="30"/>
      <c r="T23" s="30">
        <v>39</v>
      </c>
      <c r="U23" s="30">
        <v>7</v>
      </c>
      <c r="V23" s="29">
        <v>24</v>
      </c>
      <c r="W23" s="29">
        <v>8</v>
      </c>
      <c r="X23" s="30">
        <v>5</v>
      </c>
      <c r="Y23" s="29">
        <v>90</v>
      </c>
      <c r="Z23" s="29"/>
      <c r="AA23" s="30">
        <v>12</v>
      </c>
      <c r="AB23" s="30">
        <v>52</v>
      </c>
      <c r="AC23" s="29">
        <v>12</v>
      </c>
      <c r="AD23" s="63">
        <v>10</v>
      </c>
      <c r="AE23" s="63">
        <v>12</v>
      </c>
      <c r="AF23" s="40">
        <v>22</v>
      </c>
      <c r="AG23" s="63"/>
      <c r="AH23" s="63">
        <v>1</v>
      </c>
      <c r="AI23" s="40">
        <v>1</v>
      </c>
    </row>
    <row r="24" spans="1:35" s="41" customFormat="1" ht="54.75" customHeight="1" x14ac:dyDescent="0.2">
      <c r="A24" s="62" t="s">
        <v>105</v>
      </c>
      <c r="B24" s="163" t="s">
        <v>179</v>
      </c>
      <c r="C24" s="163"/>
      <c r="D24" s="163"/>
      <c r="E24" s="97">
        <v>3</v>
      </c>
      <c r="F24" s="97"/>
      <c r="G24" s="97">
        <v>2</v>
      </c>
      <c r="H24" s="97"/>
      <c r="I24" s="97">
        <v>1</v>
      </c>
      <c r="J24" s="29">
        <v>5</v>
      </c>
      <c r="K24" s="29">
        <v>4</v>
      </c>
      <c r="L24" s="29">
        <v>1</v>
      </c>
      <c r="M24" s="38"/>
      <c r="N24" s="38"/>
      <c r="O24" s="30">
        <v>2</v>
      </c>
      <c r="P24" s="30"/>
      <c r="Q24" s="30">
        <v>1</v>
      </c>
      <c r="R24" s="29">
        <v>1</v>
      </c>
      <c r="S24" s="30"/>
      <c r="T24" s="30"/>
      <c r="U24" s="30"/>
      <c r="V24" s="29"/>
      <c r="W24" s="29"/>
      <c r="X24" s="30"/>
      <c r="Y24" s="29">
        <v>2</v>
      </c>
      <c r="Z24" s="29"/>
      <c r="AA24" s="30"/>
      <c r="AB24" s="30">
        <v>4</v>
      </c>
      <c r="AC24" s="29"/>
      <c r="AD24" s="63">
        <v>1</v>
      </c>
      <c r="AE24" s="63">
        <v>1</v>
      </c>
      <c r="AF24" s="40">
        <v>2</v>
      </c>
      <c r="AG24" s="63"/>
      <c r="AH24" s="63"/>
      <c r="AI24" s="40"/>
    </row>
    <row r="25" spans="1:35" s="41" customFormat="1" ht="54.75" customHeight="1" x14ac:dyDescent="0.2">
      <c r="A25" s="62" t="s">
        <v>104</v>
      </c>
      <c r="B25" s="157" t="s">
        <v>180</v>
      </c>
      <c r="C25" s="158"/>
      <c r="D25" s="159"/>
      <c r="E25" s="97">
        <v>2</v>
      </c>
      <c r="F25" s="97"/>
      <c r="G25" s="97">
        <v>2</v>
      </c>
      <c r="H25" s="97"/>
      <c r="I25" s="97"/>
      <c r="J25" s="29">
        <v>1</v>
      </c>
      <c r="K25" s="29">
        <v>1</v>
      </c>
      <c r="L25" s="29"/>
      <c r="M25" s="38"/>
      <c r="N25" s="38"/>
      <c r="O25" s="29"/>
      <c r="P25" s="29"/>
      <c r="Q25" s="30"/>
      <c r="R25" s="29"/>
      <c r="S25" s="29"/>
      <c r="T25" s="29"/>
      <c r="U25" s="29"/>
      <c r="V25" s="29"/>
      <c r="W25" s="29"/>
      <c r="X25" s="29">
        <v>1</v>
      </c>
      <c r="Y25" s="29">
        <v>1</v>
      </c>
      <c r="Z25" s="29"/>
      <c r="AA25" s="29">
        <v>1</v>
      </c>
      <c r="AB25" s="29">
        <v>2</v>
      </c>
      <c r="AC25" s="29">
        <v>1</v>
      </c>
      <c r="AD25" s="63"/>
      <c r="AE25" s="63"/>
      <c r="AF25" s="40"/>
      <c r="AG25" s="63"/>
      <c r="AH25" s="63"/>
      <c r="AI25" s="40"/>
    </row>
    <row r="26" spans="1:35" s="41" customFormat="1" ht="54.75" customHeight="1" x14ac:dyDescent="0.2">
      <c r="A26" s="62" t="s">
        <v>103</v>
      </c>
      <c r="B26" s="157" t="s">
        <v>181</v>
      </c>
      <c r="C26" s="158"/>
      <c r="D26" s="159"/>
      <c r="E26" s="97">
        <v>3</v>
      </c>
      <c r="F26" s="97"/>
      <c r="G26" s="97">
        <v>3</v>
      </c>
      <c r="H26" s="97"/>
      <c r="I26" s="97"/>
      <c r="J26" s="29">
        <v>5</v>
      </c>
      <c r="K26" s="29">
        <v>3</v>
      </c>
      <c r="L26" s="29">
        <v>2</v>
      </c>
      <c r="M26" s="38"/>
      <c r="N26" s="38"/>
      <c r="O26" s="30">
        <v>2</v>
      </c>
      <c r="P26" s="30"/>
      <c r="Q26" s="30"/>
      <c r="R26" s="30">
        <v>1</v>
      </c>
      <c r="S26" s="30"/>
      <c r="T26" s="30">
        <v>1</v>
      </c>
      <c r="U26" s="30"/>
      <c r="V26" s="30"/>
      <c r="W26" s="30">
        <v>1</v>
      </c>
      <c r="X26" s="30">
        <v>1</v>
      </c>
      <c r="Y26" s="30">
        <v>3</v>
      </c>
      <c r="Z26" s="30"/>
      <c r="AA26" s="30"/>
      <c r="AB26" s="30">
        <v>3</v>
      </c>
      <c r="AC26" s="29"/>
      <c r="AD26" s="63">
        <v>1</v>
      </c>
      <c r="AE26" s="63"/>
      <c r="AF26" s="40">
        <v>1</v>
      </c>
      <c r="AG26" s="63"/>
      <c r="AH26" s="63"/>
      <c r="AI26" s="40"/>
    </row>
    <row r="27" spans="1:35" s="41" customFormat="1" ht="54.75" customHeight="1" x14ac:dyDescent="0.2">
      <c r="A27" s="62" t="s">
        <v>102</v>
      </c>
      <c r="B27" s="163" t="s">
        <v>182</v>
      </c>
      <c r="C27" s="163"/>
      <c r="D27" s="163"/>
      <c r="E27" s="97">
        <v>1</v>
      </c>
      <c r="F27" s="97"/>
      <c r="G27" s="97">
        <v>1</v>
      </c>
      <c r="H27" s="97"/>
      <c r="I27" s="97"/>
      <c r="J27" s="29">
        <v>1</v>
      </c>
      <c r="K27" s="29">
        <v>1</v>
      </c>
      <c r="L27" s="29"/>
      <c r="M27" s="38"/>
      <c r="N27" s="38"/>
      <c r="O27" s="30"/>
      <c r="P27" s="30"/>
      <c r="Q27" s="30"/>
      <c r="R27" s="30"/>
      <c r="S27" s="30"/>
      <c r="T27" s="30"/>
      <c r="U27" s="30"/>
      <c r="V27" s="30"/>
      <c r="W27" s="30"/>
      <c r="X27" s="30">
        <v>1</v>
      </c>
      <c r="Y27" s="30">
        <v>1</v>
      </c>
      <c r="Z27" s="30"/>
      <c r="AA27" s="30"/>
      <c r="AB27" s="30">
        <v>1</v>
      </c>
      <c r="AC27" s="29"/>
      <c r="AD27" s="63"/>
      <c r="AE27" s="63"/>
      <c r="AF27" s="40"/>
      <c r="AG27" s="63"/>
      <c r="AH27" s="63"/>
      <c r="AI27" s="40"/>
    </row>
    <row r="28" spans="1:35" s="41" customFormat="1" ht="54.75" customHeight="1" x14ac:dyDescent="0.2">
      <c r="A28" s="62" t="s">
        <v>101</v>
      </c>
      <c r="B28" s="163" t="s">
        <v>183</v>
      </c>
      <c r="C28" s="163"/>
      <c r="D28" s="163"/>
      <c r="E28" s="97">
        <v>8</v>
      </c>
      <c r="F28" s="97"/>
      <c r="G28" s="97">
        <v>8</v>
      </c>
      <c r="H28" s="97"/>
      <c r="I28" s="97"/>
      <c r="J28" s="29"/>
      <c r="K28" s="29"/>
      <c r="L28" s="29"/>
      <c r="M28" s="38"/>
      <c r="N28" s="38"/>
      <c r="O28" s="30">
        <v>3</v>
      </c>
      <c r="P28" s="30">
        <v>2</v>
      </c>
      <c r="Q28" s="30"/>
      <c r="R28" s="29"/>
      <c r="S28" s="30"/>
      <c r="T28" s="30">
        <v>1</v>
      </c>
      <c r="U28" s="30"/>
      <c r="V28" s="29"/>
      <c r="W28" s="29">
        <v>1</v>
      </c>
      <c r="X28" s="30"/>
      <c r="Y28" s="29">
        <v>3</v>
      </c>
      <c r="Z28" s="29"/>
      <c r="AA28" s="30">
        <v>2</v>
      </c>
      <c r="AB28" s="30">
        <v>5</v>
      </c>
      <c r="AC28" s="29">
        <v>2</v>
      </c>
      <c r="AD28" s="63"/>
      <c r="AE28" s="63"/>
      <c r="AF28" s="40"/>
      <c r="AG28" s="63"/>
      <c r="AH28" s="63"/>
      <c r="AI28" s="40"/>
    </row>
    <row r="29" spans="1:35" s="41" customFormat="1" ht="54.75" customHeight="1" x14ac:dyDescent="0.2">
      <c r="A29" s="62" t="s">
        <v>100</v>
      </c>
      <c r="B29" s="157" t="s">
        <v>184</v>
      </c>
      <c r="C29" s="158"/>
      <c r="D29" s="159"/>
      <c r="E29" s="97">
        <v>13</v>
      </c>
      <c r="F29" s="97"/>
      <c r="G29" s="97">
        <v>13</v>
      </c>
      <c r="H29" s="97"/>
      <c r="I29" s="97"/>
      <c r="J29" s="29">
        <v>4</v>
      </c>
      <c r="K29" s="29">
        <v>3</v>
      </c>
      <c r="L29" s="29"/>
      <c r="M29" s="38"/>
      <c r="N29" s="38">
        <v>1</v>
      </c>
      <c r="O29" s="30">
        <v>7</v>
      </c>
      <c r="P29" s="30">
        <v>6</v>
      </c>
      <c r="Q29" s="30"/>
      <c r="R29" s="29">
        <v>1</v>
      </c>
      <c r="S29" s="30"/>
      <c r="T29" s="30"/>
      <c r="U29" s="30"/>
      <c r="V29" s="29"/>
      <c r="W29" s="29"/>
      <c r="X29" s="30"/>
      <c r="Y29" s="29">
        <v>7</v>
      </c>
      <c r="Z29" s="29"/>
      <c r="AA29" s="30">
        <v>4</v>
      </c>
      <c r="AB29" s="30">
        <v>9</v>
      </c>
      <c r="AC29" s="29">
        <v>4</v>
      </c>
      <c r="AD29" s="63">
        <v>1</v>
      </c>
      <c r="AE29" s="63"/>
      <c r="AF29" s="40">
        <v>1</v>
      </c>
      <c r="AG29" s="63"/>
      <c r="AH29" s="63"/>
      <c r="AI29" s="40"/>
    </row>
    <row r="30" spans="1:35" s="41" customFormat="1" ht="54.75" customHeight="1" x14ac:dyDescent="0.2">
      <c r="A30" s="62" t="s">
        <v>99</v>
      </c>
      <c r="B30" s="157" t="s">
        <v>185</v>
      </c>
      <c r="C30" s="158"/>
      <c r="D30" s="159"/>
      <c r="E30" s="97">
        <v>113</v>
      </c>
      <c r="F30" s="97">
        <v>14</v>
      </c>
      <c r="G30" s="97">
        <v>99</v>
      </c>
      <c r="H30" s="97"/>
      <c r="I30" s="97"/>
      <c r="J30" s="29">
        <v>40</v>
      </c>
      <c r="K30" s="29">
        <v>29</v>
      </c>
      <c r="L30" s="29">
        <v>10</v>
      </c>
      <c r="M30" s="38"/>
      <c r="N30" s="38">
        <v>1</v>
      </c>
      <c r="O30" s="30">
        <v>53</v>
      </c>
      <c r="P30" s="30">
        <v>35</v>
      </c>
      <c r="Q30" s="30">
        <v>1</v>
      </c>
      <c r="R30" s="29">
        <v>4</v>
      </c>
      <c r="S30" s="30"/>
      <c r="T30" s="30">
        <v>13</v>
      </c>
      <c r="U30" s="30"/>
      <c r="V30" s="29">
        <v>10</v>
      </c>
      <c r="W30" s="29">
        <v>3</v>
      </c>
      <c r="X30" s="30">
        <v>8</v>
      </c>
      <c r="Y30" s="29">
        <v>61</v>
      </c>
      <c r="Z30" s="29">
        <v>1</v>
      </c>
      <c r="AA30" s="30">
        <v>35</v>
      </c>
      <c r="AB30" s="30">
        <v>80</v>
      </c>
      <c r="AC30" s="29">
        <v>35</v>
      </c>
      <c r="AD30" s="63">
        <v>9</v>
      </c>
      <c r="AE30" s="63">
        <v>3</v>
      </c>
      <c r="AF30" s="40">
        <v>12</v>
      </c>
      <c r="AG30" s="63">
        <v>1</v>
      </c>
      <c r="AH30" s="63">
        <v>1</v>
      </c>
      <c r="AI30" s="40">
        <v>2</v>
      </c>
    </row>
    <row r="31" spans="1:35" s="41" customFormat="1" ht="54.75" customHeight="1" x14ac:dyDescent="0.2">
      <c r="A31" s="62" t="s">
        <v>98</v>
      </c>
      <c r="B31" s="157" t="s">
        <v>186</v>
      </c>
      <c r="C31" s="158"/>
      <c r="D31" s="159"/>
      <c r="E31" s="97">
        <v>127</v>
      </c>
      <c r="F31" s="97">
        <v>28</v>
      </c>
      <c r="G31" s="97">
        <v>99</v>
      </c>
      <c r="H31" s="97"/>
      <c r="I31" s="97"/>
      <c r="J31" s="29">
        <v>85</v>
      </c>
      <c r="K31" s="29">
        <v>64</v>
      </c>
      <c r="L31" s="29">
        <v>20</v>
      </c>
      <c r="M31" s="38"/>
      <c r="N31" s="38">
        <v>1</v>
      </c>
      <c r="O31" s="30">
        <v>66</v>
      </c>
      <c r="P31" s="30">
        <v>35</v>
      </c>
      <c r="Q31" s="30">
        <v>2</v>
      </c>
      <c r="R31" s="29">
        <v>10</v>
      </c>
      <c r="S31" s="30"/>
      <c r="T31" s="30">
        <v>19</v>
      </c>
      <c r="U31" s="30"/>
      <c r="V31" s="29">
        <v>14</v>
      </c>
      <c r="W31" s="29">
        <v>5</v>
      </c>
      <c r="X31" s="30">
        <v>10</v>
      </c>
      <c r="Y31" s="29">
        <v>76</v>
      </c>
      <c r="Z31" s="29">
        <v>1</v>
      </c>
      <c r="AA31" s="30">
        <v>35</v>
      </c>
      <c r="AB31" s="30">
        <v>114</v>
      </c>
      <c r="AC31" s="29">
        <v>38</v>
      </c>
      <c r="AD31" s="63">
        <v>14</v>
      </c>
      <c r="AE31" s="63">
        <v>6</v>
      </c>
      <c r="AF31" s="40">
        <v>20</v>
      </c>
      <c r="AG31" s="63">
        <v>1</v>
      </c>
      <c r="AH31" s="63">
        <v>1</v>
      </c>
      <c r="AI31" s="40">
        <v>2</v>
      </c>
    </row>
    <row r="32" spans="1:35" s="41" customFormat="1" ht="54.75" customHeight="1" x14ac:dyDescent="0.2">
      <c r="A32" s="62" t="s">
        <v>97</v>
      </c>
      <c r="B32" s="158" t="s">
        <v>187</v>
      </c>
      <c r="C32" s="158"/>
      <c r="D32" s="158"/>
      <c r="E32" s="97">
        <v>6</v>
      </c>
      <c r="F32" s="97"/>
      <c r="G32" s="97">
        <v>6</v>
      </c>
      <c r="H32" s="97"/>
      <c r="I32" s="97"/>
      <c r="J32" s="29"/>
      <c r="K32" s="29"/>
      <c r="L32" s="29"/>
      <c r="M32" s="38"/>
      <c r="N32" s="38"/>
      <c r="O32" s="29">
        <v>5</v>
      </c>
      <c r="P32" s="30">
        <v>5</v>
      </c>
      <c r="Q32" s="30"/>
      <c r="R32" s="29"/>
      <c r="S32" s="30"/>
      <c r="T32" s="30"/>
      <c r="U32" s="30"/>
      <c r="V32" s="29"/>
      <c r="W32" s="29"/>
      <c r="X32" s="29"/>
      <c r="Y32" s="29">
        <v>5</v>
      </c>
      <c r="Z32" s="29"/>
      <c r="AA32" s="30"/>
      <c r="AB32" s="30">
        <v>1</v>
      </c>
      <c r="AC32" s="29"/>
      <c r="AD32" s="63"/>
      <c r="AE32" s="63"/>
      <c r="AF32" s="40"/>
      <c r="AG32" s="63"/>
      <c r="AH32" s="63"/>
      <c r="AI32" s="40"/>
    </row>
    <row r="33" spans="1:35" s="41" customFormat="1" ht="54.75" customHeight="1" x14ac:dyDescent="0.2">
      <c r="A33" s="62" t="s">
        <v>96</v>
      </c>
      <c r="B33" s="157" t="s">
        <v>188</v>
      </c>
      <c r="C33" s="158"/>
      <c r="D33" s="159"/>
      <c r="E33" s="97">
        <v>72</v>
      </c>
      <c r="F33" s="97">
        <v>4</v>
      </c>
      <c r="G33" s="97">
        <v>67</v>
      </c>
      <c r="H33" s="97">
        <v>1</v>
      </c>
      <c r="I33" s="97"/>
      <c r="J33" s="29">
        <v>26</v>
      </c>
      <c r="K33" s="29">
        <v>20</v>
      </c>
      <c r="L33" s="29">
        <v>6</v>
      </c>
      <c r="M33" s="38"/>
      <c r="N33" s="38"/>
      <c r="O33" s="30">
        <v>28</v>
      </c>
      <c r="P33" s="30">
        <v>13</v>
      </c>
      <c r="Q33" s="30"/>
      <c r="R33" s="29">
        <v>6</v>
      </c>
      <c r="S33" s="30"/>
      <c r="T33" s="30">
        <v>9</v>
      </c>
      <c r="U33" s="30">
        <v>2</v>
      </c>
      <c r="V33" s="29">
        <v>4</v>
      </c>
      <c r="W33" s="29">
        <v>3</v>
      </c>
      <c r="X33" s="30">
        <v>4</v>
      </c>
      <c r="Y33" s="29">
        <v>32</v>
      </c>
      <c r="Z33" s="29"/>
      <c r="AA33" s="30">
        <v>13</v>
      </c>
      <c r="AB33" s="30">
        <v>59</v>
      </c>
      <c r="AC33" s="29">
        <v>13</v>
      </c>
      <c r="AD33" s="63">
        <v>4</v>
      </c>
      <c r="AE33" s="63">
        <v>2</v>
      </c>
      <c r="AF33" s="40">
        <v>6</v>
      </c>
      <c r="AG33" s="63"/>
      <c r="AH33" s="63">
        <v>1</v>
      </c>
      <c r="AI33" s="40">
        <v>1</v>
      </c>
    </row>
    <row r="34" spans="1:35" s="41" customFormat="1" ht="54.75" customHeight="1" x14ac:dyDescent="0.2">
      <c r="A34" s="62" t="s">
        <v>95</v>
      </c>
      <c r="B34" s="163" t="s">
        <v>189</v>
      </c>
      <c r="C34" s="163"/>
      <c r="D34" s="163"/>
      <c r="E34" s="97">
        <v>730</v>
      </c>
      <c r="F34" s="97">
        <v>103</v>
      </c>
      <c r="G34" s="97">
        <v>626</v>
      </c>
      <c r="H34" s="97">
        <v>1</v>
      </c>
      <c r="I34" s="97"/>
      <c r="J34" s="29">
        <v>276</v>
      </c>
      <c r="K34" s="29">
        <v>220</v>
      </c>
      <c r="L34" s="29">
        <v>52</v>
      </c>
      <c r="M34" s="38"/>
      <c r="N34" s="30">
        <v>4</v>
      </c>
      <c r="O34" s="30">
        <v>309</v>
      </c>
      <c r="P34" s="30">
        <v>148</v>
      </c>
      <c r="Q34" s="29">
        <v>5</v>
      </c>
      <c r="R34" s="30">
        <v>38</v>
      </c>
      <c r="S34" s="30">
        <v>1</v>
      </c>
      <c r="T34" s="30">
        <v>117</v>
      </c>
      <c r="U34" s="29">
        <v>17</v>
      </c>
      <c r="V34" s="29">
        <v>82</v>
      </c>
      <c r="W34" s="30">
        <v>18</v>
      </c>
      <c r="X34" s="29">
        <v>35</v>
      </c>
      <c r="Y34" s="30">
        <v>344</v>
      </c>
      <c r="Z34" s="30"/>
      <c r="AA34" s="30">
        <v>210</v>
      </c>
      <c r="AB34" s="30">
        <v>605</v>
      </c>
      <c r="AC34" s="29">
        <v>225</v>
      </c>
      <c r="AD34" s="63">
        <v>33</v>
      </c>
      <c r="AE34" s="63">
        <v>9</v>
      </c>
      <c r="AF34" s="40">
        <v>42</v>
      </c>
      <c r="AG34" s="63">
        <v>3</v>
      </c>
      <c r="AH34" s="63">
        <v>2</v>
      </c>
      <c r="AI34" s="40">
        <v>5</v>
      </c>
    </row>
    <row r="35" spans="1:35" s="41" customFormat="1" ht="54.75" customHeight="1" x14ac:dyDescent="0.2">
      <c r="A35" s="62" t="s">
        <v>94</v>
      </c>
      <c r="B35" s="158" t="s">
        <v>190</v>
      </c>
      <c r="C35" s="158"/>
      <c r="D35" s="158"/>
      <c r="E35" s="97">
        <v>228</v>
      </c>
      <c r="F35" s="97">
        <v>41</v>
      </c>
      <c r="G35" s="97">
        <v>187</v>
      </c>
      <c r="H35" s="97"/>
      <c r="I35" s="97"/>
      <c r="J35" s="29">
        <v>208</v>
      </c>
      <c r="K35" s="29">
        <v>187</v>
      </c>
      <c r="L35" s="29">
        <v>15</v>
      </c>
      <c r="M35" s="38"/>
      <c r="N35" s="38">
        <v>6</v>
      </c>
      <c r="O35" s="29">
        <v>119</v>
      </c>
      <c r="P35" s="30">
        <v>52</v>
      </c>
      <c r="Q35" s="30">
        <v>6</v>
      </c>
      <c r="R35" s="29">
        <v>17</v>
      </c>
      <c r="S35" s="30"/>
      <c r="T35" s="30">
        <v>44</v>
      </c>
      <c r="U35" s="30">
        <v>2</v>
      </c>
      <c r="V35" s="29">
        <v>38</v>
      </c>
      <c r="W35" s="29">
        <v>4</v>
      </c>
      <c r="X35" s="29">
        <v>11</v>
      </c>
      <c r="Y35" s="29">
        <v>130</v>
      </c>
      <c r="Z35" s="30">
        <v>2</v>
      </c>
      <c r="AA35" s="30">
        <v>75</v>
      </c>
      <c r="AB35" s="30">
        <v>283</v>
      </c>
      <c r="AC35" s="29">
        <v>90</v>
      </c>
      <c r="AD35" s="63">
        <v>13</v>
      </c>
      <c r="AE35" s="63">
        <v>3</v>
      </c>
      <c r="AF35" s="40">
        <v>16</v>
      </c>
      <c r="AG35" s="63">
        <v>2</v>
      </c>
      <c r="AH35" s="63">
        <v>1</v>
      </c>
      <c r="AI35" s="40">
        <v>3</v>
      </c>
    </row>
    <row r="36" spans="1:35" s="41" customFormat="1" ht="54.75" customHeight="1" x14ac:dyDescent="0.2">
      <c r="A36" s="62" t="s">
        <v>93</v>
      </c>
      <c r="B36" s="157" t="s">
        <v>191</v>
      </c>
      <c r="C36" s="158"/>
      <c r="D36" s="158"/>
      <c r="E36" s="97">
        <v>33</v>
      </c>
      <c r="F36" s="97">
        <v>7</v>
      </c>
      <c r="G36" s="97">
        <v>26</v>
      </c>
      <c r="H36" s="97"/>
      <c r="I36" s="97"/>
      <c r="J36" s="29">
        <v>114</v>
      </c>
      <c r="K36" s="29">
        <v>81</v>
      </c>
      <c r="L36" s="29">
        <v>24</v>
      </c>
      <c r="M36" s="38">
        <v>2</v>
      </c>
      <c r="N36" s="38">
        <v>7</v>
      </c>
      <c r="O36" s="29">
        <v>40</v>
      </c>
      <c r="P36" s="30">
        <v>16</v>
      </c>
      <c r="Q36" s="30">
        <v>1</v>
      </c>
      <c r="R36" s="29">
        <v>6</v>
      </c>
      <c r="S36" s="30"/>
      <c r="T36" s="30">
        <v>17</v>
      </c>
      <c r="U36" s="30"/>
      <c r="V36" s="29">
        <v>17</v>
      </c>
      <c r="W36" s="29"/>
      <c r="X36" s="29"/>
      <c r="Y36" s="29">
        <v>40</v>
      </c>
      <c r="Z36" s="30"/>
      <c r="AA36" s="30">
        <v>18</v>
      </c>
      <c r="AB36" s="30">
        <v>74</v>
      </c>
      <c r="AC36" s="29">
        <v>19</v>
      </c>
      <c r="AD36" s="63">
        <v>3</v>
      </c>
      <c r="AE36" s="63">
        <v>1</v>
      </c>
      <c r="AF36" s="40">
        <v>4</v>
      </c>
      <c r="AG36" s="63"/>
      <c r="AH36" s="63">
        <v>1</v>
      </c>
      <c r="AI36" s="40">
        <v>1</v>
      </c>
    </row>
    <row r="37" spans="1:35" s="41" customFormat="1" ht="54.75" customHeight="1" x14ac:dyDescent="0.2">
      <c r="A37" s="62" t="s">
        <v>92</v>
      </c>
      <c r="B37" s="163" t="s">
        <v>192</v>
      </c>
      <c r="C37" s="163"/>
      <c r="D37" s="163"/>
      <c r="E37" s="97">
        <v>595</v>
      </c>
      <c r="F37" s="97">
        <v>62</v>
      </c>
      <c r="G37" s="97">
        <v>532</v>
      </c>
      <c r="H37" s="97">
        <v>1</v>
      </c>
      <c r="I37" s="97"/>
      <c r="J37" s="29">
        <v>398</v>
      </c>
      <c r="K37" s="29">
        <v>282</v>
      </c>
      <c r="L37" s="29">
        <v>98</v>
      </c>
      <c r="M37" s="38">
        <v>8</v>
      </c>
      <c r="N37" s="38">
        <v>10</v>
      </c>
      <c r="O37" s="30">
        <v>316</v>
      </c>
      <c r="P37" s="30">
        <v>156</v>
      </c>
      <c r="Q37" s="30">
        <v>4</v>
      </c>
      <c r="R37" s="29">
        <v>76</v>
      </c>
      <c r="S37" s="30"/>
      <c r="T37" s="30">
        <v>80</v>
      </c>
      <c r="U37" s="29">
        <v>6</v>
      </c>
      <c r="V37" s="29">
        <v>55</v>
      </c>
      <c r="W37" s="30">
        <v>19</v>
      </c>
      <c r="X37" s="29">
        <v>44</v>
      </c>
      <c r="Y37" s="30">
        <v>360</v>
      </c>
      <c r="Z37" s="30"/>
      <c r="AA37" s="30">
        <v>107</v>
      </c>
      <c r="AB37" s="30">
        <v>516</v>
      </c>
      <c r="AC37" s="29">
        <v>115</v>
      </c>
      <c r="AD37" s="63">
        <v>70</v>
      </c>
      <c r="AE37" s="63">
        <v>38</v>
      </c>
      <c r="AF37" s="40">
        <v>108</v>
      </c>
      <c r="AG37" s="63">
        <v>4</v>
      </c>
      <c r="AH37" s="63">
        <v>7</v>
      </c>
      <c r="AI37" s="40">
        <v>11</v>
      </c>
    </row>
    <row r="38" spans="1:35" s="41" customFormat="1" ht="54.75" customHeight="1" x14ac:dyDescent="0.2">
      <c r="A38" s="62" t="s">
        <v>193</v>
      </c>
      <c r="B38" s="157" t="s">
        <v>194</v>
      </c>
      <c r="C38" s="158"/>
      <c r="D38" s="159"/>
      <c r="E38" s="97"/>
      <c r="F38" s="97"/>
      <c r="G38" s="97"/>
      <c r="H38" s="97"/>
      <c r="I38" s="97"/>
      <c r="J38" s="29"/>
      <c r="K38" s="29"/>
      <c r="L38" s="29"/>
      <c r="M38" s="38"/>
      <c r="N38" s="38"/>
      <c r="O38" s="30"/>
      <c r="P38" s="30"/>
      <c r="Q38" s="30"/>
      <c r="R38" s="29"/>
      <c r="S38" s="30"/>
      <c r="T38" s="30"/>
      <c r="U38" s="30"/>
      <c r="V38" s="29"/>
      <c r="W38" s="29"/>
      <c r="X38" s="30"/>
      <c r="Y38" s="29"/>
      <c r="Z38" s="30"/>
      <c r="AA38" s="30"/>
      <c r="AB38" s="30"/>
      <c r="AC38" s="29"/>
      <c r="AD38" s="63"/>
      <c r="AE38" s="63"/>
      <c r="AF38" s="40"/>
      <c r="AG38" s="63"/>
      <c r="AH38" s="63"/>
      <c r="AI38" s="40"/>
    </row>
    <row r="39" spans="1:35" s="41" customFormat="1" ht="54.75" customHeight="1" x14ac:dyDescent="0.2">
      <c r="A39" s="62" t="s">
        <v>195</v>
      </c>
      <c r="B39" s="157" t="s">
        <v>196</v>
      </c>
      <c r="C39" s="158"/>
      <c r="D39" s="159"/>
      <c r="E39" s="97">
        <v>1</v>
      </c>
      <c r="F39" s="97"/>
      <c r="G39" s="97">
        <v>1</v>
      </c>
      <c r="H39" s="97"/>
      <c r="I39" s="97"/>
      <c r="J39" s="29">
        <v>2</v>
      </c>
      <c r="K39" s="29">
        <v>1</v>
      </c>
      <c r="L39" s="29">
        <v>1</v>
      </c>
      <c r="M39" s="38"/>
      <c r="N39" s="38"/>
      <c r="O39" s="30"/>
      <c r="P39" s="30"/>
      <c r="Q39" s="30"/>
      <c r="R39" s="29"/>
      <c r="S39" s="30"/>
      <c r="T39" s="30"/>
      <c r="U39" s="30"/>
      <c r="V39" s="29"/>
      <c r="W39" s="29"/>
      <c r="X39" s="30"/>
      <c r="Y39" s="29"/>
      <c r="Z39" s="30"/>
      <c r="AA39" s="30"/>
      <c r="AB39" s="30">
        <v>2</v>
      </c>
      <c r="AC39" s="29"/>
      <c r="AD39" s="63"/>
      <c r="AE39" s="63"/>
      <c r="AF39" s="40"/>
      <c r="AG39" s="63"/>
      <c r="AH39" s="63"/>
      <c r="AI39" s="40"/>
    </row>
    <row r="40" spans="1:35" s="61" customFormat="1" ht="54.75" customHeight="1" x14ac:dyDescent="0.2">
      <c r="A40" s="59" t="s">
        <v>91</v>
      </c>
      <c r="B40" s="166" t="s">
        <v>197</v>
      </c>
      <c r="C40" s="166"/>
      <c r="D40" s="166"/>
      <c r="E40" s="60">
        <f>SUM(E41:E51)</f>
        <v>1127</v>
      </c>
      <c r="F40" s="60">
        <f t="shared" ref="F40:AI40" si="1">SUM(F41:F51)</f>
        <v>58</v>
      </c>
      <c r="G40" s="60">
        <f t="shared" si="1"/>
        <v>1056</v>
      </c>
      <c r="H40" s="60">
        <f t="shared" si="1"/>
        <v>10</v>
      </c>
      <c r="I40" s="60">
        <f t="shared" si="1"/>
        <v>3</v>
      </c>
      <c r="J40" s="60">
        <f t="shared" si="1"/>
        <v>639</v>
      </c>
      <c r="K40" s="60">
        <f t="shared" si="1"/>
        <v>491</v>
      </c>
      <c r="L40" s="60">
        <f t="shared" si="1"/>
        <v>121</v>
      </c>
      <c r="M40" s="60">
        <f t="shared" si="1"/>
        <v>16</v>
      </c>
      <c r="N40" s="60">
        <f t="shared" si="1"/>
        <v>11</v>
      </c>
      <c r="O40" s="60">
        <f t="shared" si="1"/>
        <v>654</v>
      </c>
      <c r="P40" s="60">
        <f t="shared" si="1"/>
        <v>286</v>
      </c>
      <c r="Q40" s="60">
        <f t="shared" si="1"/>
        <v>23</v>
      </c>
      <c r="R40" s="60">
        <f t="shared" si="1"/>
        <v>201</v>
      </c>
      <c r="S40" s="60">
        <f t="shared" si="1"/>
        <v>3</v>
      </c>
      <c r="T40" s="60">
        <f t="shared" si="1"/>
        <v>141</v>
      </c>
      <c r="U40" s="60">
        <f t="shared" si="1"/>
        <v>13</v>
      </c>
      <c r="V40" s="60">
        <f t="shared" si="1"/>
        <v>107</v>
      </c>
      <c r="W40" s="60">
        <f t="shared" si="1"/>
        <v>21</v>
      </c>
      <c r="X40" s="60">
        <f t="shared" si="1"/>
        <v>91</v>
      </c>
      <c r="Y40" s="60">
        <f t="shared" si="1"/>
        <v>745</v>
      </c>
      <c r="Z40" s="60">
        <f t="shared" si="1"/>
        <v>20</v>
      </c>
      <c r="AA40" s="60">
        <f t="shared" si="1"/>
        <v>119</v>
      </c>
      <c r="AB40" s="60">
        <f t="shared" si="1"/>
        <v>840</v>
      </c>
      <c r="AC40" s="60">
        <f t="shared" si="1"/>
        <v>128</v>
      </c>
      <c r="AD40" s="60">
        <f t="shared" si="1"/>
        <v>167</v>
      </c>
      <c r="AE40" s="60">
        <f t="shared" si="1"/>
        <v>81</v>
      </c>
      <c r="AF40" s="60">
        <f t="shared" si="1"/>
        <v>248</v>
      </c>
      <c r="AG40" s="60">
        <f t="shared" si="1"/>
        <v>11</v>
      </c>
      <c r="AH40" s="60">
        <f t="shared" si="1"/>
        <v>15</v>
      </c>
      <c r="AI40" s="60">
        <f t="shared" si="1"/>
        <v>26</v>
      </c>
    </row>
    <row r="41" spans="1:35" s="41" customFormat="1" ht="54.75" customHeight="1" x14ac:dyDescent="0.2">
      <c r="A41" s="62" t="s">
        <v>136</v>
      </c>
      <c r="B41" s="157" t="s">
        <v>198</v>
      </c>
      <c r="C41" s="158"/>
      <c r="D41" s="158"/>
      <c r="E41" s="97">
        <v>130</v>
      </c>
      <c r="F41" s="97">
        <v>8</v>
      </c>
      <c r="G41" s="97">
        <v>121</v>
      </c>
      <c r="H41" s="97">
        <v>1</v>
      </c>
      <c r="I41" s="97"/>
      <c r="J41" s="29">
        <v>54</v>
      </c>
      <c r="K41" s="29">
        <v>41</v>
      </c>
      <c r="L41" s="29">
        <v>10</v>
      </c>
      <c r="M41" s="29">
        <v>3</v>
      </c>
      <c r="N41" s="29"/>
      <c r="O41" s="29">
        <v>83</v>
      </c>
      <c r="P41" s="29">
        <v>28</v>
      </c>
      <c r="Q41" s="30"/>
      <c r="R41" s="29">
        <v>38</v>
      </c>
      <c r="S41" s="29"/>
      <c r="T41" s="29">
        <v>17</v>
      </c>
      <c r="U41" s="29"/>
      <c r="V41" s="29">
        <v>14</v>
      </c>
      <c r="W41" s="29">
        <v>3</v>
      </c>
      <c r="X41" s="29">
        <v>10</v>
      </c>
      <c r="Y41" s="29">
        <v>93</v>
      </c>
      <c r="Z41" s="29"/>
      <c r="AA41" s="29">
        <v>18</v>
      </c>
      <c r="AB41" s="29">
        <v>77</v>
      </c>
      <c r="AC41" s="29">
        <v>18</v>
      </c>
      <c r="AD41" s="63">
        <v>21</v>
      </c>
      <c r="AE41" s="63">
        <v>12</v>
      </c>
      <c r="AF41" s="40">
        <v>33</v>
      </c>
      <c r="AG41" s="63">
        <v>1</v>
      </c>
      <c r="AH41" s="63">
        <v>4</v>
      </c>
      <c r="AI41" s="40">
        <v>5</v>
      </c>
    </row>
    <row r="42" spans="1:35" s="41" customFormat="1" ht="54.75" customHeight="1" x14ac:dyDescent="0.2">
      <c r="A42" s="62" t="s">
        <v>90</v>
      </c>
      <c r="B42" s="163" t="s">
        <v>199</v>
      </c>
      <c r="C42" s="163"/>
      <c r="D42" s="163"/>
      <c r="E42" s="97">
        <v>8</v>
      </c>
      <c r="F42" s="97">
        <v>1</v>
      </c>
      <c r="G42" s="97">
        <v>7</v>
      </c>
      <c r="H42" s="97"/>
      <c r="I42" s="97"/>
      <c r="J42" s="29">
        <v>5</v>
      </c>
      <c r="K42" s="29">
        <v>4</v>
      </c>
      <c r="L42" s="29">
        <v>1</v>
      </c>
      <c r="M42" s="29"/>
      <c r="N42" s="29"/>
      <c r="O42" s="30">
        <v>7</v>
      </c>
      <c r="P42" s="30">
        <v>5</v>
      </c>
      <c r="Q42" s="30">
        <v>1</v>
      </c>
      <c r="R42" s="29"/>
      <c r="S42" s="30"/>
      <c r="T42" s="30">
        <v>1</v>
      </c>
      <c r="U42" s="30"/>
      <c r="V42" s="29">
        <v>1</v>
      </c>
      <c r="W42" s="29"/>
      <c r="X42" s="30">
        <v>1</v>
      </c>
      <c r="Y42" s="29">
        <v>8</v>
      </c>
      <c r="Z42" s="30"/>
      <c r="AA42" s="30">
        <v>1</v>
      </c>
      <c r="AB42" s="30">
        <v>4</v>
      </c>
      <c r="AC42" s="30">
        <v>1</v>
      </c>
      <c r="AD42" s="63">
        <v>2</v>
      </c>
      <c r="AE42" s="63">
        <v>0</v>
      </c>
      <c r="AF42" s="40">
        <v>2</v>
      </c>
      <c r="AG42" s="63"/>
      <c r="AH42" s="63"/>
      <c r="AI42" s="40"/>
    </row>
    <row r="43" spans="1:35" s="41" customFormat="1" ht="54.75" customHeight="1" x14ac:dyDescent="0.2">
      <c r="A43" s="62" t="s">
        <v>89</v>
      </c>
      <c r="B43" s="157" t="s">
        <v>200</v>
      </c>
      <c r="C43" s="158"/>
      <c r="D43" s="159"/>
      <c r="E43" s="97">
        <v>187</v>
      </c>
      <c r="F43" s="97">
        <v>10</v>
      </c>
      <c r="G43" s="97">
        <v>175</v>
      </c>
      <c r="H43" s="97">
        <v>2</v>
      </c>
      <c r="I43" s="97"/>
      <c r="J43" s="29">
        <v>151</v>
      </c>
      <c r="K43" s="29">
        <v>112</v>
      </c>
      <c r="L43" s="29">
        <v>32</v>
      </c>
      <c r="M43" s="29">
        <v>4</v>
      </c>
      <c r="N43" s="29">
        <v>3</v>
      </c>
      <c r="O43" s="30">
        <v>97</v>
      </c>
      <c r="P43" s="30">
        <v>32</v>
      </c>
      <c r="Q43" s="30">
        <v>2</v>
      </c>
      <c r="R43" s="29">
        <v>31</v>
      </c>
      <c r="S43" s="30"/>
      <c r="T43" s="30">
        <v>32</v>
      </c>
      <c r="U43" s="30">
        <v>4</v>
      </c>
      <c r="V43" s="29">
        <v>27</v>
      </c>
      <c r="W43" s="29">
        <v>1</v>
      </c>
      <c r="X43" s="30">
        <v>19</v>
      </c>
      <c r="Y43" s="29">
        <v>116</v>
      </c>
      <c r="Z43" s="30">
        <v>5</v>
      </c>
      <c r="AA43" s="30">
        <v>16</v>
      </c>
      <c r="AB43" s="30">
        <v>176</v>
      </c>
      <c r="AC43" s="30">
        <v>16</v>
      </c>
      <c r="AD43" s="63">
        <v>26</v>
      </c>
      <c r="AE43" s="63">
        <v>18</v>
      </c>
      <c r="AF43" s="40">
        <v>44</v>
      </c>
      <c r="AG43" s="63">
        <v>4</v>
      </c>
      <c r="AH43" s="63">
        <v>1</v>
      </c>
      <c r="AI43" s="40">
        <v>5</v>
      </c>
    </row>
    <row r="44" spans="1:35" s="41" customFormat="1" ht="54.75" customHeight="1" x14ac:dyDescent="0.2">
      <c r="A44" s="62" t="s">
        <v>88</v>
      </c>
      <c r="B44" s="157" t="s">
        <v>201</v>
      </c>
      <c r="C44" s="158"/>
      <c r="D44" s="159"/>
      <c r="E44" s="97">
        <v>25</v>
      </c>
      <c r="F44" s="97">
        <v>1</v>
      </c>
      <c r="G44" s="97">
        <v>24</v>
      </c>
      <c r="H44" s="97"/>
      <c r="I44" s="97"/>
      <c r="J44" s="29">
        <v>17</v>
      </c>
      <c r="K44" s="29">
        <v>16</v>
      </c>
      <c r="L44" s="29"/>
      <c r="M44" s="29"/>
      <c r="N44" s="29">
        <v>1</v>
      </c>
      <c r="O44" s="30">
        <v>19</v>
      </c>
      <c r="P44" s="30">
        <v>17</v>
      </c>
      <c r="Q44" s="30"/>
      <c r="R44" s="29">
        <v>1</v>
      </c>
      <c r="S44" s="30"/>
      <c r="T44" s="30">
        <v>1</v>
      </c>
      <c r="U44" s="30"/>
      <c r="V44" s="29">
        <v>1</v>
      </c>
      <c r="W44" s="29"/>
      <c r="X44" s="30">
        <v>1</v>
      </c>
      <c r="Y44" s="29">
        <v>20</v>
      </c>
      <c r="Z44" s="30">
        <v>3</v>
      </c>
      <c r="AA44" s="30">
        <v>1</v>
      </c>
      <c r="AB44" s="30">
        <v>18</v>
      </c>
      <c r="AC44" s="30">
        <v>1</v>
      </c>
      <c r="AD44" s="63">
        <v>1</v>
      </c>
      <c r="AE44" s="63">
        <v>2</v>
      </c>
      <c r="AF44" s="40">
        <v>3</v>
      </c>
      <c r="AG44" s="63"/>
      <c r="AH44" s="63"/>
      <c r="AI44" s="40"/>
    </row>
    <row r="45" spans="1:35" s="41" customFormat="1" ht="54.75" customHeight="1" x14ac:dyDescent="0.2">
      <c r="A45" s="62" t="s">
        <v>87</v>
      </c>
      <c r="B45" s="157" t="s">
        <v>202</v>
      </c>
      <c r="C45" s="158"/>
      <c r="D45" s="159"/>
      <c r="E45" s="97"/>
      <c r="F45" s="97"/>
      <c r="G45" s="97"/>
      <c r="H45" s="97"/>
      <c r="I45" s="97"/>
      <c r="J45" s="29">
        <v>3</v>
      </c>
      <c r="K45" s="29">
        <v>1</v>
      </c>
      <c r="L45" s="29">
        <v>2</v>
      </c>
      <c r="M45" s="29"/>
      <c r="N45" s="29"/>
      <c r="O45" s="30"/>
      <c r="P45" s="30"/>
      <c r="Q45" s="30"/>
      <c r="R45" s="29"/>
      <c r="S45" s="30"/>
      <c r="T45" s="30"/>
      <c r="U45" s="30"/>
      <c r="V45" s="29"/>
      <c r="W45" s="29"/>
      <c r="X45" s="30"/>
      <c r="Y45" s="29"/>
      <c r="Z45" s="30"/>
      <c r="AA45" s="30">
        <v>1</v>
      </c>
      <c r="AB45" s="30">
        <v>1</v>
      </c>
      <c r="AC45" s="30">
        <v>1</v>
      </c>
      <c r="AD45" s="63"/>
      <c r="AE45" s="63"/>
      <c r="AF45" s="40"/>
      <c r="AG45" s="63"/>
      <c r="AH45" s="63"/>
      <c r="AI45" s="40"/>
    </row>
    <row r="46" spans="1:35" s="41" customFormat="1" ht="54.75" customHeight="1" x14ac:dyDescent="0.2">
      <c r="A46" s="62" t="s">
        <v>86</v>
      </c>
      <c r="B46" s="157" t="s">
        <v>203</v>
      </c>
      <c r="C46" s="158"/>
      <c r="D46" s="159"/>
      <c r="E46" s="97">
        <v>319</v>
      </c>
      <c r="F46" s="97">
        <v>13</v>
      </c>
      <c r="G46" s="97">
        <v>303</v>
      </c>
      <c r="H46" s="97">
        <v>1</v>
      </c>
      <c r="I46" s="97">
        <v>2</v>
      </c>
      <c r="J46" s="29">
        <v>135</v>
      </c>
      <c r="K46" s="29">
        <v>118</v>
      </c>
      <c r="L46" s="29">
        <v>15</v>
      </c>
      <c r="M46" s="29">
        <v>2</v>
      </c>
      <c r="N46" s="29"/>
      <c r="O46" s="30">
        <v>171</v>
      </c>
      <c r="P46" s="30">
        <v>67</v>
      </c>
      <c r="Q46" s="30">
        <v>2</v>
      </c>
      <c r="R46" s="29">
        <v>67</v>
      </c>
      <c r="S46" s="30"/>
      <c r="T46" s="30">
        <v>35</v>
      </c>
      <c r="U46" s="30">
        <v>1</v>
      </c>
      <c r="V46" s="29">
        <v>28</v>
      </c>
      <c r="W46" s="29">
        <v>6</v>
      </c>
      <c r="X46" s="30">
        <v>19</v>
      </c>
      <c r="Y46" s="29">
        <v>190</v>
      </c>
      <c r="Z46" s="30">
        <v>6</v>
      </c>
      <c r="AA46" s="30">
        <v>37</v>
      </c>
      <c r="AB46" s="30">
        <v>238</v>
      </c>
      <c r="AC46" s="30">
        <v>40</v>
      </c>
      <c r="AD46" s="63">
        <v>47</v>
      </c>
      <c r="AE46" s="63">
        <v>21</v>
      </c>
      <c r="AF46" s="40">
        <v>68</v>
      </c>
      <c r="AG46" s="63">
        <v>4</v>
      </c>
      <c r="AH46" s="63">
        <v>4</v>
      </c>
      <c r="AI46" s="40">
        <v>8</v>
      </c>
    </row>
    <row r="47" spans="1:35" s="41" customFormat="1" ht="54.75" customHeight="1" x14ac:dyDescent="0.2">
      <c r="A47" s="62" t="s">
        <v>85</v>
      </c>
      <c r="B47" s="157" t="s">
        <v>204</v>
      </c>
      <c r="C47" s="158"/>
      <c r="D47" s="159"/>
      <c r="E47" s="97">
        <v>35</v>
      </c>
      <c r="F47" s="97">
        <v>1</v>
      </c>
      <c r="G47" s="97">
        <v>34</v>
      </c>
      <c r="H47" s="97"/>
      <c r="I47" s="97"/>
      <c r="J47" s="29">
        <v>10</v>
      </c>
      <c r="K47" s="29">
        <v>8</v>
      </c>
      <c r="L47" s="29">
        <v>1</v>
      </c>
      <c r="M47" s="29"/>
      <c r="N47" s="29">
        <v>1</v>
      </c>
      <c r="O47" s="30">
        <v>23</v>
      </c>
      <c r="P47" s="30">
        <v>16</v>
      </c>
      <c r="Q47" s="30"/>
      <c r="R47" s="29">
        <v>5</v>
      </c>
      <c r="S47" s="30"/>
      <c r="T47" s="30">
        <v>2</v>
      </c>
      <c r="U47" s="30">
        <v>1</v>
      </c>
      <c r="V47" s="29">
        <v>1</v>
      </c>
      <c r="W47" s="29"/>
      <c r="X47" s="30">
        <v>3</v>
      </c>
      <c r="Y47" s="29">
        <v>26</v>
      </c>
      <c r="Z47" s="30"/>
      <c r="AA47" s="30">
        <v>4</v>
      </c>
      <c r="AB47" s="30">
        <v>17</v>
      </c>
      <c r="AC47" s="30">
        <v>4</v>
      </c>
      <c r="AD47" s="63">
        <v>2</v>
      </c>
      <c r="AE47" s="63">
        <v>1</v>
      </c>
      <c r="AF47" s="40">
        <v>3</v>
      </c>
      <c r="AG47" s="63"/>
      <c r="AH47" s="63"/>
      <c r="AI47" s="40"/>
    </row>
    <row r="48" spans="1:35" s="41" customFormat="1" ht="54.75" customHeight="1" x14ac:dyDescent="0.2">
      <c r="A48" s="62" t="s">
        <v>84</v>
      </c>
      <c r="B48" s="157" t="s">
        <v>205</v>
      </c>
      <c r="C48" s="158"/>
      <c r="D48" s="159"/>
      <c r="E48" s="97"/>
      <c r="F48" s="97"/>
      <c r="G48" s="97"/>
      <c r="H48" s="97"/>
      <c r="I48" s="97"/>
      <c r="J48" s="29"/>
      <c r="K48" s="29"/>
      <c r="L48" s="29"/>
      <c r="M48" s="29"/>
      <c r="N48" s="29"/>
      <c r="O48" s="30"/>
      <c r="P48" s="30"/>
      <c r="Q48" s="30"/>
      <c r="R48" s="29"/>
      <c r="S48" s="30"/>
      <c r="T48" s="30"/>
      <c r="U48" s="30"/>
      <c r="V48" s="29"/>
      <c r="W48" s="29"/>
      <c r="X48" s="30"/>
      <c r="Y48" s="29"/>
      <c r="Z48" s="30"/>
      <c r="AA48" s="30"/>
      <c r="AB48" s="30"/>
      <c r="AC48" s="30"/>
      <c r="AD48" s="63"/>
      <c r="AE48" s="63"/>
      <c r="AF48" s="40"/>
      <c r="AG48" s="63"/>
      <c r="AH48" s="63"/>
      <c r="AI48" s="40"/>
    </row>
    <row r="49" spans="1:35" s="41" customFormat="1" ht="54.75" customHeight="1" x14ac:dyDescent="0.2">
      <c r="A49" s="62" t="s">
        <v>83</v>
      </c>
      <c r="B49" s="157" t="s">
        <v>206</v>
      </c>
      <c r="C49" s="158"/>
      <c r="D49" s="159"/>
      <c r="E49" s="97">
        <v>100</v>
      </c>
      <c r="F49" s="97">
        <v>2</v>
      </c>
      <c r="G49" s="97">
        <v>95</v>
      </c>
      <c r="H49" s="97">
        <v>2</v>
      </c>
      <c r="I49" s="97">
        <v>1</v>
      </c>
      <c r="J49" s="29">
        <v>50</v>
      </c>
      <c r="K49" s="29">
        <v>34</v>
      </c>
      <c r="L49" s="29">
        <v>14</v>
      </c>
      <c r="M49" s="29"/>
      <c r="N49" s="29">
        <v>2</v>
      </c>
      <c r="O49" s="30">
        <v>65</v>
      </c>
      <c r="P49" s="30">
        <v>35</v>
      </c>
      <c r="Q49" s="30">
        <v>5</v>
      </c>
      <c r="R49" s="29">
        <v>7</v>
      </c>
      <c r="S49" s="30"/>
      <c r="T49" s="30">
        <v>18</v>
      </c>
      <c r="U49" s="30">
        <v>3</v>
      </c>
      <c r="V49" s="29">
        <v>9</v>
      </c>
      <c r="W49" s="29">
        <v>6</v>
      </c>
      <c r="X49" s="30">
        <v>6</v>
      </c>
      <c r="Y49" s="29">
        <v>71</v>
      </c>
      <c r="Z49" s="30"/>
      <c r="AA49" s="30">
        <v>9</v>
      </c>
      <c r="AB49" s="30">
        <v>60</v>
      </c>
      <c r="AC49" s="30">
        <v>10</v>
      </c>
      <c r="AD49" s="63">
        <v>9</v>
      </c>
      <c r="AE49" s="63">
        <v>5</v>
      </c>
      <c r="AF49" s="40">
        <v>14</v>
      </c>
      <c r="AG49" s="63">
        <v>1</v>
      </c>
      <c r="AH49" s="63">
        <v>1</v>
      </c>
      <c r="AI49" s="40">
        <v>2</v>
      </c>
    </row>
    <row r="50" spans="1:35" s="41" customFormat="1" ht="54.75" customHeight="1" x14ac:dyDescent="0.2">
      <c r="A50" s="62" t="s">
        <v>82</v>
      </c>
      <c r="B50" s="157" t="s">
        <v>207</v>
      </c>
      <c r="C50" s="158"/>
      <c r="D50" s="159"/>
      <c r="E50" s="97">
        <v>70</v>
      </c>
      <c r="F50" s="97">
        <v>7</v>
      </c>
      <c r="G50" s="97">
        <v>62</v>
      </c>
      <c r="H50" s="97">
        <v>1</v>
      </c>
      <c r="I50" s="97"/>
      <c r="J50" s="29">
        <v>33</v>
      </c>
      <c r="K50" s="29">
        <v>25</v>
      </c>
      <c r="L50" s="29">
        <v>6</v>
      </c>
      <c r="M50" s="29"/>
      <c r="N50" s="29">
        <v>2</v>
      </c>
      <c r="O50" s="30">
        <v>44</v>
      </c>
      <c r="P50" s="30">
        <v>15</v>
      </c>
      <c r="Q50" s="30">
        <v>6</v>
      </c>
      <c r="R50" s="29">
        <v>11</v>
      </c>
      <c r="S50" s="30"/>
      <c r="T50" s="30">
        <v>12</v>
      </c>
      <c r="U50" s="30">
        <v>1</v>
      </c>
      <c r="V50" s="29">
        <v>9</v>
      </c>
      <c r="W50" s="29">
        <v>2</v>
      </c>
      <c r="X50" s="30">
        <v>4</v>
      </c>
      <c r="Y50" s="29">
        <v>48</v>
      </c>
      <c r="Z50" s="30"/>
      <c r="AA50" s="30">
        <v>6</v>
      </c>
      <c r="AB50" s="30">
        <v>46</v>
      </c>
      <c r="AC50" s="30">
        <v>7</v>
      </c>
      <c r="AD50" s="63">
        <v>11</v>
      </c>
      <c r="AE50" s="63">
        <v>4</v>
      </c>
      <c r="AF50" s="40">
        <v>15</v>
      </c>
      <c r="AG50" s="63"/>
      <c r="AH50" s="63">
        <v>1</v>
      </c>
      <c r="AI50" s="40">
        <v>1</v>
      </c>
    </row>
    <row r="51" spans="1:35" s="41" customFormat="1" ht="54.75" customHeight="1" x14ac:dyDescent="0.2">
      <c r="A51" s="62" t="s">
        <v>81</v>
      </c>
      <c r="B51" s="157" t="s">
        <v>192</v>
      </c>
      <c r="C51" s="158"/>
      <c r="D51" s="159"/>
      <c r="E51" s="97">
        <v>253</v>
      </c>
      <c r="F51" s="97">
        <v>15</v>
      </c>
      <c r="G51" s="97">
        <v>235</v>
      </c>
      <c r="H51" s="97">
        <v>3</v>
      </c>
      <c r="I51" s="97"/>
      <c r="J51" s="29">
        <v>181</v>
      </c>
      <c r="K51" s="29">
        <v>132</v>
      </c>
      <c r="L51" s="29">
        <v>40</v>
      </c>
      <c r="M51" s="29">
        <v>7</v>
      </c>
      <c r="N51" s="29">
        <v>2</v>
      </c>
      <c r="O51" s="30">
        <v>145</v>
      </c>
      <c r="P51" s="30">
        <v>71</v>
      </c>
      <c r="Q51" s="30">
        <v>7</v>
      </c>
      <c r="R51" s="29">
        <v>41</v>
      </c>
      <c r="S51" s="30">
        <v>3</v>
      </c>
      <c r="T51" s="30">
        <v>23</v>
      </c>
      <c r="U51" s="30">
        <v>3</v>
      </c>
      <c r="V51" s="29">
        <v>17</v>
      </c>
      <c r="W51" s="29">
        <v>3</v>
      </c>
      <c r="X51" s="30">
        <v>28</v>
      </c>
      <c r="Y51" s="29">
        <v>173</v>
      </c>
      <c r="Z51" s="29">
        <v>6</v>
      </c>
      <c r="AA51" s="30">
        <v>26</v>
      </c>
      <c r="AB51" s="30">
        <v>203</v>
      </c>
      <c r="AC51" s="30">
        <v>30</v>
      </c>
      <c r="AD51" s="63">
        <v>48</v>
      </c>
      <c r="AE51" s="63">
        <v>18</v>
      </c>
      <c r="AF51" s="40">
        <v>66</v>
      </c>
      <c r="AG51" s="63">
        <v>1</v>
      </c>
      <c r="AH51" s="63">
        <v>4</v>
      </c>
      <c r="AI51" s="40">
        <v>5</v>
      </c>
    </row>
    <row r="52" spans="1:35" s="61" customFormat="1" ht="54.75" customHeight="1" x14ac:dyDescent="0.2">
      <c r="A52" s="59" t="s">
        <v>80</v>
      </c>
      <c r="B52" s="160" t="s">
        <v>208</v>
      </c>
      <c r="C52" s="161"/>
      <c r="D52" s="162"/>
      <c r="E52" s="60">
        <f>SUM(E53:E59)</f>
        <v>353</v>
      </c>
      <c r="F52" s="60">
        <f t="shared" ref="F52:AI52" si="2">SUM(F53:F59)</f>
        <v>16</v>
      </c>
      <c r="G52" s="60">
        <f t="shared" si="2"/>
        <v>335</v>
      </c>
      <c r="H52" s="60">
        <f t="shared" si="2"/>
        <v>2</v>
      </c>
      <c r="I52" s="60">
        <f t="shared" si="2"/>
        <v>0</v>
      </c>
      <c r="J52" s="60">
        <f t="shared" si="2"/>
        <v>218</v>
      </c>
      <c r="K52" s="60">
        <f t="shared" si="2"/>
        <v>137</v>
      </c>
      <c r="L52" s="60">
        <f t="shared" si="2"/>
        <v>74</v>
      </c>
      <c r="M52" s="60">
        <f t="shared" si="2"/>
        <v>5</v>
      </c>
      <c r="N52" s="60">
        <f t="shared" si="2"/>
        <v>2</v>
      </c>
      <c r="O52" s="60">
        <f t="shared" si="2"/>
        <v>185</v>
      </c>
      <c r="P52" s="60">
        <f t="shared" si="2"/>
        <v>91</v>
      </c>
      <c r="Q52" s="60">
        <f t="shared" si="2"/>
        <v>9</v>
      </c>
      <c r="R52" s="60">
        <f t="shared" si="2"/>
        <v>51</v>
      </c>
      <c r="S52" s="60">
        <f t="shared" si="2"/>
        <v>1</v>
      </c>
      <c r="T52" s="60">
        <f t="shared" si="2"/>
        <v>33</v>
      </c>
      <c r="U52" s="60">
        <f t="shared" si="2"/>
        <v>8</v>
      </c>
      <c r="V52" s="60">
        <f t="shared" si="2"/>
        <v>16</v>
      </c>
      <c r="W52" s="60">
        <f t="shared" si="2"/>
        <v>9</v>
      </c>
      <c r="X52" s="60">
        <f t="shared" si="2"/>
        <v>31</v>
      </c>
      <c r="Y52" s="60">
        <f t="shared" si="2"/>
        <v>216</v>
      </c>
      <c r="Z52" s="60">
        <f t="shared" si="2"/>
        <v>0</v>
      </c>
      <c r="AA52" s="60">
        <f t="shared" si="2"/>
        <v>18</v>
      </c>
      <c r="AB52" s="60">
        <f t="shared" si="2"/>
        <v>272</v>
      </c>
      <c r="AC52" s="60">
        <f t="shared" si="2"/>
        <v>21</v>
      </c>
      <c r="AD52" s="60">
        <f t="shared" si="2"/>
        <v>46</v>
      </c>
      <c r="AE52" s="60">
        <f t="shared" si="2"/>
        <v>11</v>
      </c>
      <c r="AF52" s="60">
        <f t="shared" si="2"/>
        <v>57</v>
      </c>
      <c r="AG52" s="60">
        <f t="shared" si="2"/>
        <v>1</v>
      </c>
      <c r="AH52" s="60">
        <f t="shared" si="2"/>
        <v>5</v>
      </c>
      <c r="AI52" s="60">
        <f t="shared" si="2"/>
        <v>6</v>
      </c>
    </row>
    <row r="53" spans="1:35" s="41" customFormat="1" ht="54.75" customHeight="1" x14ac:dyDescent="0.2">
      <c r="A53" s="62" t="s">
        <v>79</v>
      </c>
      <c r="B53" s="157" t="s">
        <v>209</v>
      </c>
      <c r="C53" s="158"/>
      <c r="D53" s="159"/>
      <c r="E53" s="97">
        <v>21</v>
      </c>
      <c r="F53" s="97"/>
      <c r="G53" s="97">
        <v>21</v>
      </c>
      <c r="H53" s="97"/>
      <c r="I53" s="97"/>
      <c r="J53" s="29">
        <v>7</v>
      </c>
      <c r="K53" s="29">
        <v>6</v>
      </c>
      <c r="L53" s="29">
        <v>1</v>
      </c>
      <c r="M53" s="29"/>
      <c r="N53" s="29"/>
      <c r="O53" s="30">
        <v>14</v>
      </c>
      <c r="P53" s="30">
        <v>6</v>
      </c>
      <c r="Q53" s="30"/>
      <c r="R53" s="29">
        <v>4</v>
      </c>
      <c r="S53" s="30"/>
      <c r="T53" s="30">
        <v>4</v>
      </c>
      <c r="U53" s="30"/>
      <c r="V53" s="29">
        <v>3</v>
      </c>
      <c r="W53" s="29">
        <v>1</v>
      </c>
      <c r="X53" s="30">
        <v>3</v>
      </c>
      <c r="Y53" s="29">
        <v>17</v>
      </c>
      <c r="Z53" s="30"/>
      <c r="AA53" s="30">
        <v>2</v>
      </c>
      <c r="AB53" s="30">
        <v>10</v>
      </c>
      <c r="AC53" s="30">
        <v>2</v>
      </c>
      <c r="AD53" s="63">
        <v>4</v>
      </c>
      <c r="AE53" s="63"/>
      <c r="AF53" s="40">
        <v>4</v>
      </c>
      <c r="AG53" s="63"/>
      <c r="AH53" s="63"/>
      <c r="AI53" s="40"/>
    </row>
    <row r="54" spans="1:35" s="41" customFormat="1" ht="54.75" customHeight="1" x14ac:dyDescent="0.2">
      <c r="A54" s="62" t="s">
        <v>78</v>
      </c>
      <c r="B54" s="157" t="s">
        <v>210</v>
      </c>
      <c r="C54" s="158"/>
      <c r="D54" s="159"/>
      <c r="E54" s="97">
        <v>2</v>
      </c>
      <c r="F54" s="97"/>
      <c r="G54" s="97">
        <v>2</v>
      </c>
      <c r="H54" s="97"/>
      <c r="I54" s="97"/>
      <c r="J54" s="29">
        <v>2</v>
      </c>
      <c r="K54" s="29">
        <v>2</v>
      </c>
      <c r="L54" s="29"/>
      <c r="M54" s="29"/>
      <c r="N54" s="29"/>
      <c r="O54" s="30">
        <v>1</v>
      </c>
      <c r="P54" s="30">
        <v>1</v>
      </c>
      <c r="Q54" s="30"/>
      <c r="R54" s="29"/>
      <c r="S54" s="30"/>
      <c r="T54" s="30"/>
      <c r="U54" s="30"/>
      <c r="V54" s="29"/>
      <c r="W54" s="29"/>
      <c r="X54" s="30"/>
      <c r="Y54" s="29">
        <v>1</v>
      </c>
      <c r="Z54" s="30"/>
      <c r="AA54" s="30"/>
      <c r="AB54" s="30">
        <v>3</v>
      </c>
      <c r="AC54" s="30"/>
      <c r="AD54" s="63"/>
      <c r="AE54" s="63"/>
      <c r="AF54" s="40"/>
      <c r="AG54" s="63"/>
      <c r="AH54" s="63"/>
      <c r="AI54" s="40"/>
    </row>
    <row r="55" spans="1:35" s="41" customFormat="1" ht="54.75" customHeight="1" x14ac:dyDescent="0.2">
      <c r="A55" s="62" t="s">
        <v>77</v>
      </c>
      <c r="B55" s="157" t="s">
        <v>211</v>
      </c>
      <c r="C55" s="158"/>
      <c r="D55" s="159"/>
      <c r="E55" s="97">
        <v>2</v>
      </c>
      <c r="F55" s="97"/>
      <c r="G55" s="97">
        <v>2</v>
      </c>
      <c r="H55" s="97"/>
      <c r="I55" s="97"/>
      <c r="J55" s="29"/>
      <c r="K55" s="29"/>
      <c r="L55" s="29"/>
      <c r="M55" s="29"/>
      <c r="N55" s="29"/>
      <c r="O55" s="30">
        <v>1</v>
      </c>
      <c r="P55" s="30"/>
      <c r="Q55" s="30">
        <v>1</v>
      </c>
      <c r="R55" s="29"/>
      <c r="S55" s="30"/>
      <c r="T55" s="30"/>
      <c r="U55" s="30"/>
      <c r="V55" s="29"/>
      <c r="W55" s="29"/>
      <c r="X55" s="30"/>
      <c r="Y55" s="29">
        <v>1</v>
      </c>
      <c r="Z55" s="30"/>
      <c r="AA55" s="30"/>
      <c r="AB55" s="30">
        <v>1</v>
      </c>
      <c r="AC55" s="30"/>
      <c r="AD55" s="63"/>
      <c r="AE55" s="63"/>
      <c r="AF55" s="40"/>
      <c r="AG55" s="63"/>
      <c r="AH55" s="63"/>
      <c r="AI55" s="40"/>
    </row>
    <row r="56" spans="1:35" s="41" customFormat="1" ht="54.75" customHeight="1" x14ac:dyDescent="0.2">
      <c r="A56" s="62" t="s">
        <v>76</v>
      </c>
      <c r="B56" s="157" t="s">
        <v>212</v>
      </c>
      <c r="C56" s="158"/>
      <c r="D56" s="159"/>
      <c r="E56" s="97">
        <v>2</v>
      </c>
      <c r="F56" s="97"/>
      <c r="G56" s="97">
        <v>2</v>
      </c>
      <c r="H56" s="97"/>
      <c r="I56" s="97"/>
      <c r="J56" s="29"/>
      <c r="K56" s="29"/>
      <c r="L56" s="29"/>
      <c r="M56" s="29"/>
      <c r="N56" s="29"/>
      <c r="O56" s="30">
        <v>2</v>
      </c>
      <c r="P56" s="30">
        <v>2</v>
      </c>
      <c r="Q56" s="30"/>
      <c r="R56" s="29"/>
      <c r="S56" s="30"/>
      <c r="T56" s="30"/>
      <c r="U56" s="30"/>
      <c r="V56" s="29"/>
      <c r="W56" s="29"/>
      <c r="X56" s="30"/>
      <c r="Y56" s="29">
        <v>2</v>
      </c>
      <c r="Z56" s="30"/>
      <c r="AA56" s="30"/>
      <c r="AB56" s="30"/>
      <c r="AC56" s="30"/>
      <c r="AD56" s="63"/>
      <c r="AE56" s="63"/>
      <c r="AF56" s="40"/>
      <c r="AG56" s="63"/>
      <c r="AH56" s="63"/>
      <c r="AI56" s="40"/>
    </row>
    <row r="57" spans="1:35" s="41" customFormat="1" ht="54.75" customHeight="1" x14ac:dyDescent="0.2">
      <c r="A57" s="62" t="s">
        <v>75</v>
      </c>
      <c r="B57" s="157" t="s">
        <v>213</v>
      </c>
      <c r="C57" s="158"/>
      <c r="D57" s="159"/>
      <c r="E57" s="97">
        <v>44</v>
      </c>
      <c r="F57" s="97">
        <v>2</v>
      </c>
      <c r="G57" s="97">
        <v>42</v>
      </c>
      <c r="H57" s="97"/>
      <c r="I57" s="97"/>
      <c r="J57" s="29">
        <v>18</v>
      </c>
      <c r="K57" s="29">
        <v>11</v>
      </c>
      <c r="L57" s="29">
        <v>6</v>
      </c>
      <c r="M57" s="29"/>
      <c r="N57" s="29">
        <v>1</v>
      </c>
      <c r="O57" s="30">
        <v>20</v>
      </c>
      <c r="P57" s="30">
        <v>8</v>
      </c>
      <c r="Q57" s="30">
        <v>3</v>
      </c>
      <c r="R57" s="29">
        <v>7</v>
      </c>
      <c r="S57" s="30"/>
      <c r="T57" s="30">
        <v>2</v>
      </c>
      <c r="U57" s="30"/>
      <c r="V57" s="29">
        <v>1</v>
      </c>
      <c r="W57" s="29">
        <v>1</v>
      </c>
      <c r="X57" s="30">
        <v>3</v>
      </c>
      <c r="Y57" s="29">
        <v>23</v>
      </c>
      <c r="Z57" s="30"/>
      <c r="AA57" s="30">
        <v>1</v>
      </c>
      <c r="AB57" s="30">
        <v>32</v>
      </c>
      <c r="AC57" s="30">
        <v>1</v>
      </c>
      <c r="AD57" s="63">
        <v>9</v>
      </c>
      <c r="AE57" s="63">
        <v>2</v>
      </c>
      <c r="AF57" s="40">
        <v>11</v>
      </c>
      <c r="AG57" s="63"/>
      <c r="AH57" s="63"/>
      <c r="AI57" s="40"/>
    </row>
    <row r="58" spans="1:35" s="41" customFormat="1" ht="54.75" customHeight="1" x14ac:dyDescent="0.2">
      <c r="A58" s="62" t="s">
        <v>74</v>
      </c>
      <c r="B58" s="157" t="s">
        <v>214</v>
      </c>
      <c r="C58" s="158"/>
      <c r="D58" s="159"/>
      <c r="E58" s="97">
        <v>32</v>
      </c>
      <c r="F58" s="97">
        <v>1</v>
      </c>
      <c r="G58" s="97">
        <v>31</v>
      </c>
      <c r="H58" s="97"/>
      <c r="I58" s="97"/>
      <c r="J58" s="29">
        <v>12</v>
      </c>
      <c r="K58" s="29">
        <v>8</v>
      </c>
      <c r="L58" s="29">
        <v>2</v>
      </c>
      <c r="M58" s="29">
        <v>2</v>
      </c>
      <c r="N58" s="29"/>
      <c r="O58" s="30">
        <v>16</v>
      </c>
      <c r="P58" s="30">
        <v>8</v>
      </c>
      <c r="Q58" s="30"/>
      <c r="R58" s="29">
        <v>6</v>
      </c>
      <c r="S58" s="30"/>
      <c r="T58" s="30">
        <v>2</v>
      </c>
      <c r="U58" s="30"/>
      <c r="V58" s="29">
        <v>1</v>
      </c>
      <c r="W58" s="29">
        <v>1</v>
      </c>
      <c r="X58" s="30">
        <v>4</v>
      </c>
      <c r="Y58" s="29">
        <v>20</v>
      </c>
      <c r="Z58" s="30"/>
      <c r="AA58" s="30">
        <v>1</v>
      </c>
      <c r="AB58" s="30">
        <v>20</v>
      </c>
      <c r="AC58" s="30">
        <v>1</v>
      </c>
      <c r="AD58" s="63">
        <v>5</v>
      </c>
      <c r="AE58" s="63">
        <v>1</v>
      </c>
      <c r="AF58" s="40">
        <v>6</v>
      </c>
      <c r="AG58" s="63"/>
      <c r="AH58" s="63"/>
      <c r="AI58" s="40"/>
    </row>
    <row r="59" spans="1:35" s="41" customFormat="1" ht="54.75" customHeight="1" x14ac:dyDescent="0.2">
      <c r="A59" s="62" t="s">
        <v>73</v>
      </c>
      <c r="B59" s="157" t="s">
        <v>192</v>
      </c>
      <c r="C59" s="158"/>
      <c r="D59" s="159"/>
      <c r="E59" s="97">
        <v>250</v>
      </c>
      <c r="F59" s="97">
        <v>13</v>
      </c>
      <c r="G59" s="97">
        <v>235</v>
      </c>
      <c r="H59" s="97">
        <v>2</v>
      </c>
      <c r="I59" s="97"/>
      <c r="J59" s="29">
        <v>179</v>
      </c>
      <c r="K59" s="29">
        <v>110</v>
      </c>
      <c r="L59" s="29">
        <v>65</v>
      </c>
      <c r="M59" s="29">
        <v>3</v>
      </c>
      <c r="N59" s="29">
        <v>1</v>
      </c>
      <c r="O59" s="30">
        <v>131</v>
      </c>
      <c r="P59" s="30">
        <v>66</v>
      </c>
      <c r="Q59" s="30">
        <v>5</v>
      </c>
      <c r="R59" s="29">
        <v>34</v>
      </c>
      <c r="S59" s="30">
        <v>1</v>
      </c>
      <c r="T59" s="30">
        <v>25</v>
      </c>
      <c r="U59" s="30">
        <v>8</v>
      </c>
      <c r="V59" s="29">
        <v>11</v>
      </c>
      <c r="W59" s="29">
        <v>6</v>
      </c>
      <c r="X59" s="30">
        <v>21</v>
      </c>
      <c r="Y59" s="29">
        <v>152</v>
      </c>
      <c r="Z59" s="30"/>
      <c r="AA59" s="30">
        <v>14</v>
      </c>
      <c r="AB59" s="30">
        <v>206</v>
      </c>
      <c r="AC59" s="30">
        <v>17</v>
      </c>
      <c r="AD59" s="63">
        <v>28</v>
      </c>
      <c r="AE59" s="63">
        <v>8</v>
      </c>
      <c r="AF59" s="40">
        <v>36</v>
      </c>
      <c r="AG59" s="63">
        <v>1</v>
      </c>
      <c r="AH59" s="63">
        <v>5</v>
      </c>
      <c r="AI59" s="40">
        <v>6</v>
      </c>
    </row>
    <row r="60" spans="1:35" s="61" customFormat="1" ht="54.75" customHeight="1" x14ac:dyDescent="0.2">
      <c r="A60" s="59" t="s">
        <v>72</v>
      </c>
      <c r="B60" s="160" t="s">
        <v>215</v>
      </c>
      <c r="C60" s="161"/>
      <c r="D60" s="162"/>
      <c r="E60" s="60">
        <f>SUM(E61:E73)</f>
        <v>1107</v>
      </c>
      <c r="F60" s="60">
        <f t="shared" ref="F60:AI60" si="3">SUM(F61:F73)</f>
        <v>38</v>
      </c>
      <c r="G60" s="60">
        <f t="shared" si="3"/>
        <v>1061</v>
      </c>
      <c r="H60" s="60">
        <f t="shared" si="3"/>
        <v>8</v>
      </c>
      <c r="I60" s="60">
        <f t="shared" si="3"/>
        <v>0</v>
      </c>
      <c r="J60" s="60">
        <f t="shared" si="3"/>
        <v>1318</v>
      </c>
      <c r="K60" s="60">
        <f t="shared" si="3"/>
        <v>1037</v>
      </c>
      <c r="L60" s="60">
        <f t="shared" si="3"/>
        <v>257</v>
      </c>
      <c r="M60" s="60">
        <f t="shared" si="3"/>
        <v>6</v>
      </c>
      <c r="N60" s="60">
        <f t="shared" si="3"/>
        <v>18</v>
      </c>
      <c r="O60" s="60">
        <f t="shared" si="3"/>
        <v>1277</v>
      </c>
      <c r="P60" s="60">
        <f t="shared" si="3"/>
        <v>808</v>
      </c>
      <c r="Q60" s="60">
        <f t="shared" si="3"/>
        <v>235</v>
      </c>
      <c r="R60" s="60">
        <f t="shared" si="3"/>
        <v>39</v>
      </c>
      <c r="S60" s="60">
        <f t="shared" si="3"/>
        <v>0</v>
      </c>
      <c r="T60" s="60">
        <f t="shared" si="3"/>
        <v>195</v>
      </c>
      <c r="U60" s="60">
        <f t="shared" si="3"/>
        <v>78</v>
      </c>
      <c r="V60" s="60">
        <f t="shared" si="3"/>
        <v>96</v>
      </c>
      <c r="W60" s="60">
        <f t="shared" si="3"/>
        <v>21</v>
      </c>
      <c r="X60" s="60">
        <f t="shared" si="3"/>
        <v>80</v>
      </c>
      <c r="Y60" s="60">
        <f t="shared" si="3"/>
        <v>1357</v>
      </c>
      <c r="Z60" s="60">
        <f t="shared" si="3"/>
        <v>3</v>
      </c>
      <c r="AA60" s="60">
        <f t="shared" si="3"/>
        <v>81</v>
      </c>
      <c r="AB60" s="60">
        <f t="shared" si="3"/>
        <v>776</v>
      </c>
      <c r="AC60" s="60">
        <f t="shared" si="3"/>
        <v>92</v>
      </c>
      <c r="AD60" s="60">
        <f t="shared" si="3"/>
        <v>99</v>
      </c>
      <c r="AE60" s="60">
        <f t="shared" si="3"/>
        <v>65</v>
      </c>
      <c r="AF60" s="60">
        <f t="shared" si="3"/>
        <v>164</v>
      </c>
      <c r="AG60" s="60">
        <f t="shared" si="3"/>
        <v>12</v>
      </c>
      <c r="AH60" s="60">
        <f t="shared" si="3"/>
        <v>12</v>
      </c>
      <c r="AI60" s="60">
        <f t="shared" si="3"/>
        <v>24</v>
      </c>
    </row>
    <row r="61" spans="1:35" s="41" customFormat="1" ht="54.75" customHeight="1" x14ac:dyDescent="0.2">
      <c r="A61" s="62" t="s">
        <v>71</v>
      </c>
      <c r="B61" s="157" t="s">
        <v>216</v>
      </c>
      <c r="C61" s="158"/>
      <c r="D61" s="159"/>
      <c r="E61" s="97">
        <v>447</v>
      </c>
      <c r="F61" s="97">
        <v>14</v>
      </c>
      <c r="G61" s="97">
        <v>429</v>
      </c>
      <c r="H61" s="97">
        <v>4</v>
      </c>
      <c r="I61" s="97"/>
      <c r="J61" s="29">
        <v>712</v>
      </c>
      <c r="K61" s="29">
        <v>544</v>
      </c>
      <c r="L61" s="29">
        <v>156</v>
      </c>
      <c r="M61" s="29">
        <v>2</v>
      </c>
      <c r="N61" s="29">
        <v>10</v>
      </c>
      <c r="O61" s="30">
        <v>669</v>
      </c>
      <c r="P61" s="30">
        <v>482</v>
      </c>
      <c r="Q61" s="30">
        <v>91</v>
      </c>
      <c r="R61" s="29">
        <v>7</v>
      </c>
      <c r="S61" s="30"/>
      <c r="T61" s="30">
        <v>89</v>
      </c>
      <c r="U61" s="30">
        <v>25</v>
      </c>
      <c r="V61" s="29">
        <v>55</v>
      </c>
      <c r="W61" s="29">
        <v>9</v>
      </c>
      <c r="X61" s="30">
        <v>39</v>
      </c>
      <c r="Y61" s="29">
        <v>708</v>
      </c>
      <c r="Z61" s="30">
        <v>1</v>
      </c>
      <c r="AA61" s="30">
        <v>17</v>
      </c>
      <c r="AB61" s="30">
        <v>278</v>
      </c>
      <c r="AC61" s="30">
        <v>17</v>
      </c>
      <c r="AD61" s="63">
        <v>38</v>
      </c>
      <c r="AE61" s="63">
        <v>24</v>
      </c>
      <c r="AF61" s="40">
        <v>62</v>
      </c>
      <c r="AG61" s="63">
        <v>6</v>
      </c>
      <c r="AH61" s="63">
        <v>5</v>
      </c>
      <c r="AI61" s="40">
        <v>11</v>
      </c>
    </row>
    <row r="62" spans="1:35" s="41" customFormat="1" ht="54.75" customHeight="1" x14ac:dyDescent="0.2">
      <c r="A62" s="62" t="s">
        <v>70</v>
      </c>
      <c r="B62" s="157" t="s">
        <v>217</v>
      </c>
      <c r="C62" s="158"/>
      <c r="D62" s="159"/>
      <c r="E62" s="97">
        <v>190</v>
      </c>
      <c r="F62" s="97">
        <v>7</v>
      </c>
      <c r="G62" s="97">
        <v>181</v>
      </c>
      <c r="H62" s="97">
        <v>2</v>
      </c>
      <c r="I62" s="97"/>
      <c r="J62" s="29">
        <v>226</v>
      </c>
      <c r="K62" s="29">
        <v>193</v>
      </c>
      <c r="L62" s="29">
        <v>30</v>
      </c>
      <c r="M62" s="29">
        <v>1</v>
      </c>
      <c r="N62" s="29">
        <v>2</v>
      </c>
      <c r="O62" s="30">
        <v>238</v>
      </c>
      <c r="P62" s="30">
        <v>113</v>
      </c>
      <c r="Q62" s="30">
        <v>89</v>
      </c>
      <c r="R62" s="29">
        <v>3</v>
      </c>
      <c r="S62" s="30"/>
      <c r="T62" s="30">
        <v>33</v>
      </c>
      <c r="U62" s="30">
        <v>19</v>
      </c>
      <c r="V62" s="29">
        <v>11</v>
      </c>
      <c r="W62" s="29">
        <v>3</v>
      </c>
      <c r="X62" s="30">
        <v>8</v>
      </c>
      <c r="Y62" s="29">
        <v>246</v>
      </c>
      <c r="Z62" s="30"/>
      <c r="AA62" s="30">
        <v>13</v>
      </c>
      <c r="AB62" s="30">
        <v>135</v>
      </c>
      <c r="AC62" s="30">
        <v>15</v>
      </c>
      <c r="AD62" s="63">
        <v>19</v>
      </c>
      <c r="AE62" s="63">
        <v>7</v>
      </c>
      <c r="AF62" s="40">
        <v>26</v>
      </c>
      <c r="AG62" s="63">
        <v>1</v>
      </c>
      <c r="AH62" s="63">
        <v>2</v>
      </c>
      <c r="AI62" s="40">
        <v>3</v>
      </c>
    </row>
    <row r="63" spans="1:35" s="41" customFormat="1" ht="54.75" customHeight="1" x14ac:dyDescent="0.2">
      <c r="A63" s="62" t="s">
        <v>69</v>
      </c>
      <c r="B63" s="157" t="s">
        <v>218</v>
      </c>
      <c r="C63" s="158"/>
      <c r="D63" s="159"/>
      <c r="E63" s="97">
        <v>31</v>
      </c>
      <c r="F63" s="97">
        <v>1</v>
      </c>
      <c r="G63" s="97">
        <v>30</v>
      </c>
      <c r="H63" s="97"/>
      <c r="I63" s="97"/>
      <c r="J63" s="29">
        <v>38</v>
      </c>
      <c r="K63" s="29">
        <v>26</v>
      </c>
      <c r="L63" s="29">
        <v>10</v>
      </c>
      <c r="M63" s="29">
        <v>1</v>
      </c>
      <c r="N63" s="29">
        <v>1</v>
      </c>
      <c r="O63" s="30">
        <v>36</v>
      </c>
      <c r="P63" s="30">
        <v>11</v>
      </c>
      <c r="Q63" s="30">
        <v>7</v>
      </c>
      <c r="R63" s="29">
        <v>14</v>
      </c>
      <c r="S63" s="30"/>
      <c r="T63" s="30">
        <v>4</v>
      </c>
      <c r="U63" s="30">
        <v>1</v>
      </c>
      <c r="V63" s="29">
        <v>1</v>
      </c>
      <c r="W63" s="29">
        <v>2</v>
      </c>
      <c r="X63" s="30"/>
      <c r="Y63" s="29">
        <v>36</v>
      </c>
      <c r="Z63" s="30"/>
      <c r="AA63" s="30">
        <v>1</v>
      </c>
      <c r="AB63" s="30">
        <v>21</v>
      </c>
      <c r="AC63" s="30">
        <v>2</v>
      </c>
      <c r="AD63" s="63">
        <v>6</v>
      </c>
      <c r="AE63" s="63"/>
      <c r="AF63" s="40">
        <v>6</v>
      </c>
      <c r="AG63" s="63">
        <v>1</v>
      </c>
      <c r="AH63" s="63"/>
      <c r="AI63" s="40">
        <v>1</v>
      </c>
    </row>
    <row r="64" spans="1:35" s="41" customFormat="1" ht="54.75" customHeight="1" x14ac:dyDescent="0.2">
      <c r="A64" s="62" t="s">
        <v>68</v>
      </c>
      <c r="B64" s="157" t="s">
        <v>219</v>
      </c>
      <c r="C64" s="158"/>
      <c r="D64" s="159"/>
      <c r="E64" s="97">
        <v>35</v>
      </c>
      <c r="F64" s="97">
        <v>1</v>
      </c>
      <c r="G64" s="97">
        <v>34</v>
      </c>
      <c r="H64" s="97"/>
      <c r="I64" s="97"/>
      <c r="J64" s="29">
        <v>26</v>
      </c>
      <c r="K64" s="29">
        <v>19</v>
      </c>
      <c r="L64" s="29">
        <v>7</v>
      </c>
      <c r="M64" s="29"/>
      <c r="N64" s="29"/>
      <c r="O64" s="30">
        <v>28</v>
      </c>
      <c r="P64" s="30">
        <v>21</v>
      </c>
      <c r="Q64" s="30">
        <v>1</v>
      </c>
      <c r="R64" s="30">
        <v>2</v>
      </c>
      <c r="S64" s="29"/>
      <c r="T64" s="30">
        <v>5</v>
      </c>
      <c r="U64" s="30">
        <v>1</v>
      </c>
      <c r="V64" s="30">
        <v>4</v>
      </c>
      <c r="W64" s="29"/>
      <c r="X64" s="29">
        <v>4</v>
      </c>
      <c r="Y64" s="30">
        <v>32</v>
      </c>
      <c r="Z64" s="29"/>
      <c r="AA64" s="30">
        <v>3</v>
      </c>
      <c r="AB64" s="30">
        <v>22</v>
      </c>
      <c r="AC64" s="30">
        <v>5</v>
      </c>
      <c r="AD64" s="63">
        <v>3</v>
      </c>
      <c r="AE64" s="63">
        <v>2</v>
      </c>
      <c r="AF64" s="40">
        <v>5</v>
      </c>
      <c r="AG64" s="63"/>
      <c r="AH64" s="63"/>
      <c r="AI64" s="40"/>
    </row>
    <row r="65" spans="1:35" s="41" customFormat="1" ht="54.75" customHeight="1" x14ac:dyDescent="0.2">
      <c r="A65" s="62" t="s">
        <v>67</v>
      </c>
      <c r="B65" s="157" t="s">
        <v>220</v>
      </c>
      <c r="C65" s="158"/>
      <c r="D65" s="159"/>
      <c r="E65" s="97"/>
      <c r="F65" s="97"/>
      <c r="G65" s="97"/>
      <c r="H65" s="97"/>
      <c r="I65" s="97"/>
      <c r="J65" s="29">
        <v>1</v>
      </c>
      <c r="K65" s="29">
        <v>1</v>
      </c>
      <c r="L65" s="29"/>
      <c r="M65" s="29"/>
      <c r="N65" s="29"/>
      <c r="O65" s="30">
        <v>1</v>
      </c>
      <c r="P65" s="30">
        <v>1</v>
      </c>
      <c r="Q65" s="30"/>
      <c r="R65" s="29"/>
      <c r="S65" s="30"/>
      <c r="T65" s="30"/>
      <c r="U65" s="30"/>
      <c r="V65" s="29"/>
      <c r="W65" s="29"/>
      <c r="X65" s="30"/>
      <c r="Y65" s="29">
        <v>1</v>
      </c>
      <c r="Z65" s="30"/>
      <c r="AA65" s="30"/>
      <c r="AB65" s="30"/>
      <c r="AC65" s="30"/>
      <c r="AD65" s="63"/>
      <c r="AE65" s="63"/>
      <c r="AF65" s="40"/>
      <c r="AG65" s="63"/>
      <c r="AH65" s="63"/>
      <c r="AI65" s="40"/>
    </row>
    <row r="66" spans="1:35" s="41" customFormat="1" ht="54.75" customHeight="1" x14ac:dyDescent="0.2">
      <c r="A66" s="62" t="s">
        <v>66</v>
      </c>
      <c r="B66" s="157" t="s">
        <v>221</v>
      </c>
      <c r="C66" s="158"/>
      <c r="D66" s="159"/>
      <c r="E66" s="97">
        <v>13</v>
      </c>
      <c r="F66" s="97"/>
      <c r="G66" s="97">
        <v>13</v>
      </c>
      <c r="H66" s="97"/>
      <c r="I66" s="97"/>
      <c r="J66" s="29">
        <v>23</v>
      </c>
      <c r="K66" s="29">
        <v>13</v>
      </c>
      <c r="L66" s="29">
        <v>10</v>
      </c>
      <c r="M66" s="29"/>
      <c r="N66" s="29"/>
      <c r="O66" s="30">
        <v>22</v>
      </c>
      <c r="P66" s="30">
        <v>20</v>
      </c>
      <c r="Q66" s="30">
        <v>1</v>
      </c>
      <c r="R66" s="29">
        <v>1</v>
      </c>
      <c r="S66" s="30"/>
      <c r="T66" s="30"/>
      <c r="U66" s="30"/>
      <c r="V66" s="29"/>
      <c r="W66" s="29"/>
      <c r="X66" s="30"/>
      <c r="Y66" s="29">
        <v>22</v>
      </c>
      <c r="Z66" s="30"/>
      <c r="AA66" s="30"/>
      <c r="AB66" s="30">
        <v>4</v>
      </c>
      <c r="AC66" s="30"/>
      <c r="AD66" s="63"/>
      <c r="AE66" s="63"/>
      <c r="AF66" s="40"/>
      <c r="AG66" s="63"/>
      <c r="AH66" s="63"/>
      <c r="AI66" s="40"/>
    </row>
    <row r="67" spans="1:35" s="41" customFormat="1" ht="54.75" customHeight="1" x14ac:dyDescent="0.2">
      <c r="A67" s="62" t="s">
        <v>65</v>
      </c>
      <c r="B67" s="157" t="s">
        <v>222</v>
      </c>
      <c r="C67" s="158"/>
      <c r="D67" s="159"/>
      <c r="E67" s="97">
        <v>5</v>
      </c>
      <c r="F67" s="97"/>
      <c r="G67" s="97">
        <v>5</v>
      </c>
      <c r="H67" s="97"/>
      <c r="I67" s="97"/>
      <c r="J67" s="29">
        <v>5</v>
      </c>
      <c r="K67" s="29">
        <v>4</v>
      </c>
      <c r="L67" s="29"/>
      <c r="M67" s="29">
        <v>1</v>
      </c>
      <c r="N67" s="29"/>
      <c r="O67" s="30">
        <v>6</v>
      </c>
      <c r="P67" s="30">
        <v>3</v>
      </c>
      <c r="Q67" s="30">
        <v>1</v>
      </c>
      <c r="R67" s="29">
        <v>1</v>
      </c>
      <c r="S67" s="30"/>
      <c r="T67" s="30">
        <v>1</v>
      </c>
      <c r="U67" s="30">
        <v>1</v>
      </c>
      <c r="V67" s="29"/>
      <c r="W67" s="29"/>
      <c r="X67" s="30"/>
      <c r="Y67" s="29">
        <v>6</v>
      </c>
      <c r="Z67" s="30"/>
      <c r="AA67" s="30"/>
      <c r="AB67" s="30">
        <v>3</v>
      </c>
      <c r="AC67" s="30"/>
      <c r="AD67" s="63">
        <v>1</v>
      </c>
      <c r="AE67" s="63"/>
      <c r="AF67" s="40">
        <v>1</v>
      </c>
      <c r="AG67" s="63"/>
      <c r="AH67" s="63"/>
      <c r="AI67" s="40"/>
    </row>
    <row r="68" spans="1:35" s="41" customFormat="1" ht="54.75" customHeight="1" x14ac:dyDescent="0.2">
      <c r="A68" s="62" t="s">
        <v>64</v>
      </c>
      <c r="B68" s="157" t="s">
        <v>223</v>
      </c>
      <c r="C68" s="158"/>
      <c r="D68" s="159"/>
      <c r="E68" s="97">
        <v>50</v>
      </c>
      <c r="F68" s="97">
        <v>4</v>
      </c>
      <c r="G68" s="97">
        <v>46</v>
      </c>
      <c r="H68" s="97"/>
      <c r="I68" s="97"/>
      <c r="J68" s="29">
        <v>18</v>
      </c>
      <c r="K68" s="29">
        <v>16</v>
      </c>
      <c r="L68" s="29">
        <v>1</v>
      </c>
      <c r="M68" s="29"/>
      <c r="N68" s="29">
        <v>1</v>
      </c>
      <c r="O68" s="30">
        <v>30</v>
      </c>
      <c r="P68" s="30">
        <v>15</v>
      </c>
      <c r="Q68" s="30">
        <v>5</v>
      </c>
      <c r="R68" s="29">
        <v>2</v>
      </c>
      <c r="S68" s="30"/>
      <c r="T68" s="30">
        <v>8</v>
      </c>
      <c r="U68" s="30">
        <v>5</v>
      </c>
      <c r="V68" s="29">
        <v>2</v>
      </c>
      <c r="W68" s="29">
        <v>1</v>
      </c>
      <c r="X68" s="30">
        <v>5</v>
      </c>
      <c r="Y68" s="29">
        <v>35</v>
      </c>
      <c r="Z68" s="30"/>
      <c r="AA68" s="30">
        <v>16</v>
      </c>
      <c r="AB68" s="30">
        <v>31</v>
      </c>
      <c r="AC68" s="30">
        <v>19</v>
      </c>
      <c r="AD68" s="63">
        <v>4</v>
      </c>
      <c r="AE68" s="63"/>
      <c r="AF68" s="40">
        <v>4</v>
      </c>
      <c r="AG68" s="63">
        <v>1</v>
      </c>
      <c r="AH68" s="63"/>
      <c r="AI68" s="40">
        <v>1</v>
      </c>
    </row>
    <row r="69" spans="1:35" s="41" customFormat="1" ht="54.75" customHeight="1" x14ac:dyDescent="0.2">
      <c r="A69" s="62" t="s">
        <v>63</v>
      </c>
      <c r="B69" s="157" t="s">
        <v>224</v>
      </c>
      <c r="C69" s="158"/>
      <c r="D69" s="159"/>
      <c r="E69" s="97">
        <v>140</v>
      </c>
      <c r="F69" s="97">
        <v>3</v>
      </c>
      <c r="G69" s="97">
        <v>137</v>
      </c>
      <c r="H69" s="97"/>
      <c r="I69" s="97"/>
      <c r="J69" s="29">
        <v>141</v>
      </c>
      <c r="K69" s="29">
        <v>114</v>
      </c>
      <c r="L69" s="29">
        <v>24</v>
      </c>
      <c r="M69" s="29"/>
      <c r="N69" s="29">
        <v>3</v>
      </c>
      <c r="O69" s="30">
        <v>127</v>
      </c>
      <c r="P69" s="30">
        <v>73</v>
      </c>
      <c r="Q69" s="30">
        <v>23</v>
      </c>
      <c r="R69" s="29">
        <v>5</v>
      </c>
      <c r="S69" s="30"/>
      <c r="T69" s="30">
        <v>25</v>
      </c>
      <c r="U69" s="30">
        <v>15</v>
      </c>
      <c r="V69" s="29">
        <v>8</v>
      </c>
      <c r="W69" s="29">
        <v>2</v>
      </c>
      <c r="X69" s="30">
        <v>10</v>
      </c>
      <c r="Y69" s="29">
        <v>137</v>
      </c>
      <c r="Z69" s="30"/>
      <c r="AA69" s="30">
        <v>11</v>
      </c>
      <c r="AB69" s="30">
        <v>117</v>
      </c>
      <c r="AC69" s="30">
        <v>12</v>
      </c>
      <c r="AD69" s="63">
        <v>12</v>
      </c>
      <c r="AE69" s="63">
        <v>12</v>
      </c>
      <c r="AF69" s="40">
        <v>24</v>
      </c>
      <c r="AG69" s="63">
        <v>2</v>
      </c>
      <c r="AH69" s="63">
        <v>3</v>
      </c>
      <c r="AI69" s="40">
        <v>5</v>
      </c>
    </row>
    <row r="70" spans="1:35" s="41" customFormat="1" ht="54.75" customHeight="1" x14ac:dyDescent="0.2">
      <c r="A70" s="62" t="s">
        <v>62</v>
      </c>
      <c r="B70" s="157" t="s">
        <v>225</v>
      </c>
      <c r="C70" s="158"/>
      <c r="D70" s="159"/>
      <c r="E70" s="97">
        <v>119</v>
      </c>
      <c r="F70" s="97">
        <v>5</v>
      </c>
      <c r="G70" s="97">
        <v>113</v>
      </c>
      <c r="H70" s="97">
        <v>1</v>
      </c>
      <c r="I70" s="97"/>
      <c r="J70" s="29">
        <v>61</v>
      </c>
      <c r="K70" s="29">
        <v>54</v>
      </c>
      <c r="L70" s="29">
        <v>7</v>
      </c>
      <c r="M70" s="29"/>
      <c r="N70" s="29"/>
      <c r="O70" s="30">
        <v>70</v>
      </c>
      <c r="P70" s="30">
        <v>42</v>
      </c>
      <c r="Q70" s="30">
        <v>14</v>
      </c>
      <c r="R70" s="29"/>
      <c r="S70" s="30"/>
      <c r="T70" s="30">
        <v>14</v>
      </c>
      <c r="U70" s="30">
        <v>5</v>
      </c>
      <c r="V70" s="29">
        <v>7</v>
      </c>
      <c r="W70" s="29">
        <v>2</v>
      </c>
      <c r="X70" s="30">
        <v>7</v>
      </c>
      <c r="Y70" s="29">
        <v>77</v>
      </c>
      <c r="Z70" s="30">
        <v>1</v>
      </c>
      <c r="AA70" s="30">
        <v>8</v>
      </c>
      <c r="AB70" s="30">
        <v>94</v>
      </c>
      <c r="AC70" s="30">
        <v>8</v>
      </c>
      <c r="AD70" s="63">
        <v>8</v>
      </c>
      <c r="AE70" s="63">
        <v>16</v>
      </c>
      <c r="AF70" s="40">
        <v>24</v>
      </c>
      <c r="AG70" s="63"/>
      <c r="AH70" s="63">
        <v>1</v>
      </c>
      <c r="AI70" s="40">
        <v>1</v>
      </c>
    </row>
    <row r="71" spans="1:35" s="41" customFormat="1" ht="54.75" customHeight="1" x14ac:dyDescent="0.2">
      <c r="A71" s="62" t="s">
        <v>61</v>
      </c>
      <c r="B71" s="157" t="s">
        <v>226</v>
      </c>
      <c r="C71" s="158"/>
      <c r="D71" s="159"/>
      <c r="E71" s="97">
        <v>31</v>
      </c>
      <c r="F71" s="97">
        <v>2</v>
      </c>
      <c r="G71" s="97">
        <v>28</v>
      </c>
      <c r="H71" s="97">
        <v>1</v>
      </c>
      <c r="I71" s="97"/>
      <c r="J71" s="29">
        <v>30</v>
      </c>
      <c r="K71" s="29">
        <v>23</v>
      </c>
      <c r="L71" s="29">
        <v>6</v>
      </c>
      <c r="M71" s="29">
        <v>1</v>
      </c>
      <c r="N71" s="29"/>
      <c r="O71" s="30">
        <v>19</v>
      </c>
      <c r="P71" s="30">
        <v>8</v>
      </c>
      <c r="Q71" s="30">
        <v>1</v>
      </c>
      <c r="R71" s="29"/>
      <c r="S71" s="30"/>
      <c r="T71" s="30">
        <v>10</v>
      </c>
      <c r="U71" s="30">
        <v>5</v>
      </c>
      <c r="V71" s="29">
        <v>5</v>
      </c>
      <c r="W71" s="29"/>
      <c r="X71" s="30">
        <v>2</v>
      </c>
      <c r="Y71" s="30">
        <v>21</v>
      </c>
      <c r="Z71" s="30"/>
      <c r="AA71" s="30">
        <v>7</v>
      </c>
      <c r="AB71" s="30">
        <v>32</v>
      </c>
      <c r="AC71" s="30">
        <v>7</v>
      </c>
      <c r="AD71" s="63">
        <v>5</v>
      </c>
      <c r="AE71" s="63">
        <v>3</v>
      </c>
      <c r="AF71" s="40">
        <v>8</v>
      </c>
      <c r="AG71" s="63"/>
      <c r="AH71" s="63">
        <v>1</v>
      </c>
      <c r="AI71" s="40">
        <v>1</v>
      </c>
    </row>
    <row r="72" spans="1:35" s="41" customFormat="1" ht="54.75" customHeight="1" x14ac:dyDescent="0.2">
      <c r="A72" s="62" t="s">
        <v>60</v>
      </c>
      <c r="B72" s="157" t="s">
        <v>227</v>
      </c>
      <c r="C72" s="158"/>
      <c r="D72" s="159"/>
      <c r="E72" s="97"/>
      <c r="F72" s="97"/>
      <c r="G72" s="97"/>
      <c r="H72" s="97"/>
      <c r="I72" s="97"/>
      <c r="J72" s="29">
        <v>1</v>
      </c>
      <c r="K72" s="29">
        <v>1</v>
      </c>
      <c r="L72" s="29"/>
      <c r="M72" s="29"/>
      <c r="N72" s="29"/>
      <c r="O72" s="30"/>
      <c r="P72" s="30"/>
      <c r="Q72" s="30"/>
      <c r="R72" s="29"/>
      <c r="S72" s="30"/>
      <c r="T72" s="30"/>
      <c r="U72" s="30"/>
      <c r="V72" s="29"/>
      <c r="W72" s="29"/>
      <c r="X72" s="30"/>
      <c r="Y72" s="29"/>
      <c r="Z72" s="30"/>
      <c r="AA72" s="30"/>
      <c r="AB72" s="30">
        <v>1</v>
      </c>
      <c r="AC72" s="30"/>
      <c r="AD72" s="63"/>
      <c r="AE72" s="63"/>
      <c r="AF72" s="40"/>
      <c r="AG72" s="63"/>
      <c r="AH72" s="63"/>
      <c r="AI72" s="40"/>
    </row>
    <row r="73" spans="1:35" s="41" customFormat="1" ht="54.75" customHeight="1" x14ac:dyDescent="0.2">
      <c r="A73" s="62" t="s">
        <v>59</v>
      </c>
      <c r="B73" s="157" t="s">
        <v>192</v>
      </c>
      <c r="C73" s="158"/>
      <c r="D73" s="159"/>
      <c r="E73" s="97">
        <v>46</v>
      </c>
      <c r="F73" s="97">
        <v>1</v>
      </c>
      <c r="G73" s="97">
        <v>45</v>
      </c>
      <c r="H73" s="97"/>
      <c r="I73" s="97"/>
      <c r="J73" s="29">
        <v>36</v>
      </c>
      <c r="K73" s="29">
        <v>29</v>
      </c>
      <c r="L73" s="29">
        <v>6</v>
      </c>
      <c r="M73" s="29"/>
      <c r="N73" s="29">
        <v>1</v>
      </c>
      <c r="O73" s="30">
        <v>31</v>
      </c>
      <c r="P73" s="30">
        <v>19</v>
      </c>
      <c r="Q73" s="30">
        <v>2</v>
      </c>
      <c r="R73" s="29">
        <v>4</v>
      </c>
      <c r="S73" s="30"/>
      <c r="T73" s="30">
        <v>6</v>
      </c>
      <c r="U73" s="30">
        <v>1</v>
      </c>
      <c r="V73" s="29">
        <v>3</v>
      </c>
      <c r="W73" s="29">
        <v>2</v>
      </c>
      <c r="X73" s="30">
        <v>5</v>
      </c>
      <c r="Y73" s="30">
        <v>36</v>
      </c>
      <c r="Z73" s="30">
        <v>1</v>
      </c>
      <c r="AA73" s="30">
        <v>5</v>
      </c>
      <c r="AB73" s="30">
        <v>38</v>
      </c>
      <c r="AC73" s="30">
        <v>7</v>
      </c>
      <c r="AD73" s="63">
        <v>3</v>
      </c>
      <c r="AE73" s="63">
        <v>1</v>
      </c>
      <c r="AF73" s="40">
        <v>4</v>
      </c>
      <c r="AG73" s="63">
        <v>1</v>
      </c>
      <c r="AH73" s="63"/>
      <c r="AI73" s="40">
        <v>1</v>
      </c>
    </row>
    <row r="74" spans="1:35" s="61" customFormat="1" ht="54.75" customHeight="1" x14ac:dyDescent="0.2">
      <c r="A74" s="59" t="s">
        <v>58</v>
      </c>
      <c r="B74" s="160" t="s">
        <v>228</v>
      </c>
      <c r="C74" s="161"/>
      <c r="D74" s="162"/>
      <c r="E74" s="60">
        <f>SUM(E75:E80)</f>
        <v>74</v>
      </c>
      <c r="F74" s="60">
        <f t="shared" ref="F74:AI74" si="4">SUM(F75:F80)</f>
        <v>2</v>
      </c>
      <c r="G74" s="60">
        <f t="shared" si="4"/>
        <v>71</v>
      </c>
      <c r="H74" s="60">
        <f t="shared" si="4"/>
        <v>1</v>
      </c>
      <c r="I74" s="60">
        <f t="shared" si="4"/>
        <v>0</v>
      </c>
      <c r="J74" s="60">
        <f t="shared" si="4"/>
        <v>57</v>
      </c>
      <c r="K74" s="60">
        <f t="shared" si="4"/>
        <v>41</v>
      </c>
      <c r="L74" s="60">
        <f t="shared" si="4"/>
        <v>15</v>
      </c>
      <c r="M74" s="60">
        <f t="shared" si="4"/>
        <v>0</v>
      </c>
      <c r="N74" s="60">
        <f t="shared" si="4"/>
        <v>1</v>
      </c>
      <c r="O74" s="60">
        <f t="shared" si="4"/>
        <v>54</v>
      </c>
      <c r="P74" s="60">
        <f t="shared" si="4"/>
        <v>29</v>
      </c>
      <c r="Q74" s="60">
        <f t="shared" si="4"/>
        <v>1</v>
      </c>
      <c r="R74" s="60">
        <f t="shared" si="4"/>
        <v>1</v>
      </c>
      <c r="S74" s="60">
        <f t="shared" si="4"/>
        <v>0</v>
      </c>
      <c r="T74" s="60">
        <f t="shared" si="4"/>
        <v>23</v>
      </c>
      <c r="U74" s="60">
        <f t="shared" si="4"/>
        <v>6</v>
      </c>
      <c r="V74" s="60">
        <f t="shared" si="4"/>
        <v>12</v>
      </c>
      <c r="W74" s="60">
        <f t="shared" si="4"/>
        <v>5</v>
      </c>
      <c r="X74" s="60">
        <f t="shared" si="4"/>
        <v>7</v>
      </c>
      <c r="Y74" s="60">
        <f t="shared" si="4"/>
        <v>61</v>
      </c>
      <c r="Z74" s="60">
        <f t="shared" si="4"/>
        <v>1</v>
      </c>
      <c r="AA74" s="60">
        <f t="shared" si="4"/>
        <v>1</v>
      </c>
      <c r="AB74" s="60">
        <f t="shared" si="4"/>
        <v>52</v>
      </c>
      <c r="AC74" s="60">
        <f t="shared" si="4"/>
        <v>1</v>
      </c>
      <c r="AD74" s="60">
        <f t="shared" si="4"/>
        <v>5</v>
      </c>
      <c r="AE74" s="60">
        <f t="shared" si="4"/>
        <v>3</v>
      </c>
      <c r="AF74" s="60">
        <f t="shared" si="4"/>
        <v>8</v>
      </c>
      <c r="AG74" s="60">
        <f t="shared" si="4"/>
        <v>1</v>
      </c>
      <c r="AH74" s="60">
        <f t="shared" si="4"/>
        <v>2</v>
      </c>
      <c r="AI74" s="60">
        <f t="shared" si="4"/>
        <v>3</v>
      </c>
    </row>
    <row r="75" spans="1:35" s="41" customFormat="1" ht="54.75" customHeight="1" x14ac:dyDescent="0.2">
      <c r="A75" s="62" t="s">
        <v>57</v>
      </c>
      <c r="B75" s="157" t="s">
        <v>229</v>
      </c>
      <c r="C75" s="158"/>
      <c r="D75" s="159"/>
      <c r="E75" s="97"/>
      <c r="F75" s="97"/>
      <c r="G75" s="97"/>
      <c r="H75" s="97"/>
      <c r="I75" s="97"/>
      <c r="J75" s="29"/>
      <c r="K75" s="29"/>
      <c r="L75" s="29"/>
      <c r="M75" s="29"/>
      <c r="N75" s="29"/>
      <c r="O75" s="30"/>
      <c r="P75" s="30"/>
      <c r="Q75" s="30"/>
      <c r="R75" s="29"/>
      <c r="S75" s="30"/>
      <c r="T75" s="30"/>
      <c r="U75" s="30"/>
      <c r="V75" s="29"/>
      <c r="W75" s="29"/>
      <c r="X75" s="30"/>
      <c r="Y75" s="29"/>
      <c r="Z75" s="30"/>
      <c r="AA75" s="30"/>
      <c r="AB75" s="30"/>
      <c r="AC75" s="30"/>
      <c r="AD75" s="63"/>
      <c r="AE75" s="63"/>
      <c r="AF75" s="40"/>
      <c r="AG75" s="63"/>
      <c r="AH75" s="63"/>
      <c r="AI75" s="40"/>
    </row>
    <row r="76" spans="1:35" s="41" customFormat="1" ht="54.75" customHeight="1" x14ac:dyDescent="0.2">
      <c r="A76" s="62" t="s">
        <v>56</v>
      </c>
      <c r="B76" s="157" t="s">
        <v>230</v>
      </c>
      <c r="C76" s="158"/>
      <c r="D76" s="159"/>
      <c r="E76" s="97"/>
      <c r="F76" s="97"/>
      <c r="G76" s="97"/>
      <c r="H76" s="97"/>
      <c r="I76" s="97"/>
      <c r="J76" s="29"/>
      <c r="K76" s="29"/>
      <c r="L76" s="29"/>
      <c r="M76" s="29"/>
      <c r="N76" s="29"/>
      <c r="O76" s="30"/>
      <c r="P76" s="30"/>
      <c r="Q76" s="30"/>
      <c r="R76" s="29"/>
      <c r="S76" s="30"/>
      <c r="T76" s="30"/>
      <c r="U76" s="30"/>
      <c r="V76" s="29"/>
      <c r="W76" s="29"/>
      <c r="X76" s="30"/>
      <c r="Y76" s="30"/>
      <c r="Z76" s="30"/>
      <c r="AA76" s="30"/>
      <c r="AB76" s="30"/>
      <c r="AC76" s="30"/>
      <c r="AD76" s="63"/>
      <c r="AE76" s="63"/>
      <c r="AF76" s="40"/>
      <c r="AG76" s="63"/>
      <c r="AH76" s="63"/>
      <c r="AI76" s="40"/>
    </row>
    <row r="77" spans="1:35" s="41" customFormat="1" ht="54.75" customHeight="1" x14ac:dyDescent="0.2">
      <c r="A77" s="62" t="s">
        <v>55</v>
      </c>
      <c r="B77" s="157" t="s">
        <v>231</v>
      </c>
      <c r="C77" s="158"/>
      <c r="D77" s="159"/>
      <c r="E77" s="97">
        <v>8</v>
      </c>
      <c r="F77" s="97"/>
      <c r="G77" s="97">
        <v>7</v>
      </c>
      <c r="H77" s="97">
        <v>1</v>
      </c>
      <c r="I77" s="97"/>
      <c r="J77" s="29">
        <v>9</v>
      </c>
      <c r="K77" s="29">
        <v>7</v>
      </c>
      <c r="L77" s="29">
        <v>1</v>
      </c>
      <c r="M77" s="29"/>
      <c r="N77" s="29">
        <v>1</v>
      </c>
      <c r="O77" s="30">
        <v>2</v>
      </c>
      <c r="P77" s="30">
        <v>1</v>
      </c>
      <c r="Q77" s="30"/>
      <c r="R77" s="29"/>
      <c r="S77" s="30"/>
      <c r="T77" s="30">
        <v>1</v>
      </c>
      <c r="U77" s="30"/>
      <c r="V77" s="29"/>
      <c r="W77" s="29">
        <v>1</v>
      </c>
      <c r="X77" s="30"/>
      <c r="Y77" s="29">
        <v>2</v>
      </c>
      <c r="Z77" s="30"/>
      <c r="AA77" s="30"/>
      <c r="AB77" s="30">
        <v>12</v>
      </c>
      <c r="AC77" s="30"/>
      <c r="AD77" s="63"/>
      <c r="AE77" s="63">
        <v>1</v>
      </c>
      <c r="AF77" s="40">
        <v>1</v>
      </c>
      <c r="AG77" s="63"/>
      <c r="AH77" s="63">
        <v>1</v>
      </c>
      <c r="AI77" s="40">
        <v>1</v>
      </c>
    </row>
    <row r="78" spans="1:35" s="41" customFormat="1" ht="54.75" customHeight="1" x14ac:dyDescent="0.2">
      <c r="A78" s="62" t="s">
        <v>54</v>
      </c>
      <c r="B78" s="157" t="s">
        <v>232</v>
      </c>
      <c r="C78" s="158"/>
      <c r="D78" s="159"/>
      <c r="E78" s="97">
        <v>2</v>
      </c>
      <c r="F78" s="97"/>
      <c r="G78" s="97">
        <v>2</v>
      </c>
      <c r="H78" s="97"/>
      <c r="I78" s="97"/>
      <c r="J78" s="29"/>
      <c r="K78" s="29"/>
      <c r="L78" s="29"/>
      <c r="M78" s="29"/>
      <c r="N78" s="29"/>
      <c r="O78" s="29">
        <v>2</v>
      </c>
      <c r="P78" s="30">
        <v>2</v>
      </c>
      <c r="Q78" s="30"/>
      <c r="R78" s="30"/>
      <c r="S78" s="30"/>
      <c r="T78" s="30"/>
      <c r="U78" s="30"/>
      <c r="V78" s="29"/>
      <c r="W78" s="29"/>
      <c r="X78" s="30"/>
      <c r="Y78" s="30">
        <v>2</v>
      </c>
      <c r="Z78" s="30"/>
      <c r="AA78" s="30"/>
      <c r="AB78" s="30"/>
      <c r="AC78" s="30"/>
      <c r="AD78" s="63"/>
      <c r="AE78" s="63"/>
      <c r="AF78" s="40"/>
      <c r="AG78" s="63"/>
      <c r="AH78" s="63"/>
      <c r="AI78" s="40"/>
    </row>
    <row r="79" spans="1:35" s="41" customFormat="1" ht="54.75" customHeight="1" x14ac:dyDescent="0.2">
      <c r="A79" s="62" t="s">
        <v>53</v>
      </c>
      <c r="B79" s="157" t="s">
        <v>233</v>
      </c>
      <c r="C79" s="158"/>
      <c r="D79" s="159"/>
      <c r="E79" s="97">
        <v>52</v>
      </c>
      <c r="F79" s="97">
        <v>1</v>
      </c>
      <c r="G79" s="97">
        <v>51</v>
      </c>
      <c r="H79" s="97"/>
      <c r="I79" s="97"/>
      <c r="J79" s="29">
        <v>41</v>
      </c>
      <c r="K79" s="29">
        <v>27</v>
      </c>
      <c r="L79" s="29">
        <v>14</v>
      </c>
      <c r="M79" s="29"/>
      <c r="N79" s="29"/>
      <c r="O79" s="30">
        <v>40</v>
      </c>
      <c r="P79" s="30">
        <v>20</v>
      </c>
      <c r="Q79" s="30">
        <v>1</v>
      </c>
      <c r="R79" s="29">
        <v>1</v>
      </c>
      <c r="S79" s="30"/>
      <c r="T79" s="30">
        <v>18</v>
      </c>
      <c r="U79" s="30">
        <v>6</v>
      </c>
      <c r="V79" s="29">
        <v>12</v>
      </c>
      <c r="W79" s="29"/>
      <c r="X79" s="30">
        <v>6</v>
      </c>
      <c r="Y79" s="29">
        <v>46</v>
      </c>
      <c r="Z79" s="30"/>
      <c r="AA79" s="30">
        <v>1</v>
      </c>
      <c r="AB79" s="30">
        <v>33</v>
      </c>
      <c r="AC79" s="30">
        <v>1</v>
      </c>
      <c r="AD79" s="63">
        <v>4</v>
      </c>
      <c r="AE79" s="63">
        <v>2</v>
      </c>
      <c r="AF79" s="40">
        <v>6</v>
      </c>
      <c r="AG79" s="63">
        <v>1</v>
      </c>
      <c r="AH79" s="63">
        <v>1</v>
      </c>
      <c r="AI79" s="40">
        <v>2</v>
      </c>
    </row>
    <row r="80" spans="1:35" s="41" customFormat="1" ht="54.75" customHeight="1" x14ac:dyDescent="0.2">
      <c r="A80" s="62" t="s">
        <v>52</v>
      </c>
      <c r="B80" s="157" t="s">
        <v>192</v>
      </c>
      <c r="C80" s="158"/>
      <c r="D80" s="159"/>
      <c r="E80" s="97">
        <v>12</v>
      </c>
      <c r="F80" s="97">
        <v>1</v>
      </c>
      <c r="G80" s="97">
        <v>11</v>
      </c>
      <c r="H80" s="97"/>
      <c r="I80" s="97"/>
      <c r="J80" s="29">
        <v>7</v>
      </c>
      <c r="K80" s="29">
        <v>7</v>
      </c>
      <c r="L80" s="29"/>
      <c r="M80" s="29"/>
      <c r="N80" s="29"/>
      <c r="O80" s="30">
        <v>10</v>
      </c>
      <c r="P80" s="30">
        <v>6</v>
      </c>
      <c r="Q80" s="30"/>
      <c r="R80" s="29"/>
      <c r="S80" s="30"/>
      <c r="T80" s="30">
        <v>4</v>
      </c>
      <c r="U80" s="30"/>
      <c r="V80" s="29"/>
      <c r="W80" s="29">
        <v>4</v>
      </c>
      <c r="X80" s="30">
        <v>1</v>
      </c>
      <c r="Y80" s="30">
        <v>11</v>
      </c>
      <c r="Z80" s="30">
        <v>1</v>
      </c>
      <c r="AA80" s="30"/>
      <c r="AB80" s="30">
        <v>7</v>
      </c>
      <c r="AC80" s="30"/>
      <c r="AD80" s="63">
        <v>1</v>
      </c>
      <c r="AE80" s="63"/>
      <c r="AF80" s="63">
        <v>1</v>
      </c>
      <c r="AG80" s="63"/>
      <c r="AH80" s="63"/>
      <c r="AI80" s="40"/>
    </row>
    <row r="81" spans="1:35" s="61" customFormat="1" ht="54.75" customHeight="1" x14ac:dyDescent="0.2">
      <c r="A81" s="59" t="s">
        <v>51</v>
      </c>
      <c r="B81" s="160" t="s">
        <v>234</v>
      </c>
      <c r="C81" s="161"/>
      <c r="D81" s="162"/>
      <c r="E81" s="60">
        <f>SUM(E82:E88)</f>
        <v>316</v>
      </c>
      <c r="F81" s="60">
        <f t="shared" ref="F81:AI81" si="5">SUM(F82:F88)</f>
        <v>12</v>
      </c>
      <c r="G81" s="60">
        <f t="shared" si="5"/>
        <v>303</v>
      </c>
      <c r="H81" s="60">
        <f t="shared" si="5"/>
        <v>1</v>
      </c>
      <c r="I81" s="60">
        <f t="shared" si="5"/>
        <v>0</v>
      </c>
      <c r="J81" s="60">
        <f t="shared" si="5"/>
        <v>362</v>
      </c>
      <c r="K81" s="60">
        <f t="shared" si="5"/>
        <v>308</v>
      </c>
      <c r="L81" s="60">
        <f t="shared" si="5"/>
        <v>37</v>
      </c>
      <c r="M81" s="60">
        <f t="shared" si="5"/>
        <v>9</v>
      </c>
      <c r="N81" s="60">
        <f t="shared" si="5"/>
        <v>8</v>
      </c>
      <c r="O81" s="60">
        <f t="shared" si="5"/>
        <v>381</v>
      </c>
      <c r="P81" s="60">
        <f t="shared" si="5"/>
        <v>186</v>
      </c>
      <c r="Q81" s="60">
        <f t="shared" si="5"/>
        <v>58</v>
      </c>
      <c r="R81" s="60">
        <f t="shared" si="5"/>
        <v>92</v>
      </c>
      <c r="S81" s="60">
        <f t="shared" si="5"/>
        <v>0</v>
      </c>
      <c r="T81" s="60">
        <f t="shared" si="5"/>
        <v>45</v>
      </c>
      <c r="U81" s="60">
        <f t="shared" si="5"/>
        <v>10</v>
      </c>
      <c r="V81" s="60">
        <f t="shared" si="5"/>
        <v>15</v>
      </c>
      <c r="W81" s="60">
        <f t="shared" si="5"/>
        <v>20</v>
      </c>
      <c r="X81" s="60">
        <f t="shared" si="5"/>
        <v>16</v>
      </c>
      <c r="Y81" s="60">
        <f t="shared" si="5"/>
        <v>397</v>
      </c>
      <c r="Z81" s="60">
        <f t="shared" si="5"/>
        <v>1</v>
      </c>
      <c r="AA81" s="60">
        <f t="shared" si="5"/>
        <v>34</v>
      </c>
      <c r="AB81" s="60">
        <f t="shared" si="5"/>
        <v>225</v>
      </c>
      <c r="AC81" s="60">
        <f t="shared" si="5"/>
        <v>39</v>
      </c>
      <c r="AD81" s="60">
        <f t="shared" si="5"/>
        <v>144</v>
      </c>
      <c r="AE81" s="60">
        <f t="shared" si="5"/>
        <v>22</v>
      </c>
      <c r="AF81" s="60">
        <f t="shared" si="5"/>
        <v>166</v>
      </c>
      <c r="AG81" s="60">
        <f t="shared" si="5"/>
        <v>10</v>
      </c>
      <c r="AH81" s="60">
        <f t="shared" si="5"/>
        <v>3</v>
      </c>
      <c r="AI81" s="60">
        <f t="shared" si="5"/>
        <v>13</v>
      </c>
    </row>
    <row r="82" spans="1:35" s="41" customFormat="1" ht="54.75" customHeight="1" x14ac:dyDescent="0.2">
      <c r="A82" s="62" t="s">
        <v>50</v>
      </c>
      <c r="B82" s="157" t="s">
        <v>235</v>
      </c>
      <c r="C82" s="158"/>
      <c r="D82" s="159"/>
      <c r="E82" s="97">
        <v>18</v>
      </c>
      <c r="F82" s="97">
        <v>1</v>
      </c>
      <c r="G82" s="97">
        <v>17</v>
      </c>
      <c r="H82" s="97"/>
      <c r="I82" s="97"/>
      <c r="J82" s="29">
        <v>7</v>
      </c>
      <c r="K82" s="29">
        <v>6</v>
      </c>
      <c r="L82" s="29">
        <v>1</v>
      </c>
      <c r="M82" s="29"/>
      <c r="N82" s="29"/>
      <c r="O82" s="30">
        <v>17</v>
      </c>
      <c r="P82" s="30">
        <v>9</v>
      </c>
      <c r="Q82" s="30">
        <v>3</v>
      </c>
      <c r="R82" s="29">
        <v>5</v>
      </c>
      <c r="S82" s="30"/>
      <c r="T82" s="30"/>
      <c r="U82" s="30"/>
      <c r="V82" s="29"/>
      <c r="W82" s="29"/>
      <c r="X82" s="30">
        <v>1</v>
      </c>
      <c r="Y82" s="30">
        <v>18</v>
      </c>
      <c r="Z82" s="30"/>
      <c r="AA82" s="30">
        <v>3</v>
      </c>
      <c r="AB82" s="30">
        <v>6</v>
      </c>
      <c r="AC82" s="30">
        <v>3</v>
      </c>
      <c r="AD82" s="63">
        <v>7</v>
      </c>
      <c r="AE82" s="63">
        <v>2</v>
      </c>
      <c r="AF82" s="40">
        <v>9</v>
      </c>
      <c r="AG82" s="63"/>
      <c r="AH82" s="63"/>
      <c r="AI82" s="40"/>
    </row>
    <row r="83" spans="1:35" s="41" customFormat="1" ht="54.75" customHeight="1" x14ac:dyDescent="0.2">
      <c r="A83" s="62" t="s">
        <v>49</v>
      </c>
      <c r="B83" s="157" t="s">
        <v>236</v>
      </c>
      <c r="C83" s="158"/>
      <c r="D83" s="159"/>
      <c r="E83" s="97">
        <v>71</v>
      </c>
      <c r="F83" s="97">
        <v>2</v>
      </c>
      <c r="G83" s="97">
        <v>69</v>
      </c>
      <c r="H83" s="97"/>
      <c r="I83" s="97"/>
      <c r="J83" s="29">
        <v>35</v>
      </c>
      <c r="K83" s="29">
        <v>34</v>
      </c>
      <c r="L83" s="29">
        <v>1</v>
      </c>
      <c r="M83" s="29"/>
      <c r="N83" s="29"/>
      <c r="O83" s="30">
        <v>66</v>
      </c>
      <c r="P83" s="30">
        <v>33</v>
      </c>
      <c r="Q83" s="30">
        <v>11</v>
      </c>
      <c r="R83" s="29">
        <v>13</v>
      </c>
      <c r="S83" s="30"/>
      <c r="T83" s="30">
        <v>9</v>
      </c>
      <c r="U83" s="30">
        <v>4</v>
      </c>
      <c r="V83" s="29">
        <v>3</v>
      </c>
      <c r="W83" s="29">
        <v>2</v>
      </c>
      <c r="X83" s="30">
        <v>3</v>
      </c>
      <c r="Y83" s="30">
        <v>69</v>
      </c>
      <c r="Z83" s="30"/>
      <c r="AA83" s="30">
        <v>12</v>
      </c>
      <c r="AB83" s="30">
        <v>36</v>
      </c>
      <c r="AC83" s="30">
        <v>13</v>
      </c>
      <c r="AD83" s="63">
        <v>32</v>
      </c>
      <c r="AE83" s="63">
        <v>4</v>
      </c>
      <c r="AF83" s="40">
        <v>36</v>
      </c>
      <c r="AG83" s="63">
        <v>2</v>
      </c>
      <c r="AH83" s="63"/>
      <c r="AI83" s="40">
        <v>2</v>
      </c>
    </row>
    <row r="84" spans="1:35" s="41" customFormat="1" ht="54.75" customHeight="1" x14ac:dyDescent="0.2">
      <c r="A84" s="62" t="s">
        <v>48</v>
      </c>
      <c r="B84" s="157" t="s">
        <v>237</v>
      </c>
      <c r="C84" s="158"/>
      <c r="D84" s="159"/>
      <c r="E84" s="97"/>
      <c r="F84" s="97"/>
      <c r="G84" s="97"/>
      <c r="H84" s="97"/>
      <c r="I84" s="97"/>
      <c r="J84" s="29"/>
      <c r="K84" s="29"/>
      <c r="L84" s="29"/>
      <c r="M84" s="29"/>
      <c r="N84" s="29"/>
      <c r="O84" s="29"/>
      <c r="P84" s="30"/>
      <c r="Q84" s="30"/>
      <c r="R84" s="30"/>
      <c r="S84" s="30"/>
      <c r="T84" s="30"/>
      <c r="U84" s="30"/>
      <c r="V84" s="29"/>
      <c r="W84" s="29"/>
      <c r="X84" s="30"/>
      <c r="Y84" s="30"/>
      <c r="Z84" s="30"/>
      <c r="AA84" s="30"/>
      <c r="AB84" s="30"/>
      <c r="AC84" s="30"/>
      <c r="AD84" s="63"/>
      <c r="AE84" s="63"/>
      <c r="AF84" s="40"/>
      <c r="AG84" s="63"/>
      <c r="AH84" s="63"/>
      <c r="AI84" s="40"/>
    </row>
    <row r="85" spans="1:35" s="41" customFormat="1" ht="54.75" customHeight="1" x14ac:dyDescent="0.2">
      <c r="A85" s="62" t="s">
        <v>47</v>
      </c>
      <c r="B85" s="157" t="s">
        <v>238</v>
      </c>
      <c r="C85" s="158"/>
      <c r="D85" s="159"/>
      <c r="E85" s="97">
        <v>13</v>
      </c>
      <c r="F85" s="97"/>
      <c r="G85" s="97">
        <v>13</v>
      </c>
      <c r="H85" s="97"/>
      <c r="I85" s="97"/>
      <c r="J85" s="29">
        <v>5</v>
      </c>
      <c r="K85" s="29">
        <v>3</v>
      </c>
      <c r="L85" s="29">
        <v>2</v>
      </c>
      <c r="M85" s="29"/>
      <c r="N85" s="29"/>
      <c r="O85" s="30">
        <v>13</v>
      </c>
      <c r="P85" s="30">
        <v>5</v>
      </c>
      <c r="Q85" s="30"/>
      <c r="R85" s="29">
        <v>5</v>
      </c>
      <c r="S85" s="30"/>
      <c r="T85" s="30">
        <v>3</v>
      </c>
      <c r="U85" s="30"/>
      <c r="V85" s="29">
        <v>2</v>
      </c>
      <c r="W85" s="29">
        <v>1</v>
      </c>
      <c r="X85" s="30"/>
      <c r="Y85" s="30">
        <v>13</v>
      </c>
      <c r="Z85" s="30"/>
      <c r="AA85" s="30"/>
      <c r="AB85" s="30">
        <v>3</v>
      </c>
      <c r="AC85" s="30"/>
      <c r="AD85" s="63">
        <v>4</v>
      </c>
      <c r="AE85" s="63"/>
      <c r="AF85" s="40">
        <v>4</v>
      </c>
      <c r="AG85" s="63"/>
      <c r="AH85" s="63"/>
      <c r="AI85" s="40"/>
    </row>
    <row r="86" spans="1:35" s="41" customFormat="1" ht="54.75" customHeight="1" x14ac:dyDescent="0.2">
      <c r="A86" s="62" t="s">
        <v>46</v>
      </c>
      <c r="B86" s="157" t="s">
        <v>239</v>
      </c>
      <c r="C86" s="158"/>
      <c r="D86" s="159"/>
      <c r="E86" s="97">
        <v>110</v>
      </c>
      <c r="F86" s="97">
        <v>1</v>
      </c>
      <c r="G86" s="97">
        <v>109</v>
      </c>
      <c r="H86" s="97"/>
      <c r="I86" s="97"/>
      <c r="J86" s="29">
        <v>113</v>
      </c>
      <c r="K86" s="29">
        <v>97</v>
      </c>
      <c r="L86" s="29">
        <v>15</v>
      </c>
      <c r="M86" s="29"/>
      <c r="N86" s="29">
        <v>1</v>
      </c>
      <c r="O86" s="30">
        <v>114</v>
      </c>
      <c r="P86" s="30">
        <v>60</v>
      </c>
      <c r="Q86" s="30">
        <v>19</v>
      </c>
      <c r="R86" s="29">
        <v>18</v>
      </c>
      <c r="S86" s="30"/>
      <c r="T86" s="30">
        <v>17</v>
      </c>
      <c r="U86" s="30">
        <v>1</v>
      </c>
      <c r="V86" s="29">
        <v>6</v>
      </c>
      <c r="W86" s="29">
        <v>10</v>
      </c>
      <c r="X86" s="30">
        <v>8</v>
      </c>
      <c r="Y86" s="30">
        <v>122</v>
      </c>
      <c r="Z86" s="30">
        <v>1</v>
      </c>
      <c r="AA86" s="30">
        <v>7</v>
      </c>
      <c r="AB86" s="30">
        <v>84</v>
      </c>
      <c r="AC86" s="30">
        <v>7</v>
      </c>
      <c r="AD86" s="63">
        <v>29</v>
      </c>
      <c r="AE86" s="63">
        <v>6</v>
      </c>
      <c r="AF86" s="40">
        <v>35</v>
      </c>
      <c r="AG86" s="63">
        <v>2</v>
      </c>
      <c r="AH86" s="63">
        <v>2</v>
      </c>
      <c r="AI86" s="40">
        <v>4</v>
      </c>
    </row>
    <row r="87" spans="1:35" s="41" customFormat="1" ht="54.75" customHeight="1" x14ac:dyDescent="0.2">
      <c r="A87" s="62" t="s">
        <v>45</v>
      </c>
      <c r="B87" s="157" t="s">
        <v>192</v>
      </c>
      <c r="C87" s="158"/>
      <c r="D87" s="159"/>
      <c r="E87" s="97">
        <v>98</v>
      </c>
      <c r="F87" s="97">
        <v>8</v>
      </c>
      <c r="G87" s="97">
        <v>89</v>
      </c>
      <c r="H87" s="97">
        <v>1</v>
      </c>
      <c r="I87" s="97"/>
      <c r="J87" s="29">
        <v>190</v>
      </c>
      <c r="K87" s="29">
        <v>157</v>
      </c>
      <c r="L87" s="29">
        <v>18</v>
      </c>
      <c r="M87" s="29">
        <v>8</v>
      </c>
      <c r="N87" s="29">
        <v>7</v>
      </c>
      <c r="O87" s="30">
        <v>159</v>
      </c>
      <c r="P87" s="30">
        <v>70</v>
      </c>
      <c r="Q87" s="30">
        <v>24</v>
      </c>
      <c r="R87" s="29">
        <v>50</v>
      </c>
      <c r="S87" s="30"/>
      <c r="T87" s="30">
        <v>15</v>
      </c>
      <c r="U87" s="30">
        <v>5</v>
      </c>
      <c r="V87" s="29">
        <v>4</v>
      </c>
      <c r="W87" s="29">
        <v>6</v>
      </c>
      <c r="X87" s="30">
        <v>4</v>
      </c>
      <c r="Y87" s="30">
        <v>163</v>
      </c>
      <c r="Z87" s="30"/>
      <c r="AA87" s="30">
        <v>12</v>
      </c>
      <c r="AB87" s="30">
        <v>91</v>
      </c>
      <c r="AC87" s="30">
        <v>16</v>
      </c>
      <c r="AD87" s="63">
        <v>66</v>
      </c>
      <c r="AE87" s="63">
        <v>10</v>
      </c>
      <c r="AF87" s="40">
        <v>76</v>
      </c>
      <c r="AG87" s="63">
        <v>6</v>
      </c>
      <c r="AH87" s="63">
        <v>1</v>
      </c>
      <c r="AI87" s="40">
        <v>7</v>
      </c>
    </row>
    <row r="88" spans="1:35" s="41" customFormat="1" ht="54.75" customHeight="1" x14ac:dyDescent="0.2">
      <c r="A88" s="62" t="s">
        <v>240</v>
      </c>
      <c r="B88" s="157" t="s">
        <v>241</v>
      </c>
      <c r="C88" s="158"/>
      <c r="D88" s="159"/>
      <c r="E88" s="97">
        <v>6</v>
      </c>
      <c r="F88" s="97"/>
      <c r="G88" s="97">
        <v>6</v>
      </c>
      <c r="H88" s="97"/>
      <c r="I88" s="97"/>
      <c r="J88" s="29">
        <v>12</v>
      </c>
      <c r="K88" s="29">
        <v>11</v>
      </c>
      <c r="L88" s="29"/>
      <c r="M88" s="29">
        <v>1</v>
      </c>
      <c r="N88" s="29"/>
      <c r="O88" s="30">
        <v>12</v>
      </c>
      <c r="P88" s="30">
        <v>9</v>
      </c>
      <c r="Q88" s="30">
        <v>1</v>
      </c>
      <c r="R88" s="29">
        <v>1</v>
      </c>
      <c r="S88" s="30"/>
      <c r="T88" s="30">
        <v>1</v>
      </c>
      <c r="U88" s="30"/>
      <c r="V88" s="29"/>
      <c r="W88" s="29">
        <v>1</v>
      </c>
      <c r="X88" s="30"/>
      <c r="Y88" s="30">
        <v>12</v>
      </c>
      <c r="Z88" s="30"/>
      <c r="AA88" s="30"/>
      <c r="AB88" s="30">
        <v>5</v>
      </c>
      <c r="AC88" s="30"/>
      <c r="AD88" s="63">
        <v>6</v>
      </c>
      <c r="AE88" s="63"/>
      <c r="AF88" s="40">
        <v>6</v>
      </c>
      <c r="AG88" s="63"/>
      <c r="AH88" s="63"/>
      <c r="AI88" s="40"/>
    </row>
    <row r="89" spans="1:35" s="61" customFormat="1" ht="54.75" customHeight="1" x14ac:dyDescent="0.2">
      <c r="A89" s="59" t="s">
        <v>44</v>
      </c>
      <c r="B89" s="160" t="s">
        <v>242</v>
      </c>
      <c r="C89" s="161"/>
      <c r="D89" s="162"/>
      <c r="E89" s="60">
        <f>SUM(E90:E91)</f>
        <v>29</v>
      </c>
      <c r="F89" s="60">
        <f t="shared" ref="F89:AI89" si="6">SUM(F90:F91)</f>
        <v>0</v>
      </c>
      <c r="G89" s="60">
        <f t="shared" si="6"/>
        <v>29</v>
      </c>
      <c r="H89" s="60">
        <f t="shared" si="6"/>
        <v>0</v>
      </c>
      <c r="I89" s="60">
        <f t="shared" si="6"/>
        <v>0</v>
      </c>
      <c r="J89" s="60">
        <f t="shared" si="6"/>
        <v>21</v>
      </c>
      <c r="K89" s="60">
        <f t="shared" si="6"/>
        <v>15</v>
      </c>
      <c r="L89" s="60">
        <f t="shared" si="6"/>
        <v>6</v>
      </c>
      <c r="M89" s="60">
        <f t="shared" si="6"/>
        <v>0</v>
      </c>
      <c r="N89" s="60">
        <f t="shared" si="6"/>
        <v>0</v>
      </c>
      <c r="O89" s="60">
        <f t="shared" si="6"/>
        <v>26</v>
      </c>
      <c r="P89" s="60">
        <f t="shared" si="6"/>
        <v>22</v>
      </c>
      <c r="Q89" s="60">
        <f t="shared" si="6"/>
        <v>1</v>
      </c>
      <c r="R89" s="60">
        <f t="shared" si="6"/>
        <v>0</v>
      </c>
      <c r="S89" s="60">
        <f t="shared" si="6"/>
        <v>0</v>
      </c>
      <c r="T89" s="60">
        <f t="shared" si="6"/>
        <v>3</v>
      </c>
      <c r="U89" s="60">
        <f t="shared" si="6"/>
        <v>1</v>
      </c>
      <c r="V89" s="60">
        <f t="shared" si="6"/>
        <v>1</v>
      </c>
      <c r="W89" s="60">
        <f t="shared" si="6"/>
        <v>1</v>
      </c>
      <c r="X89" s="60">
        <f t="shared" si="6"/>
        <v>5</v>
      </c>
      <c r="Y89" s="60">
        <f t="shared" si="6"/>
        <v>31</v>
      </c>
      <c r="Z89" s="60">
        <f t="shared" si="6"/>
        <v>0</v>
      </c>
      <c r="AA89" s="60">
        <f t="shared" si="6"/>
        <v>0</v>
      </c>
      <c r="AB89" s="60">
        <f t="shared" si="6"/>
        <v>13</v>
      </c>
      <c r="AC89" s="60">
        <f t="shared" si="6"/>
        <v>1</v>
      </c>
      <c r="AD89" s="60">
        <f t="shared" si="6"/>
        <v>2</v>
      </c>
      <c r="AE89" s="60">
        <f t="shared" si="6"/>
        <v>0</v>
      </c>
      <c r="AF89" s="60">
        <f t="shared" si="6"/>
        <v>2</v>
      </c>
      <c r="AG89" s="60">
        <f t="shared" si="6"/>
        <v>1</v>
      </c>
      <c r="AH89" s="60">
        <f t="shared" si="6"/>
        <v>0</v>
      </c>
      <c r="AI89" s="60">
        <f t="shared" si="6"/>
        <v>1</v>
      </c>
    </row>
    <row r="90" spans="1:35" s="41" customFormat="1" ht="54.75" customHeight="1" x14ac:dyDescent="0.2">
      <c r="A90" s="62" t="s">
        <v>43</v>
      </c>
      <c r="B90" s="157" t="s">
        <v>243</v>
      </c>
      <c r="C90" s="158"/>
      <c r="D90" s="159"/>
      <c r="E90" s="97">
        <v>2</v>
      </c>
      <c r="F90" s="97"/>
      <c r="G90" s="97">
        <v>2</v>
      </c>
      <c r="H90" s="97"/>
      <c r="I90" s="97"/>
      <c r="J90" s="29">
        <v>3</v>
      </c>
      <c r="K90" s="29">
        <v>2</v>
      </c>
      <c r="L90" s="29">
        <v>1</v>
      </c>
      <c r="M90" s="29"/>
      <c r="N90" s="29"/>
      <c r="O90" s="30"/>
      <c r="P90" s="30"/>
      <c r="Q90" s="30"/>
      <c r="R90" s="29"/>
      <c r="S90" s="30"/>
      <c r="T90" s="30"/>
      <c r="U90" s="30"/>
      <c r="V90" s="29"/>
      <c r="W90" s="29"/>
      <c r="X90" s="30">
        <v>1</v>
      </c>
      <c r="Y90" s="30">
        <v>1</v>
      </c>
      <c r="Z90" s="30"/>
      <c r="AA90" s="30"/>
      <c r="AB90" s="30">
        <v>3</v>
      </c>
      <c r="AC90" s="30"/>
      <c r="AD90" s="63">
        <v>1</v>
      </c>
      <c r="AE90" s="63"/>
      <c r="AF90" s="63">
        <v>1</v>
      </c>
      <c r="AG90" s="63"/>
      <c r="AH90" s="63"/>
      <c r="AI90" s="63"/>
    </row>
    <row r="91" spans="1:35" s="41" customFormat="1" ht="54.75" customHeight="1" x14ac:dyDescent="0.2">
      <c r="A91" s="62" t="s">
        <v>42</v>
      </c>
      <c r="B91" s="157" t="s">
        <v>192</v>
      </c>
      <c r="C91" s="158"/>
      <c r="D91" s="159"/>
      <c r="E91" s="97">
        <v>27</v>
      </c>
      <c r="F91" s="97"/>
      <c r="G91" s="97">
        <v>27</v>
      </c>
      <c r="H91" s="97"/>
      <c r="I91" s="97"/>
      <c r="J91" s="29">
        <v>18</v>
      </c>
      <c r="K91" s="29">
        <v>13</v>
      </c>
      <c r="L91" s="29">
        <v>5</v>
      </c>
      <c r="M91" s="29"/>
      <c r="N91" s="29"/>
      <c r="O91" s="30">
        <v>26</v>
      </c>
      <c r="P91" s="30">
        <v>22</v>
      </c>
      <c r="Q91" s="30">
        <v>1</v>
      </c>
      <c r="R91" s="29"/>
      <c r="S91" s="30"/>
      <c r="T91" s="30">
        <v>3</v>
      </c>
      <c r="U91" s="30">
        <v>1</v>
      </c>
      <c r="V91" s="29">
        <v>1</v>
      </c>
      <c r="W91" s="29">
        <v>1</v>
      </c>
      <c r="X91" s="30">
        <v>4</v>
      </c>
      <c r="Y91" s="30">
        <v>30</v>
      </c>
      <c r="Z91" s="30"/>
      <c r="AA91" s="30"/>
      <c r="AB91" s="30">
        <v>10</v>
      </c>
      <c r="AC91" s="30">
        <v>1</v>
      </c>
      <c r="AD91" s="63">
        <v>1</v>
      </c>
      <c r="AE91" s="63"/>
      <c r="AF91" s="63">
        <v>1</v>
      </c>
      <c r="AG91" s="63">
        <v>1</v>
      </c>
      <c r="AH91" s="63"/>
      <c r="AI91" s="63">
        <v>1</v>
      </c>
    </row>
    <row r="92" spans="1:35" s="61" customFormat="1" ht="54.75" customHeight="1" x14ac:dyDescent="0.2">
      <c r="A92" s="59" t="s">
        <v>41</v>
      </c>
      <c r="B92" s="160" t="s">
        <v>244</v>
      </c>
      <c r="C92" s="161"/>
      <c r="D92" s="162"/>
      <c r="E92" s="60">
        <f>SUM(E93:E113)</f>
        <v>642</v>
      </c>
      <c r="F92" s="60">
        <f t="shared" ref="F92:AI92" si="7">SUM(F93:F113)</f>
        <v>50</v>
      </c>
      <c r="G92" s="60">
        <f t="shared" si="7"/>
        <v>587</v>
      </c>
      <c r="H92" s="60">
        <f t="shared" si="7"/>
        <v>2</v>
      </c>
      <c r="I92" s="60">
        <f t="shared" si="7"/>
        <v>3</v>
      </c>
      <c r="J92" s="60">
        <f t="shared" si="7"/>
        <v>942</v>
      </c>
      <c r="K92" s="60">
        <f t="shared" si="7"/>
        <v>660</v>
      </c>
      <c r="L92" s="60">
        <f t="shared" si="7"/>
        <v>224</v>
      </c>
      <c r="M92" s="60">
        <f t="shared" si="7"/>
        <v>38</v>
      </c>
      <c r="N92" s="60">
        <f t="shared" si="7"/>
        <v>20</v>
      </c>
      <c r="O92" s="60">
        <f t="shared" si="7"/>
        <v>920</v>
      </c>
      <c r="P92" s="60">
        <f t="shared" si="7"/>
        <v>714</v>
      </c>
      <c r="Q92" s="60">
        <f t="shared" si="7"/>
        <v>31</v>
      </c>
      <c r="R92" s="60">
        <f t="shared" si="7"/>
        <v>89</v>
      </c>
      <c r="S92" s="60">
        <f t="shared" si="7"/>
        <v>0</v>
      </c>
      <c r="T92" s="60">
        <f t="shared" si="7"/>
        <v>86</v>
      </c>
      <c r="U92" s="60">
        <f t="shared" si="7"/>
        <v>31</v>
      </c>
      <c r="V92" s="60">
        <f t="shared" si="7"/>
        <v>36</v>
      </c>
      <c r="W92" s="60">
        <f t="shared" si="7"/>
        <v>19</v>
      </c>
      <c r="X92" s="60">
        <f t="shared" si="7"/>
        <v>50</v>
      </c>
      <c r="Y92" s="60">
        <f t="shared" si="7"/>
        <v>970</v>
      </c>
      <c r="Z92" s="60">
        <f t="shared" si="7"/>
        <v>0</v>
      </c>
      <c r="AA92" s="60">
        <f t="shared" si="7"/>
        <v>51</v>
      </c>
      <c r="AB92" s="60">
        <f t="shared" si="7"/>
        <v>327</v>
      </c>
      <c r="AC92" s="60">
        <f t="shared" si="7"/>
        <v>55</v>
      </c>
      <c r="AD92" s="60">
        <f t="shared" si="7"/>
        <v>49</v>
      </c>
      <c r="AE92" s="60">
        <f t="shared" si="7"/>
        <v>34</v>
      </c>
      <c r="AF92" s="60">
        <f t="shared" si="7"/>
        <v>83</v>
      </c>
      <c r="AG92" s="60">
        <f t="shared" si="7"/>
        <v>8</v>
      </c>
      <c r="AH92" s="60">
        <f t="shared" si="7"/>
        <v>12</v>
      </c>
      <c r="AI92" s="60">
        <f t="shared" si="7"/>
        <v>20</v>
      </c>
    </row>
    <row r="93" spans="1:35" s="41" customFormat="1" ht="54.75" customHeight="1" x14ac:dyDescent="0.2">
      <c r="A93" s="62" t="s">
        <v>40</v>
      </c>
      <c r="B93" s="157" t="s">
        <v>245</v>
      </c>
      <c r="C93" s="158"/>
      <c r="D93" s="159"/>
      <c r="E93" s="97">
        <v>6</v>
      </c>
      <c r="F93" s="97"/>
      <c r="G93" s="97">
        <v>6</v>
      </c>
      <c r="H93" s="97"/>
      <c r="I93" s="97"/>
      <c r="J93" s="29">
        <v>9</v>
      </c>
      <c r="K93" s="29">
        <v>4</v>
      </c>
      <c r="L93" s="29">
        <v>5</v>
      </c>
      <c r="M93" s="29"/>
      <c r="N93" s="29"/>
      <c r="O93" s="30">
        <v>8</v>
      </c>
      <c r="P93" s="30">
        <v>6</v>
      </c>
      <c r="Q93" s="30"/>
      <c r="R93" s="29">
        <v>2</v>
      </c>
      <c r="S93" s="30"/>
      <c r="T93" s="30"/>
      <c r="U93" s="30"/>
      <c r="V93" s="29"/>
      <c r="W93" s="29"/>
      <c r="X93" s="30"/>
      <c r="Y93" s="30">
        <v>8</v>
      </c>
      <c r="Z93" s="30"/>
      <c r="AA93" s="30">
        <v>1</v>
      </c>
      <c r="AB93" s="30">
        <v>2</v>
      </c>
      <c r="AC93" s="30">
        <v>1</v>
      </c>
      <c r="AD93" s="63">
        <v>4</v>
      </c>
      <c r="AE93" s="63"/>
      <c r="AF93" s="40">
        <v>4</v>
      </c>
      <c r="AG93" s="63">
        <v>1</v>
      </c>
      <c r="AH93" s="63"/>
      <c r="AI93" s="40">
        <v>1</v>
      </c>
    </row>
    <row r="94" spans="1:35" s="41" customFormat="1" ht="54.75" customHeight="1" x14ac:dyDescent="0.2">
      <c r="A94" s="62" t="s">
        <v>39</v>
      </c>
      <c r="B94" s="157" t="s">
        <v>246</v>
      </c>
      <c r="C94" s="158"/>
      <c r="D94" s="159"/>
      <c r="E94" s="97">
        <v>155</v>
      </c>
      <c r="F94" s="97">
        <v>41</v>
      </c>
      <c r="G94" s="97">
        <v>114</v>
      </c>
      <c r="H94" s="97"/>
      <c r="I94" s="97"/>
      <c r="J94" s="29">
        <v>123</v>
      </c>
      <c r="K94" s="29">
        <v>86</v>
      </c>
      <c r="L94" s="29">
        <v>28</v>
      </c>
      <c r="M94" s="29">
        <v>5</v>
      </c>
      <c r="N94" s="29">
        <v>4</v>
      </c>
      <c r="O94" s="30">
        <v>126</v>
      </c>
      <c r="P94" s="30">
        <v>100</v>
      </c>
      <c r="Q94" s="30">
        <v>2</v>
      </c>
      <c r="R94" s="29">
        <v>7</v>
      </c>
      <c r="S94" s="30"/>
      <c r="T94" s="30">
        <v>17</v>
      </c>
      <c r="U94" s="30"/>
      <c r="V94" s="29">
        <v>9</v>
      </c>
      <c r="W94" s="29">
        <v>8</v>
      </c>
      <c r="X94" s="30">
        <v>19</v>
      </c>
      <c r="Y94" s="30">
        <v>145</v>
      </c>
      <c r="Z94" s="30"/>
      <c r="AA94" s="30">
        <v>40</v>
      </c>
      <c r="AB94" s="30">
        <v>96</v>
      </c>
      <c r="AC94" s="30">
        <v>44</v>
      </c>
      <c r="AD94" s="63">
        <v>3</v>
      </c>
      <c r="AE94" s="63">
        <v>2</v>
      </c>
      <c r="AF94" s="40">
        <v>5</v>
      </c>
      <c r="AG94" s="63"/>
      <c r="AH94" s="63">
        <v>2</v>
      </c>
      <c r="AI94" s="40">
        <v>2</v>
      </c>
    </row>
    <row r="95" spans="1:35" s="41" customFormat="1" ht="54.75" customHeight="1" x14ac:dyDescent="0.2">
      <c r="A95" s="62" t="s">
        <v>38</v>
      </c>
      <c r="B95" s="157" t="s">
        <v>247</v>
      </c>
      <c r="C95" s="158"/>
      <c r="D95" s="159"/>
      <c r="E95" s="97">
        <v>15</v>
      </c>
      <c r="F95" s="97"/>
      <c r="G95" s="97">
        <v>15</v>
      </c>
      <c r="H95" s="97"/>
      <c r="I95" s="97"/>
      <c r="J95" s="29">
        <v>78</v>
      </c>
      <c r="K95" s="29">
        <v>58</v>
      </c>
      <c r="L95" s="29">
        <v>18</v>
      </c>
      <c r="M95" s="29">
        <v>2</v>
      </c>
      <c r="N95" s="29"/>
      <c r="O95" s="30">
        <v>72</v>
      </c>
      <c r="P95" s="30">
        <v>63</v>
      </c>
      <c r="Q95" s="30"/>
      <c r="R95" s="29">
        <v>5</v>
      </c>
      <c r="S95" s="30"/>
      <c r="T95" s="30">
        <v>4</v>
      </c>
      <c r="U95" s="30"/>
      <c r="V95" s="29">
        <v>4</v>
      </c>
      <c r="W95" s="29"/>
      <c r="X95" s="30">
        <v>1</v>
      </c>
      <c r="Y95" s="30">
        <v>73</v>
      </c>
      <c r="Z95" s="30"/>
      <c r="AA95" s="30"/>
      <c r="AB95" s="30"/>
      <c r="AC95" s="30"/>
      <c r="AD95" s="63">
        <v>1</v>
      </c>
      <c r="AE95" s="63"/>
      <c r="AF95" s="40">
        <v>1</v>
      </c>
      <c r="AG95" s="63"/>
      <c r="AH95" s="63"/>
      <c r="AI95" s="40"/>
    </row>
    <row r="96" spans="1:35" s="41" customFormat="1" ht="54.75" customHeight="1" x14ac:dyDescent="0.2">
      <c r="A96" s="62" t="s">
        <v>37</v>
      </c>
      <c r="B96" s="157" t="s">
        <v>248</v>
      </c>
      <c r="C96" s="158"/>
      <c r="D96" s="159"/>
      <c r="E96" s="97">
        <v>67</v>
      </c>
      <c r="F96" s="97">
        <v>2</v>
      </c>
      <c r="G96" s="97">
        <v>65</v>
      </c>
      <c r="H96" s="97"/>
      <c r="I96" s="97"/>
      <c r="J96" s="29">
        <v>73</v>
      </c>
      <c r="K96" s="29">
        <v>54</v>
      </c>
      <c r="L96" s="29">
        <v>17</v>
      </c>
      <c r="M96" s="29"/>
      <c r="N96" s="29">
        <v>2</v>
      </c>
      <c r="O96" s="30">
        <v>87</v>
      </c>
      <c r="P96" s="30">
        <v>67</v>
      </c>
      <c r="Q96" s="30">
        <v>2</v>
      </c>
      <c r="R96" s="29">
        <v>6</v>
      </c>
      <c r="S96" s="30"/>
      <c r="T96" s="30">
        <v>12</v>
      </c>
      <c r="U96" s="30"/>
      <c r="V96" s="29">
        <v>5</v>
      </c>
      <c r="W96" s="29">
        <v>7</v>
      </c>
      <c r="X96" s="30">
        <v>3</v>
      </c>
      <c r="Y96" s="30">
        <v>90</v>
      </c>
      <c r="Z96" s="30"/>
      <c r="AA96" s="30">
        <v>1</v>
      </c>
      <c r="AB96" s="30">
        <v>31</v>
      </c>
      <c r="AC96" s="30">
        <v>1</v>
      </c>
      <c r="AD96" s="63">
        <v>1</v>
      </c>
      <c r="AE96" s="63">
        <v>3</v>
      </c>
      <c r="AF96" s="40">
        <v>4</v>
      </c>
      <c r="AG96" s="63">
        <v>2</v>
      </c>
      <c r="AH96" s="63">
        <v>2</v>
      </c>
      <c r="AI96" s="40">
        <v>4</v>
      </c>
    </row>
    <row r="97" spans="1:35" s="41" customFormat="1" ht="54.75" customHeight="1" x14ac:dyDescent="0.2">
      <c r="A97" s="62" t="s">
        <v>36</v>
      </c>
      <c r="B97" s="157" t="s">
        <v>249</v>
      </c>
      <c r="C97" s="158"/>
      <c r="D97" s="159"/>
      <c r="E97" s="97">
        <v>38</v>
      </c>
      <c r="F97" s="97">
        <v>2</v>
      </c>
      <c r="G97" s="97">
        <v>36</v>
      </c>
      <c r="H97" s="97"/>
      <c r="I97" s="97"/>
      <c r="J97" s="29">
        <v>14</v>
      </c>
      <c r="K97" s="29">
        <v>14</v>
      </c>
      <c r="L97" s="29"/>
      <c r="M97" s="29"/>
      <c r="N97" s="29"/>
      <c r="O97" s="30">
        <v>35</v>
      </c>
      <c r="P97" s="30">
        <v>23</v>
      </c>
      <c r="Q97" s="30">
        <v>2</v>
      </c>
      <c r="R97" s="29">
        <v>4</v>
      </c>
      <c r="S97" s="30"/>
      <c r="T97" s="30">
        <v>6</v>
      </c>
      <c r="U97" s="30"/>
      <c r="V97" s="29">
        <v>4</v>
      </c>
      <c r="W97" s="29">
        <v>2</v>
      </c>
      <c r="X97" s="30"/>
      <c r="Y97" s="30">
        <v>35</v>
      </c>
      <c r="Z97" s="30"/>
      <c r="AA97" s="30">
        <v>2</v>
      </c>
      <c r="AB97" s="30">
        <v>18</v>
      </c>
      <c r="AC97" s="30">
        <v>2</v>
      </c>
      <c r="AD97" s="63">
        <v>8</v>
      </c>
      <c r="AE97" s="63">
        <v>2</v>
      </c>
      <c r="AF97" s="40">
        <v>10</v>
      </c>
      <c r="AG97" s="63">
        <v>1</v>
      </c>
      <c r="AH97" s="63"/>
      <c r="AI97" s="40">
        <v>1</v>
      </c>
    </row>
    <row r="98" spans="1:35" s="41" customFormat="1" ht="54.75" customHeight="1" x14ac:dyDescent="0.2">
      <c r="A98" s="62" t="s">
        <v>35</v>
      </c>
      <c r="B98" s="157" t="s">
        <v>250</v>
      </c>
      <c r="C98" s="158"/>
      <c r="D98" s="159"/>
      <c r="E98" s="97">
        <v>150</v>
      </c>
      <c r="F98" s="97">
        <v>1</v>
      </c>
      <c r="G98" s="97">
        <v>147</v>
      </c>
      <c r="H98" s="97"/>
      <c r="I98" s="97">
        <v>2</v>
      </c>
      <c r="J98" s="29">
        <v>105</v>
      </c>
      <c r="K98" s="29">
        <v>82</v>
      </c>
      <c r="L98" s="29">
        <v>18</v>
      </c>
      <c r="M98" s="29">
        <v>5</v>
      </c>
      <c r="N98" s="29"/>
      <c r="O98" s="30">
        <v>171</v>
      </c>
      <c r="P98" s="30">
        <v>136</v>
      </c>
      <c r="Q98" s="30">
        <v>15</v>
      </c>
      <c r="R98" s="29">
        <v>17</v>
      </c>
      <c r="S98" s="30"/>
      <c r="T98" s="30">
        <v>3</v>
      </c>
      <c r="U98" s="30"/>
      <c r="V98" s="29">
        <v>3</v>
      </c>
      <c r="W98" s="29"/>
      <c r="X98" s="30">
        <v>14</v>
      </c>
      <c r="Y98" s="30">
        <v>185</v>
      </c>
      <c r="Z98" s="30"/>
      <c r="AA98" s="30">
        <v>2</v>
      </c>
      <c r="AB98" s="30">
        <v>45</v>
      </c>
      <c r="AC98" s="30">
        <v>2</v>
      </c>
      <c r="AD98" s="63">
        <v>17</v>
      </c>
      <c r="AE98" s="63">
        <v>5</v>
      </c>
      <c r="AF98" s="40">
        <v>22</v>
      </c>
      <c r="AG98" s="63">
        <v>2</v>
      </c>
      <c r="AH98" s="63">
        <v>0</v>
      </c>
      <c r="AI98" s="40">
        <v>2</v>
      </c>
    </row>
    <row r="99" spans="1:35" s="41" customFormat="1" ht="54.75" customHeight="1" x14ac:dyDescent="0.2">
      <c r="A99" s="62" t="s">
        <v>34</v>
      </c>
      <c r="B99" s="157" t="s">
        <v>251</v>
      </c>
      <c r="C99" s="158"/>
      <c r="D99" s="159"/>
      <c r="E99" s="97">
        <v>28</v>
      </c>
      <c r="F99" s="97">
        <v>1</v>
      </c>
      <c r="G99" s="97">
        <v>27</v>
      </c>
      <c r="H99" s="97"/>
      <c r="I99" s="97"/>
      <c r="J99" s="29">
        <v>29</v>
      </c>
      <c r="K99" s="29">
        <v>20</v>
      </c>
      <c r="L99" s="29">
        <v>6</v>
      </c>
      <c r="M99" s="29">
        <v>1</v>
      </c>
      <c r="N99" s="29">
        <v>2</v>
      </c>
      <c r="O99" s="30">
        <v>36</v>
      </c>
      <c r="P99" s="30">
        <v>31</v>
      </c>
      <c r="Q99" s="30"/>
      <c r="R99" s="29">
        <v>4</v>
      </c>
      <c r="S99" s="30"/>
      <c r="T99" s="30">
        <v>1</v>
      </c>
      <c r="U99" s="30"/>
      <c r="V99" s="29"/>
      <c r="W99" s="29">
        <v>1</v>
      </c>
      <c r="X99" s="30">
        <v>2</v>
      </c>
      <c r="Y99" s="30">
        <v>38</v>
      </c>
      <c r="Z99" s="30"/>
      <c r="AA99" s="30">
        <v>1</v>
      </c>
      <c r="AB99" s="30">
        <v>10</v>
      </c>
      <c r="AC99" s="30">
        <v>1</v>
      </c>
      <c r="AD99" s="63">
        <v>3</v>
      </c>
      <c r="AE99" s="63">
        <v>2</v>
      </c>
      <c r="AF99" s="40">
        <v>5</v>
      </c>
      <c r="AG99" s="63"/>
      <c r="AH99" s="63"/>
      <c r="AI99" s="40"/>
    </row>
    <row r="100" spans="1:35" s="41" customFormat="1" ht="54.75" customHeight="1" x14ac:dyDescent="0.2">
      <c r="A100" s="62" t="s">
        <v>33</v>
      </c>
      <c r="B100" s="157" t="s">
        <v>252</v>
      </c>
      <c r="C100" s="158"/>
      <c r="D100" s="159"/>
      <c r="E100" s="29">
        <v>3</v>
      </c>
      <c r="F100" s="29"/>
      <c r="G100" s="29">
        <v>3</v>
      </c>
      <c r="H100" s="29"/>
      <c r="I100" s="29"/>
      <c r="J100" s="29"/>
      <c r="K100" s="29"/>
      <c r="L100" s="29"/>
      <c r="M100" s="29"/>
      <c r="N100" s="29"/>
      <c r="O100" s="30">
        <v>2</v>
      </c>
      <c r="P100" s="30">
        <v>1</v>
      </c>
      <c r="Q100" s="30">
        <v>1</v>
      </c>
      <c r="R100" s="29"/>
      <c r="S100" s="30"/>
      <c r="T100" s="30"/>
      <c r="U100" s="30"/>
      <c r="V100" s="29"/>
      <c r="W100" s="29"/>
      <c r="X100" s="30"/>
      <c r="Y100" s="30">
        <v>2</v>
      </c>
      <c r="Z100" s="30"/>
      <c r="AA100" s="30"/>
      <c r="AB100" s="30"/>
      <c r="AC100" s="30"/>
      <c r="AD100" s="63"/>
      <c r="AE100" s="63"/>
      <c r="AF100" s="40"/>
      <c r="AG100" s="63"/>
      <c r="AH100" s="63"/>
      <c r="AI100" s="40"/>
    </row>
    <row r="101" spans="1:35" s="41" customFormat="1" ht="54.75" customHeight="1" x14ac:dyDescent="0.2">
      <c r="A101" s="62" t="s">
        <v>32</v>
      </c>
      <c r="B101" s="157" t="s">
        <v>253</v>
      </c>
      <c r="C101" s="158"/>
      <c r="D101" s="159"/>
      <c r="E101" s="97">
        <v>19</v>
      </c>
      <c r="F101" s="97"/>
      <c r="G101" s="97">
        <v>18</v>
      </c>
      <c r="H101" s="97">
        <v>1</v>
      </c>
      <c r="I101" s="97"/>
      <c r="J101" s="29">
        <v>47</v>
      </c>
      <c r="K101" s="29">
        <v>39</v>
      </c>
      <c r="L101" s="29">
        <v>7</v>
      </c>
      <c r="M101" s="29"/>
      <c r="N101" s="29">
        <v>1</v>
      </c>
      <c r="O101" s="30">
        <v>43</v>
      </c>
      <c r="P101" s="30">
        <v>33</v>
      </c>
      <c r="Q101" s="30">
        <v>3</v>
      </c>
      <c r="R101" s="29">
        <v>4</v>
      </c>
      <c r="S101" s="30"/>
      <c r="T101" s="30">
        <v>3</v>
      </c>
      <c r="U101" s="30"/>
      <c r="V101" s="29">
        <v>3</v>
      </c>
      <c r="W101" s="29"/>
      <c r="X101" s="30">
        <v>2</v>
      </c>
      <c r="Y101" s="30">
        <v>45</v>
      </c>
      <c r="Z101" s="30"/>
      <c r="AA101" s="30"/>
      <c r="AB101" s="30">
        <v>12</v>
      </c>
      <c r="AC101" s="30"/>
      <c r="AD101" s="63">
        <v>2</v>
      </c>
      <c r="AE101" s="63">
        <v>3</v>
      </c>
      <c r="AF101" s="40">
        <v>5</v>
      </c>
      <c r="AG101" s="63"/>
      <c r="AH101" s="63"/>
      <c r="AI101" s="40"/>
    </row>
    <row r="102" spans="1:35" s="41" customFormat="1" ht="54.75" customHeight="1" x14ac:dyDescent="0.2">
      <c r="A102" s="62" t="s">
        <v>31</v>
      </c>
      <c r="B102" s="157" t="s">
        <v>254</v>
      </c>
      <c r="C102" s="158"/>
      <c r="D102" s="159"/>
      <c r="E102" s="97">
        <v>4</v>
      </c>
      <c r="F102" s="97"/>
      <c r="G102" s="97">
        <v>4</v>
      </c>
      <c r="H102" s="97"/>
      <c r="I102" s="97"/>
      <c r="J102" s="29">
        <v>7</v>
      </c>
      <c r="K102" s="29">
        <v>5</v>
      </c>
      <c r="L102" s="29">
        <v>2</v>
      </c>
      <c r="M102" s="29"/>
      <c r="N102" s="29"/>
      <c r="O102" s="30">
        <v>6</v>
      </c>
      <c r="P102" s="30">
        <v>6</v>
      </c>
      <c r="Q102" s="30"/>
      <c r="R102" s="29"/>
      <c r="S102" s="30"/>
      <c r="T102" s="30"/>
      <c r="U102" s="30"/>
      <c r="V102" s="29"/>
      <c r="W102" s="29"/>
      <c r="X102" s="30"/>
      <c r="Y102" s="30">
        <v>6</v>
      </c>
      <c r="Z102" s="30"/>
      <c r="AA102" s="30"/>
      <c r="AB102" s="30">
        <v>3</v>
      </c>
      <c r="AC102" s="30"/>
      <c r="AD102" s="63"/>
      <c r="AE102" s="63"/>
      <c r="AF102" s="40"/>
      <c r="AG102" s="63"/>
      <c r="AH102" s="63"/>
      <c r="AI102" s="40"/>
    </row>
    <row r="103" spans="1:35" s="41" customFormat="1" ht="54.75" customHeight="1" x14ac:dyDescent="0.2">
      <c r="A103" s="62" t="s">
        <v>30</v>
      </c>
      <c r="B103" s="157" t="s">
        <v>255</v>
      </c>
      <c r="C103" s="158"/>
      <c r="D103" s="159"/>
      <c r="E103" s="97">
        <v>18</v>
      </c>
      <c r="F103" s="97">
        <v>1</v>
      </c>
      <c r="G103" s="97">
        <v>17</v>
      </c>
      <c r="H103" s="97"/>
      <c r="I103" s="97"/>
      <c r="J103" s="29">
        <v>61</v>
      </c>
      <c r="K103" s="29">
        <v>40</v>
      </c>
      <c r="L103" s="29">
        <v>18</v>
      </c>
      <c r="M103" s="29">
        <v>1</v>
      </c>
      <c r="N103" s="29">
        <v>2</v>
      </c>
      <c r="O103" s="30">
        <v>23</v>
      </c>
      <c r="P103" s="30">
        <v>15</v>
      </c>
      <c r="Q103" s="30">
        <v>3</v>
      </c>
      <c r="R103" s="29">
        <v>5</v>
      </c>
      <c r="S103" s="30"/>
      <c r="T103" s="30"/>
      <c r="U103" s="30"/>
      <c r="V103" s="29"/>
      <c r="W103" s="29"/>
      <c r="X103" s="30">
        <v>5</v>
      </c>
      <c r="Y103" s="30">
        <v>28</v>
      </c>
      <c r="Z103" s="30"/>
      <c r="AA103" s="30"/>
      <c r="AB103" s="30">
        <v>30</v>
      </c>
      <c r="AC103" s="30"/>
      <c r="AD103" s="63">
        <v>4</v>
      </c>
      <c r="AE103" s="63">
        <v>5</v>
      </c>
      <c r="AF103" s="40">
        <v>9</v>
      </c>
      <c r="AG103" s="63"/>
      <c r="AH103" s="63">
        <v>3</v>
      </c>
      <c r="AI103" s="40">
        <v>3</v>
      </c>
    </row>
    <row r="104" spans="1:35" s="41" customFormat="1" ht="54.75" customHeight="1" x14ac:dyDescent="0.2">
      <c r="A104" s="62" t="s">
        <v>29</v>
      </c>
      <c r="B104" s="157" t="s">
        <v>256</v>
      </c>
      <c r="C104" s="158"/>
      <c r="D104" s="159"/>
      <c r="E104" s="97"/>
      <c r="F104" s="97"/>
      <c r="G104" s="97"/>
      <c r="H104" s="97"/>
      <c r="I104" s="97"/>
      <c r="J104" s="29"/>
      <c r="K104" s="29"/>
      <c r="L104" s="29"/>
      <c r="M104" s="29"/>
      <c r="N104" s="29"/>
      <c r="O104" s="30"/>
      <c r="P104" s="30"/>
      <c r="Q104" s="30"/>
      <c r="R104" s="30"/>
      <c r="S104" s="29"/>
      <c r="T104" s="30"/>
      <c r="U104" s="30"/>
      <c r="V104" s="30"/>
      <c r="W104" s="29"/>
      <c r="X104" s="29"/>
      <c r="Y104" s="30"/>
      <c r="Z104" s="30"/>
      <c r="AA104" s="30"/>
      <c r="AB104" s="30"/>
      <c r="AC104" s="30"/>
      <c r="AD104" s="63"/>
      <c r="AE104" s="63"/>
      <c r="AF104" s="40"/>
      <c r="AG104" s="63"/>
      <c r="AH104" s="63"/>
      <c r="AI104" s="40"/>
    </row>
    <row r="105" spans="1:35" s="41" customFormat="1" ht="54.75" customHeight="1" x14ac:dyDescent="0.2">
      <c r="A105" s="62" t="s">
        <v>28</v>
      </c>
      <c r="B105" s="157" t="s">
        <v>257</v>
      </c>
      <c r="C105" s="158"/>
      <c r="D105" s="159"/>
      <c r="E105" s="97">
        <v>10</v>
      </c>
      <c r="F105" s="97">
        <v>1</v>
      </c>
      <c r="G105" s="97">
        <v>9</v>
      </c>
      <c r="H105" s="97"/>
      <c r="I105" s="97"/>
      <c r="J105" s="29">
        <v>27</v>
      </c>
      <c r="K105" s="29">
        <v>20</v>
      </c>
      <c r="L105" s="29">
        <v>6</v>
      </c>
      <c r="M105" s="29">
        <v>1</v>
      </c>
      <c r="N105" s="29"/>
      <c r="O105" s="30">
        <v>17</v>
      </c>
      <c r="P105" s="30">
        <v>14</v>
      </c>
      <c r="Q105" s="30">
        <v>2</v>
      </c>
      <c r="R105" s="29"/>
      <c r="S105" s="30"/>
      <c r="T105" s="30">
        <v>1</v>
      </c>
      <c r="U105" s="30"/>
      <c r="V105" s="29">
        <v>1</v>
      </c>
      <c r="W105" s="29"/>
      <c r="X105" s="30"/>
      <c r="Y105" s="30">
        <v>17</v>
      </c>
      <c r="Z105" s="30"/>
      <c r="AA105" s="30"/>
      <c r="AB105" s="30">
        <v>13</v>
      </c>
      <c r="AC105" s="30"/>
      <c r="AD105" s="63"/>
      <c r="AE105" s="63">
        <v>1</v>
      </c>
      <c r="AF105" s="40">
        <v>1</v>
      </c>
      <c r="AG105" s="63">
        <v>1</v>
      </c>
      <c r="AH105" s="63"/>
      <c r="AI105" s="40">
        <v>1</v>
      </c>
    </row>
    <row r="106" spans="1:35" s="41" customFormat="1" ht="54.75" customHeight="1" x14ac:dyDescent="0.2">
      <c r="A106" s="62" t="s">
        <v>27</v>
      </c>
      <c r="B106" s="157" t="s">
        <v>258</v>
      </c>
      <c r="C106" s="158"/>
      <c r="D106" s="159"/>
      <c r="E106" s="97">
        <v>21</v>
      </c>
      <c r="F106" s="97"/>
      <c r="G106" s="97">
        <v>21</v>
      </c>
      <c r="H106" s="97"/>
      <c r="I106" s="97"/>
      <c r="J106" s="29">
        <v>28</v>
      </c>
      <c r="K106" s="29">
        <v>15</v>
      </c>
      <c r="L106" s="29">
        <v>9</v>
      </c>
      <c r="M106" s="29">
        <v>4</v>
      </c>
      <c r="N106" s="29"/>
      <c r="O106" s="30">
        <v>17</v>
      </c>
      <c r="P106" s="30">
        <v>9</v>
      </c>
      <c r="Q106" s="29"/>
      <c r="R106" s="29">
        <v>5</v>
      </c>
      <c r="S106" s="30"/>
      <c r="T106" s="30">
        <v>3</v>
      </c>
      <c r="U106" s="30"/>
      <c r="V106" s="29">
        <v>3</v>
      </c>
      <c r="W106" s="29"/>
      <c r="X106" s="30">
        <v>2</v>
      </c>
      <c r="Y106" s="30">
        <v>19</v>
      </c>
      <c r="Z106" s="30"/>
      <c r="AA106" s="30">
        <v>1</v>
      </c>
      <c r="AB106" s="30">
        <v>17</v>
      </c>
      <c r="AC106" s="30">
        <v>1</v>
      </c>
      <c r="AD106" s="63">
        <v>2</v>
      </c>
      <c r="AE106" s="63">
        <v>1</v>
      </c>
      <c r="AF106" s="40">
        <v>3</v>
      </c>
      <c r="AG106" s="63"/>
      <c r="AH106" s="63"/>
      <c r="AI106" s="40"/>
    </row>
    <row r="107" spans="1:35" s="41" customFormat="1" ht="54.75" customHeight="1" x14ac:dyDescent="0.2">
      <c r="A107" s="62" t="s">
        <v>26</v>
      </c>
      <c r="B107" s="157" t="s">
        <v>259</v>
      </c>
      <c r="C107" s="158"/>
      <c r="D107" s="159"/>
      <c r="E107" s="97"/>
      <c r="F107" s="97"/>
      <c r="G107" s="97"/>
      <c r="H107" s="97"/>
      <c r="I107" s="97"/>
      <c r="J107" s="29"/>
      <c r="K107" s="29"/>
      <c r="L107" s="29"/>
      <c r="M107" s="29"/>
      <c r="N107" s="29"/>
      <c r="O107" s="30"/>
      <c r="P107" s="30"/>
      <c r="Q107" s="30"/>
      <c r="R107" s="30"/>
      <c r="S107" s="29"/>
      <c r="T107" s="30"/>
      <c r="U107" s="30"/>
      <c r="V107" s="30"/>
      <c r="W107" s="29"/>
      <c r="X107" s="29"/>
      <c r="Y107" s="30"/>
      <c r="Z107" s="30"/>
      <c r="AA107" s="30"/>
      <c r="AB107" s="30"/>
      <c r="AC107" s="30"/>
      <c r="AD107" s="63"/>
      <c r="AE107" s="63"/>
      <c r="AF107" s="40"/>
      <c r="AG107" s="63"/>
      <c r="AH107" s="63"/>
      <c r="AI107" s="40"/>
    </row>
    <row r="108" spans="1:35" s="41" customFormat="1" ht="54.75" customHeight="1" x14ac:dyDescent="0.2">
      <c r="A108" s="62" t="s">
        <v>25</v>
      </c>
      <c r="B108" s="163" t="s">
        <v>260</v>
      </c>
      <c r="C108" s="163"/>
      <c r="D108" s="163"/>
      <c r="E108" s="97">
        <v>11</v>
      </c>
      <c r="F108" s="97"/>
      <c r="G108" s="97">
        <v>11</v>
      </c>
      <c r="H108" s="97"/>
      <c r="I108" s="97"/>
      <c r="J108" s="29">
        <v>37</v>
      </c>
      <c r="K108" s="29">
        <v>22</v>
      </c>
      <c r="L108" s="29">
        <v>12</v>
      </c>
      <c r="M108" s="29">
        <v>2</v>
      </c>
      <c r="N108" s="29">
        <v>1</v>
      </c>
      <c r="O108" s="30">
        <v>11</v>
      </c>
      <c r="P108" s="30">
        <v>8</v>
      </c>
      <c r="Q108" s="30">
        <v>1</v>
      </c>
      <c r="R108" s="29">
        <v>2</v>
      </c>
      <c r="S108" s="30"/>
      <c r="T108" s="30"/>
      <c r="U108" s="30"/>
      <c r="V108" s="29"/>
      <c r="W108" s="29"/>
      <c r="X108" s="30"/>
      <c r="Y108" s="30">
        <v>11</v>
      </c>
      <c r="Z108" s="30"/>
      <c r="AA108" s="30"/>
      <c r="AB108" s="30">
        <v>22</v>
      </c>
      <c r="AC108" s="30"/>
      <c r="AD108" s="63"/>
      <c r="AE108" s="63">
        <v>1</v>
      </c>
      <c r="AF108" s="40">
        <v>1</v>
      </c>
      <c r="AG108" s="63"/>
      <c r="AH108" s="63"/>
      <c r="AI108" s="40"/>
    </row>
    <row r="109" spans="1:35" s="41" customFormat="1" ht="54.75" customHeight="1" x14ac:dyDescent="0.2">
      <c r="A109" s="62" t="s">
        <v>24</v>
      </c>
      <c r="B109" s="157" t="s">
        <v>261</v>
      </c>
      <c r="C109" s="158"/>
      <c r="D109" s="159"/>
      <c r="E109" s="97"/>
      <c r="F109" s="97"/>
      <c r="G109" s="97"/>
      <c r="H109" s="97"/>
      <c r="I109" s="97"/>
      <c r="J109" s="29"/>
      <c r="K109" s="29"/>
      <c r="L109" s="29"/>
      <c r="M109" s="29"/>
      <c r="N109" s="29"/>
      <c r="O109" s="30"/>
      <c r="P109" s="30"/>
      <c r="Q109" s="30"/>
      <c r="R109" s="30"/>
      <c r="S109" s="29"/>
      <c r="T109" s="30"/>
      <c r="U109" s="30"/>
      <c r="V109" s="30"/>
      <c r="W109" s="29"/>
      <c r="X109" s="29"/>
      <c r="Y109" s="30"/>
      <c r="Z109" s="30"/>
      <c r="AA109" s="30"/>
      <c r="AB109" s="30"/>
      <c r="AC109" s="30"/>
      <c r="AD109" s="63"/>
      <c r="AE109" s="63"/>
      <c r="AF109" s="40"/>
      <c r="AG109" s="63"/>
      <c r="AH109" s="63"/>
      <c r="AI109" s="40"/>
    </row>
    <row r="110" spans="1:35" s="41" customFormat="1" ht="54.75" customHeight="1" x14ac:dyDescent="0.2">
      <c r="A110" s="62" t="s">
        <v>262</v>
      </c>
      <c r="B110" s="157" t="s">
        <v>263</v>
      </c>
      <c r="C110" s="158"/>
      <c r="D110" s="159"/>
      <c r="E110" s="97">
        <v>63</v>
      </c>
      <c r="F110" s="97"/>
      <c r="G110" s="97">
        <v>61</v>
      </c>
      <c r="H110" s="97">
        <v>1</v>
      </c>
      <c r="I110" s="97">
        <v>1</v>
      </c>
      <c r="J110" s="29">
        <v>270</v>
      </c>
      <c r="K110" s="29">
        <v>169</v>
      </c>
      <c r="L110" s="29">
        <v>76</v>
      </c>
      <c r="M110" s="29">
        <v>17</v>
      </c>
      <c r="N110" s="29">
        <v>8</v>
      </c>
      <c r="O110" s="30">
        <v>209</v>
      </c>
      <c r="P110" s="30">
        <v>150</v>
      </c>
      <c r="Q110" s="30"/>
      <c r="R110" s="30">
        <v>25</v>
      </c>
      <c r="S110" s="29"/>
      <c r="T110" s="30">
        <v>34</v>
      </c>
      <c r="U110" s="30">
        <v>29</v>
      </c>
      <c r="V110" s="30">
        <v>4</v>
      </c>
      <c r="W110" s="29">
        <v>1</v>
      </c>
      <c r="X110" s="29">
        <v>1</v>
      </c>
      <c r="Y110" s="30">
        <v>210</v>
      </c>
      <c r="Z110" s="30"/>
      <c r="AA110" s="30">
        <v>1</v>
      </c>
      <c r="AB110" s="30">
        <v>20</v>
      </c>
      <c r="AC110" s="30">
        <v>1</v>
      </c>
      <c r="AD110" s="63">
        <v>2</v>
      </c>
      <c r="AE110" s="63">
        <v>8</v>
      </c>
      <c r="AF110" s="40">
        <v>10</v>
      </c>
      <c r="AG110" s="63"/>
      <c r="AH110" s="63">
        <v>4</v>
      </c>
      <c r="AI110" s="40">
        <v>4</v>
      </c>
    </row>
    <row r="111" spans="1:35" s="41" customFormat="1" ht="54.75" customHeight="1" x14ac:dyDescent="0.2">
      <c r="A111" s="62" t="s">
        <v>23</v>
      </c>
      <c r="B111" s="157" t="s">
        <v>192</v>
      </c>
      <c r="C111" s="158"/>
      <c r="D111" s="159"/>
      <c r="E111" s="97">
        <v>32</v>
      </c>
      <c r="F111" s="97">
        <v>1</v>
      </c>
      <c r="G111" s="97">
        <v>31</v>
      </c>
      <c r="H111" s="97"/>
      <c r="I111" s="97"/>
      <c r="J111" s="29">
        <v>32</v>
      </c>
      <c r="K111" s="29">
        <v>30</v>
      </c>
      <c r="L111" s="29">
        <v>2</v>
      </c>
      <c r="M111" s="29"/>
      <c r="N111" s="29"/>
      <c r="O111" s="30">
        <v>53</v>
      </c>
      <c r="P111" s="30">
        <v>48</v>
      </c>
      <c r="Q111" s="30"/>
      <c r="R111" s="29">
        <v>3</v>
      </c>
      <c r="S111" s="30"/>
      <c r="T111" s="30">
        <v>2</v>
      </c>
      <c r="U111" s="30">
        <v>2</v>
      </c>
      <c r="V111" s="29"/>
      <c r="W111" s="29"/>
      <c r="X111" s="30">
        <v>1</v>
      </c>
      <c r="Y111" s="30">
        <v>54</v>
      </c>
      <c r="Z111" s="30"/>
      <c r="AA111" s="30">
        <v>2</v>
      </c>
      <c r="AB111" s="30">
        <v>8</v>
      </c>
      <c r="AC111" s="30">
        <v>2</v>
      </c>
      <c r="AD111" s="63">
        <v>2</v>
      </c>
      <c r="AE111" s="63">
        <v>1</v>
      </c>
      <c r="AF111" s="40">
        <v>3</v>
      </c>
      <c r="AG111" s="63">
        <v>1</v>
      </c>
      <c r="AH111" s="63">
        <v>1</v>
      </c>
      <c r="AI111" s="40">
        <v>2</v>
      </c>
    </row>
    <row r="112" spans="1:35" s="41" customFormat="1" ht="54.75" customHeight="1" x14ac:dyDescent="0.2">
      <c r="A112" s="62" t="s">
        <v>264</v>
      </c>
      <c r="B112" s="157" t="s">
        <v>265</v>
      </c>
      <c r="C112" s="158"/>
      <c r="D112" s="159"/>
      <c r="E112" s="97">
        <v>2</v>
      </c>
      <c r="F112" s="97"/>
      <c r="G112" s="97">
        <v>2</v>
      </c>
      <c r="H112" s="97"/>
      <c r="I112" s="97"/>
      <c r="J112" s="29">
        <v>2</v>
      </c>
      <c r="K112" s="29">
        <v>2</v>
      </c>
      <c r="L112" s="29"/>
      <c r="M112" s="29"/>
      <c r="N112" s="29"/>
      <c r="O112" s="30">
        <v>4</v>
      </c>
      <c r="P112" s="30">
        <v>4</v>
      </c>
      <c r="Q112" s="30"/>
      <c r="R112" s="29"/>
      <c r="S112" s="30"/>
      <c r="T112" s="30"/>
      <c r="U112" s="30"/>
      <c r="V112" s="29"/>
      <c r="W112" s="29"/>
      <c r="X112" s="30"/>
      <c r="Y112" s="30">
        <v>4</v>
      </c>
      <c r="Z112" s="30"/>
      <c r="AA112" s="30"/>
      <c r="AB112" s="30"/>
      <c r="AC112" s="30"/>
      <c r="AD112" s="63"/>
      <c r="AE112" s="63"/>
      <c r="AF112" s="40"/>
      <c r="AG112" s="63"/>
      <c r="AH112" s="63"/>
      <c r="AI112" s="40"/>
    </row>
    <row r="113" spans="1:35" s="41" customFormat="1" ht="54.75" customHeight="1" x14ac:dyDescent="0.2">
      <c r="A113" s="62" t="s">
        <v>266</v>
      </c>
      <c r="B113" s="157" t="s">
        <v>267</v>
      </c>
      <c r="C113" s="158"/>
      <c r="D113" s="159"/>
      <c r="E113" s="97"/>
      <c r="F113" s="97"/>
      <c r="G113" s="97"/>
      <c r="H113" s="97"/>
      <c r="I113" s="97"/>
      <c r="J113" s="29"/>
      <c r="K113" s="29"/>
      <c r="L113" s="29"/>
      <c r="M113" s="29"/>
      <c r="N113" s="29"/>
      <c r="O113" s="30"/>
      <c r="P113" s="30"/>
      <c r="Q113" s="30"/>
      <c r="R113" s="29"/>
      <c r="S113" s="30"/>
      <c r="T113" s="30"/>
      <c r="U113" s="30"/>
      <c r="V113" s="29"/>
      <c r="W113" s="29"/>
      <c r="X113" s="30"/>
      <c r="Y113" s="30"/>
      <c r="Z113" s="30"/>
      <c r="AA113" s="30"/>
      <c r="AB113" s="30"/>
      <c r="AC113" s="30"/>
      <c r="AD113" s="63"/>
      <c r="AE113" s="63"/>
      <c r="AF113" s="40"/>
      <c r="AG113" s="63"/>
      <c r="AH113" s="63"/>
      <c r="AI113" s="40"/>
    </row>
    <row r="114" spans="1:35" s="61" customFormat="1" ht="54.75" customHeight="1" x14ac:dyDescent="0.2">
      <c r="A114" s="59" t="s">
        <v>22</v>
      </c>
      <c r="B114" s="160" t="s">
        <v>268</v>
      </c>
      <c r="C114" s="161"/>
      <c r="D114" s="162"/>
      <c r="E114" s="60">
        <f>SUM(E115:E118)</f>
        <v>69</v>
      </c>
      <c r="F114" s="60">
        <f t="shared" ref="F114:AI114" si="8">SUM(F115:F118)</f>
        <v>1</v>
      </c>
      <c r="G114" s="60">
        <f t="shared" si="8"/>
        <v>65</v>
      </c>
      <c r="H114" s="60">
        <f t="shared" si="8"/>
        <v>2</v>
      </c>
      <c r="I114" s="60">
        <f t="shared" si="8"/>
        <v>1</v>
      </c>
      <c r="J114" s="60">
        <f t="shared" si="8"/>
        <v>664</v>
      </c>
      <c r="K114" s="60">
        <f t="shared" si="8"/>
        <v>536</v>
      </c>
      <c r="L114" s="60">
        <f t="shared" si="8"/>
        <v>106</v>
      </c>
      <c r="M114" s="60">
        <f t="shared" si="8"/>
        <v>7</v>
      </c>
      <c r="N114" s="60">
        <f t="shared" si="8"/>
        <v>15</v>
      </c>
      <c r="O114" s="60">
        <f t="shared" si="8"/>
        <v>525</v>
      </c>
      <c r="P114" s="60">
        <f t="shared" si="8"/>
        <v>288</v>
      </c>
      <c r="Q114" s="60">
        <f t="shared" si="8"/>
        <v>16</v>
      </c>
      <c r="R114" s="60">
        <f t="shared" si="8"/>
        <v>202</v>
      </c>
      <c r="S114" s="60">
        <f t="shared" si="8"/>
        <v>1</v>
      </c>
      <c r="T114" s="60">
        <f t="shared" si="8"/>
        <v>18</v>
      </c>
      <c r="U114" s="60">
        <f t="shared" si="8"/>
        <v>1</v>
      </c>
      <c r="V114" s="60">
        <f t="shared" si="8"/>
        <v>14</v>
      </c>
      <c r="W114" s="60">
        <f t="shared" si="8"/>
        <v>3</v>
      </c>
      <c r="X114" s="60">
        <f t="shared" si="8"/>
        <v>3</v>
      </c>
      <c r="Y114" s="60">
        <f t="shared" si="8"/>
        <v>528</v>
      </c>
      <c r="Z114" s="60">
        <f t="shared" si="8"/>
        <v>0</v>
      </c>
      <c r="AA114" s="60">
        <f t="shared" si="8"/>
        <v>5</v>
      </c>
      <c r="AB114" s="60">
        <f t="shared" si="8"/>
        <v>70</v>
      </c>
      <c r="AC114" s="60">
        <f t="shared" si="8"/>
        <v>5</v>
      </c>
      <c r="AD114" s="60">
        <f t="shared" si="8"/>
        <v>161</v>
      </c>
      <c r="AE114" s="60">
        <f t="shared" si="8"/>
        <v>29</v>
      </c>
      <c r="AF114" s="60">
        <f t="shared" si="8"/>
        <v>190</v>
      </c>
      <c r="AG114" s="60">
        <f t="shared" si="8"/>
        <v>10</v>
      </c>
      <c r="AH114" s="60">
        <f t="shared" si="8"/>
        <v>5</v>
      </c>
      <c r="AI114" s="60">
        <f t="shared" si="8"/>
        <v>15</v>
      </c>
    </row>
    <row r="115" spans="1:35" s="41" customFormat="1" ht="54.75" customHeight="1" x14ac:dyDescent="0.2">
      <c r="A115" s="62" t="s">
        <v>21</v>
      </c>
      <c r="B115" s="157" t="s">
        <v>269</v>
      </c>
      <c r="C115" s="158"/>
      <c r="D115" s="159"/>
      <c r="E115" s="97"/>
      <c r="F115" s="97"/>
      <c r="G115" s="97"/>
      <c r="H115" s="97"/>
      <c r="I115" s="97"/>
      <c r="J115" s="29"/>
      <c r="K115" s="29"/>
      <c r="L115" s="29"/>
      <c r="M115" s="29"/>
      <c r="N115" s="29"/>
      <c r="O115" s="30"/>
      <c r="P115" s="30"/>
      <c r="Q115" s="30"/>
      <c r="R115" s="30"/>
      <c r="S115" s="29"/>
      <c r="T115" s="30"/>
      <c r="U115" s="30"/>
      <c r="V115" s="30"/>
      <c r="W115" s="29"/>
      <c r="X115" s="29"/>
      <c r="Y115" s="30"/>
      <c r="Z115" s="30"/>
      <c r="AA115" s="30"/>
      <c r="AB115" s="30"/>
      <c r="AC115" s="30"/>
      <c r="AD115" s="63"/>
      <c r="AE115" s="63"/>
      <c r="AF115" s="63"/>
      <c r="AG115" s="63"/>
      <c r="AH115" s="63"/>
      <c r="AI115" s="40"/>
    </row>
    <row r="116" spans="1:35" s="41" customFormat="1" ht="54.75" customHeight="1" x14ac:dyDescent="0.2">
      <c r="A116" s="62" t="s">
        <v>20</v>
      </c>
      <c r="B116" s="157" t="s">
        <v>192</v>
      </c>
      <c r="C116" s="158"/>
      <c r="D116" s="159"/>
      <c r="E116" s="97"/>
      <c r="F116" s="97"/>
      <c r="G116" s="97"/>
      <c r="H116" s="97"/>
      <c r="I116" s="97"/>
      <c r="J116" s="29"/>
      <c r="K116" s="29"/>
      <c r="L116" s="29"/>
      <c r="M116" s="29"/>
      <c r="N116" s="29"/>
      <c r="O116" s="30"/>
      <c r="P116" s="30"/>
      <c r="Q116" s="30"/>
      <c r="R116" s="30"/>
      <c r="S116" s="29"/>
      <c r="T116" s="30"/>
      <c r="U116" s="30"/>
      <c r="V116" s="30"/>
      <c r="W116" s="29"/>
      <c r="X116" s="29"/>
      <c r="Y116" s="30"/>
      <c r="Z116" s="30"/>
      <c r="AA116" s="30"/>
      <c r="AB116" s="30"/>
      <c r="AC116" s="30"/>
      <c r="AD116" s="63"/>
      <c r="AE116" s="63"/>
      <c r="AF116" s="63"/>
      <c r="AG116" s="63"/>
      <c r="AH116" s="63"/>
      <c r="AI116" s="40"/>
    </row>
    <row r="117" spans="1:35" s="41" customFormat="1" ht="54.75" customHeight="1" x14ac:dyDescent="0.2">
      <c r="A117" s="62" t="s">
        <v>270</v>
      </c>
      <c r="B117" s="157" t="s">
        <v>271</v>
      </c>
      <c r="C117" s="158"/>
      <c r="D117" s="159"/>
      <c r="E117" s="97"/>
      <c r="F117" s="97"/>
      <c r="G117" s="97"/>
      <c r="H117" s="97"/>
      <c r="I117" s="97"/>
      <c r="J117" s="29">
        <v>18</v>
      </c>
      <c r="K117" s="29">
        <v>13</v>
      </c>
      <c r="L117" s="29">
        <v>5</v>
      </c>
      <c r="M117" s="29"/>
      <c r="N117" s="29"/>
      <c r="O117" s="30">
        <v>13</v>
      </c>
      <c r="P117" s="30">
        <v>7</v>
      </c>
      <c r="Q117" s="30">
        <v>4</v>
      </c>
      <c r="R117" s="30">
        <v>2</v>
      </c>
      <c r="S117" s="29"/>
      <c r="T117" s="30"/>
      <c r="U117" s="30"/>
      <c r="V117" s="30"/>
      <c r="W117" s="29"/>
      <c r="X117" s="29"/>
      <c r="Y117" s="30">
        <v>13</v>
      </c>
      <c r="Z117" s="30"/>
      <c r="AA117" s="30"/>
      <c r="AB117" s="30"/>
      <c r="AC117" s="30"/>
      <c r="AD117" s="63">
        <v>1</v>
      </c>
      <c r="AE117" s="63"/>
      <c r="AF117" s="63">
        <v>1</v>
      </c>
      <c r="AG117" s="63"/>
      <c r="AH117" s="63"/>
      <c r="AI117" s="40"/>
    </row>
    <row r="118" spans="1:35" s="41" customFormat="1" ht="54.75" customHeight="1" x14ac:dyDescent="0.2">
      <c r="A118" s="62" t="s">
        <v>272</v>
      </c>
      <c r="B118" s="157" t="s">
        <v>273</v>
      </c>
      <c r="C118" s="158"/>
      <c r="D118" s="159"/>
      <c r="E118" s="97">
        <v>69</v>
      </c>
      <c r="F118" s="97">
        <v>1</v>
      </c>
      <c r="G118" s="97">
        <v>65</v>
      </c>
      <c r="H118" s="97">
        <v>2</v>
      </c>
      <c r="I118" s="97">
        <v>1</v>
      </c>
      <c r="J118" s="29">
        <v>646</v>
      </c>
      <c r="K118" s="29">
        <v>523</v>
      </c>
      <c r="L118" s="29">
        <v>101</v>
      </c>
      <c r="M118" s="29">
        <v>7</v>
      </c>
      <c r="N118" s="29">
        <v>15</v>
      </c>
      <c r="O118" s="30">
        <v>512</v>
      </c>
      <c r="P118" s="30">
        <v>281</v>
      </c>
      <c r="Q118" s="30">
        <v>12</v>
      </c>
      <c r="R118" s="30">
        <v>200</v>
      </c>
      <c r="S118" s="29">
        <v>1</v>
      </c>
      <c r="T118" s="30">
        <v>18</v>
      </c>
      <c r="U118" s="30">
        <v>1</v>
      </c>
      <c r="V118" s="30">
        <v>14</v>
      </c>
      <c r="W118" s="29">
        <v>3</v>
      </c>
      <c r="X118" s="29">
        <v>3</v>
      </c>
      <c r="Y118" s="30">
        <v>515</v>
      </c>
      <c r="Z118" s="30"/>
      <c r="AA118" s="30">
        <v>5</v>
      </c>
      <c r="AB118" s="30">
        <v>70</v>
      </c>
      <c r="AC118" s="30">
        <v>5</v>
      </c>
      <c r="AD118" s="63">
        <v>160</v>
      </c>
      <c r="AE118" s="63">
        <v>29</v>
      </c>
      <c r="AF118" s="63">
        <v>189</v>
      </c>
      <c r="AG118" s="63">
        <v>10</v>
      </c>
      <c r="AH118" s="63">
        <v>5</v>
      </c>
      <c r="AI118" s="40">
        <v>15</v>
      </c>
    </row>
    <row r="119" spans="1:35" s="61" customFormat="1" ht="54.75" customHeight="1" x14ac:dyDescent="0.2">
      <c r="A119" s="59" t="s">
        <v>19</v>
      </c>
      <c r="B119" s="160" t="s">
        <v>274</v>
      </c>
      <c r="C119" s="161"/>
      <c r="D119" s="162"/>
      <c r="E119" s="60">
        <f>SUM(E120:E127)</f>
        <v>20626</v>
      </c>
      <c r="F119" s="60">
        <f t="shared" ref="F119:AI119" si="9">SUM(F120:F127)</f>
        <v>415</v>
      </c>
      <c r="G119" s="60">
        <f t="shared" si="9"/>
        <v>20152</v>
      </c>
      <c r="H119" s="60">
        <f t="shared" si="9"/>
        <v>58</v>
      </c>
      <c r="I119" s="60">
        <f t="shared" si="9"/>
        <v>1</v>
      </c>
      <c r="J119" s="60">
        <f t="shared" si="9"/>
        <v>6411</v>
      </c>
      <c r="K119" s="60">
        <f t="shared" si="9"/>
        <v>5275</v>
      </c>
      <c r="L119" s="60">
        <f t="shared" si="9"/>
        <v>992</v>
      </c>
      <c r="M119" s="60">
        <f t="shared" si="9"/>
        <v>22</v>
      </c>
      <c r="N119" s="60">
        <f t="shared" si="9"/>
        <v>122</v>
      </c>
      <c r="O119" s="60">
        <f t="shared" si="9"/>
        <v>22032</v>
      </c>
      <c r="P119" s="60">
        <f t="shared" si="9"/>
        <v>18821</v>
      </c>
      <c r="Q119" s="60">
        <f t="shared" si="9"/>
        <v>1312</v>
      </c>
      <c r="R119" s="60">
        <f t="shared" si="9"/>
        <v>918</v>
      </c>
      <c r="S119" s="60">
        <f t="shared" si="9"/>
        <v>11</v>
      </c>
      <c r="T119" s="60">
        <f t="shared" si="9"/>
        <v>970</v>
      </c>
      <c r="U119" s="60">
        <f t="shared" si="9"/>
        <v>98</v>
      </c>
      <c r="V119" s="60">
        <f t="shared" si="9"/>
        <v>566</v>
      </c>
      <c r="W119" s="60">
        <f t="shared" si="9"/>
        <v>306</v>
      </c>
      <c r="X119" s="60">
        <f t="shared" si="9"/>
        <v>242</v>
      </c>
      <c r="Y119" s="60">
        <f t="shared" si="9"/>
        <v>22274</v>
      </c>
      <c r="Z119" s="60">
        <f t="shared" si="9"/>
        <v>10</v>
      </c>
      <c r="AA119" s="60">
        <f t="shared" si="9"/>
        <v>629</v>
      </c>
      <c r="AB119" s="60">
        <f t="shared" si="9"/>
        <v>3555</v>
      </c>
      <c r="AC119" s="60">
        <f t="shared" si="9"/>
        <v>688</v>
      </c>
      <c r="AD119" s="60">
        <f t="shared" si="9"/>
        <v>891</v>
      </c>
      <c r="AE119" s="60">
        <f t="shared" si="9"/>
        <v>200</v>
      </c>
      <c r="AF119" s="60">
        <f t="shared" si="9"/>
        <v>1091</v>
      </c>
      <c r="AG119" s="60">
        <f t="shared" si="9"/>
        <v>151</v>
      </c>
      <c r="AH119" s="60">
        <f t="shared" si="9"/>
        <v>111</v>
      </c>
      <c r="AI119" s="60">
        <f t="shared" si="9"/>
        <v>262</v>
      </c>
    </row>
    <row r="120" spans="1:35" s="41" customFormat="1" ht="54.75" customHeight="1" x14ac:dyDescent="0.2">
      <c r="A120" s="62" t="s">
        <v>18</v>
      </c>
      <c r="B120" s="170" t="s">
        <v>275</v>
      </c>
      <c r="C120" s="171"/>
      <c r="D120" s="172"/>
      <c r="E120" s="97">
        <v>19925</v>
      </c>
      <c r="F120" s="97">
        <v>364</v>
      </c>
      <c r="G120" s="97">
        <v>19508</v>
      </c>
      <c r="H120" s="97">
        <v>53</v>
      </c>
      <c r="I120" s="97"/>
      <c r="J120" s="29">
        <v>5993</v>
      </c>
      <c r="K120" s="29">
        <v>4967</v>
      </c>
      <c r="L120" s="29">
        <v>911</v>
      </c>
      <c r="M120" s="29">
        <v>7</v>
      </c>
      <c r="N120" s="29">
        <v>108</v>
      </c>
      <c r="O120" s="30">
        <v>21597</v>
      </c>
      <c r="P120" s="30">
        <v>18594</v>
      </c>
      <c r="Q120" s="30">
        <v>1274</v>
      </c>
      <c r="R120" s="29">
        <v>814</v>
      </c>
      <c r="S120" s="30">
        <v>10</v>
      </c>
      <c r="T120" s="30">
        <v>905</v>
      </c>
      <c r="U120" s="30">
        <v>91</v>
      </c>
      <c r="V120" s="30">
        <v>527</v>
      </c>
      <c r="W120" s="30">
        <v>287</v>
      </c>
      <c r="X120" s="30">
        <v>182</v>
      </c>
      <c r="Y120" s="30">
        <v>21779</v>
      </c>
      <c r="Z120" s="30">
        <v>10</v>
      </c>
      <c r="AA120" s="30">
        <v>540</v>
      </c>
      <c r="AB120" s="30">
        <v>3048</v>
      </c>
      <c r="AC120" s="30">
        <v>589</v>
      </c>
      <c r="AD120" s="63">
        <v>762</v>
      </c>
      <c r="AE120" s="63">
        <v>171</v>
      </c>
      <c r="AF120" s="40">
        <v>933</v>
      </c>
      <c r="AG120" s="63">
        <v>144</v>
      </c>
      <c r="AH120" s="63">
        <v>105</v>
      </c>
      <c r="AI120" s="40">
        <v>249</v>
      </c>
    </row>
    <row r="121" spans="1:35" s="41" customFormat="1" ht="54.75" customHeight="1" x14ac:dyDescent="0.2">
      <c r="A121" s="62" t="s">
        <v>17</v>
      </c>
      <c r="B121" s="170" t="s">
        <v>276</v>
      </c>
      <c r="C121" s="171"/>
      <c r="D121" s="172"/>
      <c r="E121" s="97">
        <v>6</v>
      </c>
      <c r="F121" s="97"/>
      <c r="G121" s="97">
        <v>6</v>
      </c>
      <c r="H121" s="97"/>
      <c r="I121" s="97"/>
      <c r="J121" s="29">
        <v>1</v>
      </c>
      <c r="K121" s="29">
        <v>1</v>
      </c>
      <c r="L121" s="29"/>
      <c r="M121" s="29"/>
      <c r="N121" s="29"/>
      <c r="O121" s="30">
        <v>3</v>
      </c>
      <c r="P121" s="30">
        <v>3</v>
      </c>
      <c r="Q121" s="30"/>
      <c r="R121" s="29"/>
      <c r="S121" s="30"/>
      <c r="T121" s="30"/>
      <c r="U121" s="30"/>
      <c r="V121" s="30"/>
      <c r="W121" s="30"/>
      <c r="X121" s="30">
        <v>1</v>
      </c>
      <c r="Y121" s="30">
        <v>4</v>
      </c>
      <c r="Z121" s="30"/>
      <c r="AA121" s="30">
        <v>2</v>
      </c>
      <c r="AB121" s="30">
        <v>3</v>
      </c>
      <c r="AC121" s="30">
        <v>2</v>
      </c>
      <c r="AD121" s="63"/>
      <c r="AE121" s="63">
        <v>1</v>
      </c>
      <c r="AF121" s="40">
        <v>1</v>
      </c>
      <c r="AG121" s="63"/>
      <c r="AH121" s="63"/>
      <c r="AI121" s="40"/>
    </row>
    <row r="122" spans="1:35" s="41" customFormat="1" ht="54.75" customHeight="1" x14ac:dyDescent="0.2">
      <c r="A122" s="62" t="s">
        <v>16</v>
      </c>
      <c r="B122" s="170" t="s">
        <v>277</v>
      </c>
      <c r="C122" s="171"/>
      <c r="D122" s="172"/>
      <c r="E122" s="97">
        <v>465</v>
      </c>
      <c r="F122" s="97">
        <v>39</v>
      </c>
      <c r="G122" s="97">
        <v>423</v>
      </c>
      <c r="H122" s="97">
        <v>2</v>
      </c>
      <c r="I122" s="97">
        <v>1</v>
      </c>
      <c r="J122" s="29">
        <v>269</v>
      </c>
      <c r="K122" s="29">
        <v>194</v>
      </c>
      <c r="L122" s="29">
        <v>59</v>
      </c>
      <c r="M122" s="29">
        <v>5</v>
      </c>
      <c r="N122" s="29">
        <v>11</v>
      </c>
      <c r="O122" s="30">
        <v>279</v>
      </c>
      <c r="P122" s="30">
        <v>127</v>
      </c>
      <c r="Q122" s="30">
        <v>31</v>
      </c>
      <c r="R122" s="29">
        <v>78</v>
      </c>
      <c r="S122" s="30">
        <v>1</v>
      </c>
      <c r="T122" s="30">
        <v>42</v>
      </c>
      <c r="U122" s="30">
        <v>4</v>
      </c>
      <c r="V122" s="30">
        <v>28</v>
      </c>
      <c r="W122" s="30">
        <v>10</v>
      </c>
      <c r="X122" s="30">
        <v>38</v>
      </c>
      <c r="Y122" s="30">
        <v>317</v>
      </c>
      <c r="Z122" s="30"/>
      <c r="AA122" s="30">
        <v>68</v>
      </c>
      <c r="AB122" s="30">
        <v>338</v>
      </c>
      <c r="AC122" s="30">
        <v>75</v>
      </c>
      <c r="AD122" s="63">
        <v>89</v>
      </c>
      <c r="AE122" s="63">
        <v>13</v>
      </c>
      <c r="AF122" s="40">
        <v>102</v>
      </c>
      <c r="AG122" s="63">
        <v>3</v>
      </c>
      <c r="AH122" s="63">
        <v>1</v>
      </c>
      <c r="AI122" s="40">
        <v>4</v>
      </c>
    </row>
    <row r="123" spans="1:35" s="41" customFormat="1" ht="54.75" customHeight="1" x14ac:dyDescent="0.2">
      <c r="A123" s="62" t="s">
        <v>15</v>
      </c>
      <c r="B123" s="170" t="s">
        <v>278</v>
      </c>
      <c r="C123" s="171"/>
      <c r="D123" s="172"/>
      <c r="E123" s="97">
        <v>23</v>
      </c>
      <c r="F123" s="97">
        <v>2</v>
      </c>
      <c r="G123" s="97">
        <v>21</v>
      </c>
      <c r="H123" s="97"/>
      <c r="I123" s="97"/>
      <c r="J123" s="29">
        <v>12</v>
      </c>
      <c r="K123" s="29">
        <v>9</v>
      </c>
      <c r="L123" s="29">
        <v>3</v>
      </c>
      <c r="M123" s="29"/>
      <c r="N123" s="29"/>
      <c r="O123" s="30">
        <v>12</v>
      </c>
      <c r="P123" s="30">
        <v>4</v>
      </c>
      <c r="Q123" s="30">
        <v>2</v>
      </c>
      <c r="R123" s="29">
        <v>5</v>
      </c>
      <c r="S123" s="30"/>
      <c r="T123" s="30">
        <v>1</v>
      </c>
      <c r="U123" s="30"/>
      <c r="V123" s="30">
        <v>1</v>
      </c>
      <c r="W123" s="30"/>
      <c r="X123" s="30">
        <v>1</v>
      </c>
      <c r="Y123" s="30">
        <v>13</v>
      </c>
      <c r="Z123" s="30"/>
      <c r="AA123" s="30">
        <v>4</v>
      </c>
      <c r="AB123" s="30">
        <v>19</v>
      </c>
      <c r="AC123" s="30">
        <v>5</v>
      </c>
      <c r="AD123" s="63">
        <v>2</v>
      </c>
      <c r="AE123" s="63"/>
      <c r="AF123" s="40">
        <v>2</v>
      </c>
      <c r="AG123" s="63"/>
      <c r="AH123" s="63"/>
      <c r="AI123" s="40"/>
    </row>
    <row r="124" spans="1:35" s="41" customFormat="1" ht="54.75" customHeight="1" x14ac:dyDescent="0.2">
      <c r="A124" s="62" t="s">
        <v>14</v>
      </c>
      <c r="B124" s="170" t="s">
        <v>279</v>
      </c>
      <c r="C124" s="171"/>
      <c r="D124" s="172"/>
      <c r="E124" s="97">
        <v>3</v>
      </c>
      <c r="F124" s="97"/>
      <c r="G124" s="97">
        <v>3</v>
      </c>
      <c r="H124" s="97"/>
      <c r="I124" s="97"/>
      <c r="J124" s="29">
        <v>4</v>
      </c>
      <c r="K124" s="29">
        <v>2</v>
      </c>
      <c r="L124" s="29">
        <v>1</v>
      </c>
      <c r="M124" s="29">
        <v>1</v>
      </c>
      <c r="N124" s="29"/>
      <c r="O124" s="30">
        <v>3</v>
      </c>
      <c r="P124" s="30">
        <v>1</v>
      </c>
      <c r="Q124" s="30"/>
      <c r="R124" s="29">
        <v>1</v>
      </c>
      <c r="S124" s="30"/>
      <c r="T124" s="30">
        <v>1</v>
      </c>
      <c r="U124" s="30">
        <v>1</v>
      </c>
      <c r="V124" s="30"/>
      <c r="W124" s="30"/>
      <c r="X124" s="30"/>
      <c r="Y124" s="30">
        <v>3</v>
      </c>
      <c r="Z124" s="30"/>
      <c r="AA124" s="30">
        <v>1</v>
      </c>
      <c r="AB124" s="30">
        <v>2</v>
      </c>
      <c r="AC124" s="30">
        <v>1</v>
      </c>
      <c r="AD124" s="63">
        <v>1</v>
      </c>
      <c r="AE124" s="63">
        <v>0</v>
      </c>
      <c r="AF124" s="40">
        <v>1</v>
      </c>
      <c r="AG124" s="63"/>
      <c r="AH124" s="63"/>
      <c r="AI124" s="40"/>
    </row>
    <row r="125" spans="1:35" s="41" customFormat="1" ht="54.75" customHeight="1" x14ac:dyDescent="0.2">
      <c r="A125" s="62" t="s">
        <v>13</v>
      </c>
      <c r="B125" s="170" t="s">
        <v>280</v>
      </c>
      <c r="C125" s="171"/>
      <c r="D125" s="172"/>
      <c r="E125" s="97">
        <v>44</v>
      </c>
      <c r="F125" s="97">
        <v>2</v>
      </c>
      <c r="G125" s="97">
        <v>42</v>
      </c>
      <c r="H125" s="97"/>
      <c r="I125" s="97"/>
      <c r="J125" s="29">
        <v>42</v>
      </c>
      <c r="K125" s="29">
        <v>36</v>
      </c>
      <c r="L125" s="29">
        <v>4</v>
      </c>
      <c r="M125" s="29">
        <v>1</v>
      </c>
      <c r="N125" s="29">
        <v>1</v>
      </c>
      <c r="O125" s="30">
        <v>42</v>
      </c>
      <c r="P125" s="30">
        <v>28</v>
      </c>
      <c r="Q125" s="30">
        <v>1</v>
      </c>
      <c r="R125" s="29">
        <v>5</v>
      </c>
      <c r="S125" s="30"/>
      <c r="T125" s="30">
        <v>8</v>
      </c>
      <c r="U125" s="30"/>
      <c r="V125" s="30">
        <v>5</v>
      </c>
      <c r="W125" s="30">
        <v>3</v>
      </c>
      <c r="X125" s="30">
        <v>2</v>
      </c>
      <c r="Y125" s="30">
        <v>44</v>
      </c>
      <c r="Z125" s="30"/>
      <c r="AA125" s="30">
        <v>5</v>
      </c>
      <c r="AB125" s="30">
        <v>36</v>
      </c>
      <c r="AC125" s="30">
        <v>5</v>
      </c>
      <c r="AD125" s="63">
        <v>13</v>
      </c>
      <c r="AE125" s="63">
        <v>1</v>
      </c>
      <c r="AF125" s="40">
        <v>14</v>
      </c>
      <c r="AG125" s="63">
        <v>3</v>
      </c>
      <c r="AH125" s="63">
        <v>1</v>
      </c>
      <c r="AI125" s="40">
        <v>4</v>
      </c>
    </row>
    <row r="126" spans="1:35" s="41" customFormat="1" ht="54.75" customHeight="1" x14ac:dyDescent="0.2">
      <c r="A126" s="62" t="s">
        <v>12</v>
      </c>
      <c r="B126" s="170" t="s">
        <v>281</v>
      </c>
      <c r="C126" s="171"/>
      <c r="D126" s="172"/>
      <c r="E126" s="97"/>
      <c r="F126" s="97"/>
      <c r="G126" s="97"/>
      <c r="H126" s="97"/>
      <c r="I126" s="97"/>
      <c r="J126" s="29"/>
      <c r="K126" s="29"/>
      <c r="L126" s="29"/>
      <c r="M126" s="29"/>
      <c r="N126" s="29"/>
      <c r="O126" s="30"/>
      <c r="P126" s="30"/>
      <c r="Q126" s="30"/>
      <c r="R126" s="30"/>
      <c r="S126" s="29"/>
      <c r="T126" s="30"/>
      <c r="U126" s="30"/>
      <c r="V126" s="30"/>
      <c r="W126" s="29"/>
      <c r="X126" s="29"/>
      <c r="Y126" s="30"/>
      <c r="Z126" s="30"/>
      <c r="AA126" s="30"/>
      <c r="AB126" s="30"/>
      <c r="AC126" s="30"/>
      <c r="AD126" s="63"/>
      <c r="AE126" s="63"/>
      <c r="AF126" s="40"/>
      <c r="AG126" s="63"/>
      <c r="AH126" s="63"/>
      <c r="AI126" s="40"/>
    </row>
    <row r="127" spans="1:35" s="41" customFormat="1" ht="54.75" customHeight="1" x14ac:dyDescent="0.2">
      <c r="A127" s="62" t="s">
        <v>11</v>
      </c>
      <c r="B127" s="170" t="s">
        <v>192</v>
      </c>
      <c r="C127" s="171"/>
      <c r="D127" s="172"/>
      <c r="E127" s="97">
        <v>160</v>
      </c>
      <c r="F127" s="97">
        <v>8</v>
      </c>
      <c r="G127" s="97">
        <v>149</v>
      </c>
      <c r="H127" s="97">
        <v>3</v>
      </c>
      <c r="I127" s="97"/>
      <c r="J127" s="29">
        <v>90</v>
      </c>
      <c r="K127" s="29">
        <v>66</v>
      </c>
      <c r="L127" s="29">
        <v>14</v>
      </c>
      <c r="M127" s="29">
        <v>8</v>
      </c>
      <c r="N127" s="29">
        <v>2</v>
      </c>
      <c r="O127" s="30">
        <v>96</v>
      </c>
      <c r="P127" s="30">
        <v>64</v>
      </c>
      <c r="Q127" s="30">
        <v>4</v>
      </c>
      <c r="R127" s="29">
        <v>15</v>
      </c>
      <c r="S127" s="30"/>
      <c r="T127" s="30">
        <v>13</v>
      </c>
      <c r="U127" s="30">
        <v>2</v>
      </c>
      <c r="V127" s="30">
        <v>5</v>
      </c>
      <c r="W127" s="30">
        <v>6</v>
      </c>
      <c r="X127" s="30">
        <v>18</v>
      </c>
      <c r="Y127" s="30">
        <v>114</v>
      </c>
      <c r="Z127" s="30"/>
      <c r="AA127" s="30">
        <v>9</v>
      </c>
      <c r="AB127" s="30">
        <v>109</v>
      </c>
      <c r="AC127" s="30">
        <v>11</v>
      </c>
      <c r="AD127" s="63">
        <v>24</v>
      </c>
      <c r="AE127" s="63">
        <v>14</v>
      </c>
      <c r="AF127" s="40">
        <v>38</v>
      </c>
      <c r="AG127" s="63">
        <v>1</v>
      </c>
      <c r="AH127" s="63">
        <v>4</v>
      </c>
      <c r="AI127" s="40">
        <v>5</v>
      </c>
    </row>
    <row r="128" spans="1:35" s="61" customFormat="1" ht="54.75" customHeight="1" x14ac:dyDescent="0.2">
      <c r="A128" s="59" t="s">
        <v>10</v>
      </c>
      <c r="B128" s="160" t="s">
        <v>282</v>
      </c>
      <c r="C128" s="161"/>
      <c r="D128" s="162"/>
      <c r="E128" s="60">
        <f>SUM(E129:E132)</f>
        <v>319</v>
      </c>
      <c r="F128" s="60">
        <f t="shared" ref="F128:AI128" si="10">SUM(F129:F132)</f>
        <v>9</v>
      </c>
      <c r="G128" s="60">
        <f t="shared" si="10"/>
        <v>308</v>
      </c>
      <c r="H128" s="60">
        <f t="shared" si="10"/>
        <v>2</v>
      </c>
      <c r="I128" s="60">
        <f t="shared" si="10"/>
        <v>0</v>
      </c>
      <c r="J128" s="60">
        <f t="shared" si="10"/>
        <v>246</v>
      </c>
      <c r="K128" s="60">
        <f t="shared" si="10"/>
        <v>210</v>
      </c>
      <c r="L128" s="60">
        <f t="shared" si="10"/>
        <v>33</v>
      </c>
      <c r="M128" s="60">
        <f t="shared" si="10"/>
        <v>1</v>
      </c>
      <c r="N128" s="60">
        <f t="shared" si="10"/>
        <v>2</v>
      </c>
      <c r="O128" s="60">
        <f t="shared" si="10"/>
        <v>253</v>
      </c>
      <c r="P128" s="60">
        <f t="shared" si="10"/>
        <v>101</v>
      </c>
      <c r="Q128" s="60">
        <f t="shared" si="10"/>
        <v>65</v>
      </c>
      <c r="R128" s="60">
        <f t="shared" si="10"/>
        <v>69</v>
      </c>
      <c r="S128" s="60">
        <f t="shared" si="10"/>
        <v>1</v>
      </c>
      <c r="T128" s="60">
        <f t="shared" si="10"/>
        <v>17</v>
      </c>
      <c r="U128" s="60">
        <f t="shared" si="10"/>
        <v>5</v>
      </c>
      <c r="V128" s="60">
        <f t="shared" si="10"/>
        <v>8</v>
      </c>
      <c r="W128" s="60">
        <f t="shared" si="10"/>
        <v>4</v>
      </c>
      <c r="X128" s="60">
        <f t="shared" si="10"/>
        <v>31</v>
      </c>
      <c r="Y128" s="60">
        <f t="shared" si="10"/>
        <v>284</v>
      </c>
      <c r="Z128" s="60">
        <f t="shared" si="10"/>
        <v>0</v>
      </c>
      <c r="AA128" s="60">
        <f t="shared" si="10"/>
        <v>13</v>
      </c>
      <c r="AB128" s="60">
        <f t="shared" si="10"/>
        <v>243</v>
      </c>
      <c r="AC128" s="60">
        <f t="shared" si="10"/>
        <v>15</v>
      </c>
      <c r="AD128" s="60">
        <f t="shared" si="10"/>
        <v>100</v>
      </c>
      <c r="AE128" s="60">
        <f t="shared" si="10"/>
        <v>17</v>
      </c>
      <c r="AF128" s="60">
        <f t="shared" si="10"/>
        <v>117</v>
      </c>
      <c r="AG128" s="60">
        <f t="shared" si="10"/>
        <v>8</v>
      </c>
      <c r="AH128" s="60">
        <f t="shared" si="10"/>
        <v>3</v>
      </c>
      <c r="AI128" s="60">
        <f t="shared" si="10"/>
        <v>11</v>
      </c>
    </row>
    <row r="129" spans="1:35" s="41" customFormat="1" ht="54.75" customHeight="1" x14ac:dyDescent="0.2">
      <c r="A129" s="62" t="s">
        <v>9</v>
      </c>
      <c r="B129" s="170" t="s">
        <v>283</v>
      </c>
      <c r="C129" s="171"/>
      <c r="D129" s="172"/>
      <c r="E129" s="97">
        <v>143</v>
      </c>
      <c r="F129" s="97">
        <v>6</v>
      </c>
      <c r="G129" s="97">
        <v>137</v>
      </c>
      <c r="H129" s="97"/>
      <c r="I129" s="97"/>
      <c r="J129" s="29">
        <v>72</v>
      </c>
      <c r="K129" s="29">
        <v>63</v>
      </c>
      <c r="L129" s="29">
        <v>9</v>
      </c>
      <c r="M129" s="29"/>
      <c r="N129" s="29"/>
      <c r="O129" s="30">
        <v>88</v>
      </c>
      <c r="P129" s="30">
        <v>42</v>
      </c>
      <c r="Q129" s="30">
        <v>21</v>
      </c>
      <c r="R129" s="29">
        <v>19</v>
      </c>
      <c r="S129" s="30"/>
      <c r="T129" s="30">
        <v>6</v>
      </c>
      <c r="U129" s="30">
        <v>2</v>
      </c>
      <c r="V129" s="30">
        <v>2</v>
      </c>
      <c r="W129" s="30">
        <v>2</v>
      </c>
      <c r="X129" s="30">
        <v>17</v>
      </c>
      <c r="Y129" s="30">
        <v>105</v>
      </c>
      <c r="Z129" s="30"/>
      <c r="AA129" s="30">
        <v>9</v>
      </c>
      <c r="AB129" s="30">
        <v>101</v>
      </c>
      <c r="AC129" s="30">
        <v>11</v>
      </c>
      <c r="AD129" s="63">
        <v>31</v>
      </c>
      <c r="AE129" s="63">
        <v>5</v>
      </c>
      <c r="AF129" s="40">
        <v>36</v>
      </c>
      <c r="AG129" s="63">
        <v>3</v>
      </c>
      <c r="AH129" s="63">
        <v>2</v>
      </c>
      <c r="AI129" s="40">
        <v>5</v>
      </c>
    </row>
    <row r="130" spans="1:35" s="41" customFormat="1" ht="54.75" customHeight="1" x14ac:dyDescent="0.2">
      <c r="A130" s="62" t="s">
        <v>8</v>
      </c>
      <c r="B130" s="170" t="s">
        <v>284</v>
      </c>
      <c r="C130" s="171"/>
      <c r="D130" s="172"/>
      <c r="E130" s="97">
        <v>11</v>
      </c>
      <c r="F130" s="97"/>
      <c r="G130" s="97">
        <v>11</v>
      </c>
      <c r="H130" s="97"/>
      <c r="I130" s="97"/>
      <c r="J130" s="29">
        <v>9</v>
      </c>
      <c r="K130" s="29">
        <v>9</v>
      </c>
      <c r="L130" s="29"/>
      <c r="M130" s="29"/>
      <c r="N130" s="29"/>
      <c r="O130" s="30">
        <v>9</v>
      </c>
      <c r="P130" s="30">
        <v>2</v>
      </c>
      <c r="Q130" s="30"/>
      <c r="R130" s="29">
        <v>7</v>
      </c>
      <c r="S130" s="30"/>
      <c r="T130" s="30"/>
      <c r="U130" s="30"/>
      <c r="V130" s="30"/>
      <c r="W130" s="30"/>
      <c r="X130" s="30">
        <v>3</v>
      </c>
      <c r="Y130" s="30">
        <v>12</v>
      </c>
      <c r="Z130" s="30"/>
      <c r="AA130" s="30">
        <v>2</v>
      </c>
      <c r="AB130" s="30">
        <v>8</v>
      </c>
      <c r="AC130" s="30">
        <v>2</v>
      </c>
      <c r="AD130" s="63">
        <v>3</v>
      </c>
      <c r="AE130" s="63">
        <v>2</v>
      </c>
      <c r="AF130" s="40">
        <v>5</v>
      </c>
      <c r="AG130" s="63"/>
      <c r="AH130" s="63"/>
      <c r="AI130" s="40"/>
    </row>
    <row r="131" spans="1:35" s="41" customFormat="1" ht="54.75" customHeight="1" x14ac:dyDescent="0.2">
      <c r="A131" s="62" t="s">
        <v>7</v>
      </c>
      <c r="B131" s="170" t="s">
        <v>285</v>
      </c>
      <c r="C131" s="171"/>
      <c r="D131" s="172"/>
      <c r="E131" s="97">
        <v>100</v>
      </c>
      <c r="F131" s="97">
        <v>3</v>
      </c>
      <c r="G131" s="97">
        <v>97</v>
      </c>
      <c r="H131" s="97"/>
      <c r="I131" s="97"/>
      <c r="J131" s="29">
        <v>51</v>
      </c>
      <c r="K131" s="29">
        <v>46</v>
      </c>
      <c r="L131" s="29">
        <v>5</v>
      </c>
      <c r="M131" s="29"/>
      <c r="N131" s="29"/>
      <c r="O131" s="30">
        <v>82</v>
      </c>
      <c r="P131" s="30">
        <v>28</v>
      </c>
      <c r="Q131" s="30">
        <v>27</v>
      </c>
      <c r="R131" s="29">
        <v>23</v>
      </c>
      <c r="S131" s="30">
        <v>1</v>
      </c>
      <c r="T131" s="30">
        <v>3</v>
      </c>
      <c r="U131" s="30"/>
      <c r="V131" s="30">
        <v>2</v>
      </c>
      <c r="W131" s="30">
        <v>1</v>
      </c>
      <c r="X131" s="30">
        <v>9</v>
      </c>
      <c r="Y131" s="30">
        <v>91</v>
      </c>
      <c r="Z131" s="30"/>
      <c r="AA131" s="30">
        <v>2</v>
      </c>
      <c r="AB131" s="30">
        <v>55</v>
      </c>
      <c r="AC131" s="30">
        <v>2</v>
      </c>
      <c r="AD131" s="63">
        <v>42</v>
      </c>
      <c r="AE131" s="63">
        <v>1</v>
      </c>
      <c r="AF131" s="40">
        <v>43</v>
      </c>
      <c r="AG131" s="63">
        <v>3</v>
      </c>
      <c r="AH131" s="63"/>
      <c r="AI131" s="40">
        <v>3</v>
      </c>
    </row>
    <row r="132" spans="1:35" s="41" customFormat="1" ht="54.75" customHeight="1" x14ac:dyDescent="0.2">
      <c r="A132" s="62" t="s">
        <v>6</v>
      </c>
      <c r="B132" s="170" t="s">
        <v>192</v>
      </c>
      <c r="C132" s="171"/>
      <c r="D132" s="172"/>
      <c r="E132" s="97">
        <v>65</v>
      </c>
      <c r="F132" s="97"/>
      <c r="G132" s="97">
        <v>63</v>
      </c>
      <c r="H132" s="97">
        <v>2</v>
      </c>
      <c r="I132" s="97"/>
      <c r="J132" s="29">
        <v>114</v>
      </c>
      <c r="K132" s="29">
        <v>92</v>
      </c>
      <c r="L132" s="29">
        <v>19</v>
      </c>
      <c r="M132" s="29">
        <v>1</v>
      </c>
      <c r="N132" s="29">
        <v>2</v>
      </c>
      <c r="O132" s="30">
        <v>74</v>
      </c>
      <c r="P132" s="30">
        <v>29</v>
      </c>
      <c r="Q132" s="30">
        <v>17</v>
      </c>
      <c r="R132" s="29">
        <v>20</v>
      </c>
      <c r="S132" s="30"/>
      <c r="T132" s="30">
        <v>8</v>
      </c>
      <c r="U132" s="30">
        <v>3</v>
      </c>
      <c r="V132" s="30">
        <v>4</v>
      </c>
      <c r="W132" s="30">
        <v>1</v>
      </c>
      <c r="X132" s="30">
        <v>2</v>
      </c>
      <c r="Y132" s="30">
        <v>76</v>
      </c>
      <c r="Z132" s="30"/>
      <c r="AA132" s="30"/>
      <c r="AB132" s="30">
        <v>79</v>
      </c>
      <c r="AC132" s="30"/>
      <c r="AD132" s="63">
        <v>24</v>
      </c>
      <c r="AE132" s="63">
        <v>9</v>
      </c>
      <c r="AF132" s="40">
        <v>33</v>
      </c>
      <c r="AG132" s="63">
        <v>2</v>
      </c>
      <c r="AH132" s="63">
        <v>1</v>
      </c>
      <c r="AI132" s="40">
        <v>3</v>
      </c>
    </row>
    <row r="133" spans="1:35" s="61" customFormat="1" ht="54.75" customHeight="1" x14ac:dyDescent="0.2">
      <c r="A133" s="59" t="s">
        <v>5</v>
      </c>
      <c r="B133" s="160" t="s">
        <v>286</v>
      </c>
      <c r="C133" s="161"/>
      <c r="D133" s="162"/>
      <c r="E133" s="60">
        <f>SUM(E134:E135)</f>
        <v>14</v>
      </c>
      <c r="F133" s="60">
        <f t="shared" ref="F133:AI133" si="11">SUM(F134:F135)</f>
        <v>2</v>
      </c>
      <c r="G133" s="60">
        <f t="shared" si="11"/>
        <v>12</v>
      </c>
      <c r="H133" s="60">
        <f t="shared" si="11"/>
        <v>0</v>
      </c>
      <c r="I133" s="60">
        <f t="shared" si="11"/>
        <v>0</v>
      </c>
      <c r="J133" s="60">
        <f t="shared" si="11"/>
        <v>10</v>
      </c>
      <c r="K133" s="60">
        <f t="shared" si="11"/>
        <v>10</v>
      </c>
      <c r="L133" s="60">
        <f t="shared" si="11"/>
        <v>0</v>
      </c>
      <c r="M133" s="60">
        <f t="shared" si="11"/>
        <v>0</v>
      </c>
      <c r="N133" s="60">
        <f t="shared" si="11"/>
        <v>0</v>
      </c>
      <c r="O133" s="60">
        <f t="shared" si="11"/>
        <v>9</v>
      </c>
      <c r="P133" s="60">
        <f t="shared" si="11"/>
        <v>3</v>
      </c>
      <c r="Q133" s="60">
        <f t="shared" si="11"/>
        <v>0</v>
      </c>
      <c r="R133" s="60">
        <f t="shared" si="11"/>
        <v>5</v>
      </c>
      <c r="S133" s="60">
        <f t="shared" si="11"/>
        <v>0</v>
      </c>
      <c r="T133" s="60">
        <f t="shared" si="11"/>
        <v>1</v>
      </c>
      <c r="U133" s="60">
        <f t="shared" si="11"/>
        <v>0</v>
      </c>
      <c r="V133" s="60">
        <f t="shared" si="11"/>
        <v>0</v>
      </c>
      <c r="W133" s="60">
        <f t="shared" si="11"/>
        <v>1</v>
      </c>
      <c r="X133" s="60">
        <f t="shared" si="11"/>
        <v>2</v>
      </c>
      <c r="Y133" s="60">
        <f t="shared" si="11"/>
        <v>11</v>
      </c>
      <c r="Z133" s="60">
        <f t="shared" si="11"/>
        <v>0</v>
      </c>
      <c r="AA133" s="60">
        <f t="shared" si="11"/>
        <v>5</v>
      </c>
      <c r="AB133" s="60">
        <f t="shared" si="11"/>
        <v>13</v>
      </c>
      <c r="AC133" s="60">
        <f t="shared" si="11"/>
        <v>5</v>
      </c>
      <c r="AD133" s="60">
        <f t="shared" si="11"/>
        <v>3</v>
      </c>
      <c r="AE133" s="60">
        <f t="shared" si="11"/>
        <v>0</v>
      </c>
      <c r="AF133" s="60">
        <f t="shared" si="11"/>
        <v>3</v>
      </c>
      <c r="AG133" s="60">
        <f t="shared" si="11"/>
        <v>0</v>
      </c>
      <c r="AH133" s="60">
        <f t="shared" si="11"/>
        <v>0</v>
      </c>
      <c r="AI133" s="60">
        <f t="shared" si="11"/>
        <v>0</v>
      </c>
    </row>
    <row r="134" spans="1:35" s="41" customFormat="1" ht="54.75" customHeight="1" x14ac:dyDescent="0.2">
      <c r="A134" s="62" t="s">
        <v>4</v>
      </c>
      <c r="B134" s="170" t="s">
        <v>287</v>
      </c>
      <c r="C134" s="171"/>
      <c r="D134" s="172"/>
      <c r="E134" s="97">
        <v>12</v>
      </c>
      <c r="F134" s="97">
        <v>1</v>
      </c>
      <c r="G134" s="97">
        <v>11</v>
      </c>
      <c r="H134" s="97"/>
      <c r="I134" s="97"/>
      <c r="J134" s="29">
        <v>10</v>
      </c>
      <c r="K134" s="29">
        <v>10</v>
      </c>
      <c r="L134" s="29"/>
      <c r="M134" s="29"/>
      <c r="N134" s="29"/>
      <c r="O134" s="30">
        <v>8</v>
      </c>
      <c r="P134" s="30">
        <v>2</v>
      </c>
      <c r="Q134" s="29"/>
      <c r="R134" s="30">
        <v>5</v>
      </c>
      <c r="S134" s="30"/>
      <c r="T134" s="30">
        <v>1</v>
      </c>
      <c r="U134" s="30"/>
      <c r="V134" s="30"/>
      <c r="W134" s="30">
        <v>1</v>
      </c>
      <c r="X134" s="30">
        <v>2</v>
      </c>
      <c r="Y134" s="30">
        <v>10</v>
      </c>
      <c r="Z134" s="30"/>
      <c r="AA134" s="30">
        <v>4</v>
      </c>
      <c r="AB134" s="30">
        <v>12</v>
      </c>
      <c r="AC134" s="30">
        <v>4</v>
      </c>
      <c r="AD134" s="63">
        <v>3</v>
      </c>
      <c r="AE134" s="63"/>
      <c r="AF134" s="63">
        <v>3</v>
      </c>
      <c r="AG134" s="63"/>
      <c r="AH134" s="63"/>
      <c r="AI134" s="63"/>
    </row>
    <row r="135" spans="1:35" s="41" customFormat="1" ht="54.75" customHeight="1" x14ac:dyDescent="0.2">
      <c r="A135" s="62" t="s">
        <v>3</v>
      </c>
      <c r="B135" s="170" t="s">
        <v>288</v>
      </c>
      <c r="C135" s="171"/>
      <c r="D135" s="172"/>
      <c r="E135" s="97">
        <v>2</v>
      </c>
      <c r="F135" s="97">
        <v>1</v>
      </c>
      <c r="G135" s="97">
        <v>1</v>
      </c>
      <c r="H135" s="97"/>
      <c r="I135" s="97"/>
      <c r="J135" s="29"/>
      <c r="K135" s="29"/>
      <c r="L135" s="29"/>
      <c r="M135" s="29"/>
      <c r="N135" s="29"/>
      <c r="O135" s="30">
        <v>1</v>
      </c>
      <c r="P135" s="30">
        <v>1</v>
      </c>
      <c r="Q135" s="29"/>
      <c r="R135" s="30"/>
      <c r="S135" s="30"/>
      <c r="T135" s="30"/>
      <c r="U135" s="30"/>
      <c r="V135" s="30"/>
      <c r="W135" s="30"/>
      <c r="X135" s="30"/>
      <c r="Y135" s="30">
        <v>1</v>
      </c>
      <c r="Z135" s="30"/>
      <c r="AA135" s="30">
        <v>1</v>
      </c>
      <c r="AB135" s="30">
        <v>1</v>
      </c>
      <c r="AC135" s="30">
        <v>1</v>
      </c>
      <c r="AD135" s="63"/>
      <c r="AE135" s="63"/>
      <c r="AF135" s="63"/>
      <c r="AG135" s="63"/>
      <c r="AH135" s="63"/>
      <c r="AI135" s="63"/>
    </row>
    <row r="136" spans="1:35" s="41" customFormat="1" ht="54.75" customHeight="1" x14ac:dyDescent="0.2">
      <c r="A136" s="66" t="s">
        <v>289</v>
      </c>
      <c r="B136" s="206" t="s">
        <v>290</v>
      </c>
      <c r="C136" s="207"/>
      <c r="D136" s="208"/>
      <c r="E136" s="97"/>
      <c r="F136" s="97"/>
      <c r="G136" s="97"/>
      <c r="H136" s="97"/>
      <c r="I136" s="97"/>
      <c r="J136" s="29">
        <v>8</v>
      </c>
      <c r="K136" s="29">
        <v>8</v>
      </c>
      <c r="L136" s="29"/>
      <c r="M136" s="29"/>
      <c r="N136" s="29"/>
      <c r="O136" s="30">
        <v>6</v>
      </c>
      <c r="P136" s="30">
        <v>2</v>
      </c>
      <c r="Q136" s="30"/>
      <c r="R136" s="29">
        <v>3</v>
      </c>
      <c r="S136" s="30"/>
      <c r="T136" s="30">
        <v>1</v>
      </c>
      <c r="U136" s="30"/>
      <c r="V136" s="29">
        <v>1</v>
      </c>
      <c r="W136" s="29"/>
      <c r="X136" s="30"/>
      <c r="Y136" s="30">
        <v>6</v>
      </c>
      <c r="Z136" s="30"/>
      <c r="AA136" s="30"/>
      <c r="AB136" s="30">
        <v>2</v>
      </c>
      <c r="AC136" s="30"/>
      <c r="AD136" s="63">
        <v>1</v>
      </c>
      <c r="AE136" s="63">
        <v>1</v>
      </c>
      <c r="AF136" s="63">
        <v>2</v>
      </c>
      <c r="AG136" s="63">
        <v>1</v>
      </c>
      <c r="AH136" s="63"/>
      <c r="AI136" s="40">
        <v>1</v>
      </c>
    </row>
    <row r="137" spans="1:35" s="61" customFormat="1" ht="54.75" customHeight="1" x14ac:dyDescent="0.2">
      <c r="A137" s="59" t="s">
        <v>2</v>
      </c>
      <c r="B137" s="209" t="s">
        <v>192</v>
      </c>
      <c r="C137" s="210"/>
      <c r="D137" s="211"/>
      <c r="E137" s="98">
        <v>979</v>
      </c>
      <c r="F137" s="98">
        <v>72</v>
      </c>
      <c r="G137" s="98">
        <v>900</v>
      </c>
      <c r="H137" s="98">
        <v>4</v>
      </c>
      <c r="I137" s="98">
        <v>3</v>
      </c>
      <c r="J137" s="67">
        <v>1690</v>
      </c>
      <c r="K137" s="67">
        <v>1170</v>
      </c>
      <c r="L137" s="67">
        <v>454</v>
      </c>
      <c r="M137" s="67">
        <v>42</v>
      </c>
      <c r="N137" s="67">
        <v>24</v>
      </c>
      <c r="O137" s="68">
        <v>1373</v>
      </c>
      <c r="P137" s="68">
        <v>1080</v>
      </c>
      <c r="Q137" s="68">
        <v>21</v>
      </c>
      <c r="R137" s="67">
        <v>183</v>
      </c>
      <c r="S137" s="68">
        <v>6</v>
      </c>
      <c r="T137" s="68">
        <v>83</v>
      </c>
      <c r="U137" s="68">
        <v>3</v>
      </c>
      <c r="V137" s="68">
        <v>48</v>
      </c>
      <c r="W137" s="68">
        <v>32</v>
      </c>
      <c r="X137" s="68">
        <v>112</v>
      </c>
      <c r="Y137" s="68">
        <v>1485</v>
      </c>
      <c r="Z137" s="68">
        <v>10</v>
      </c>
      <c r="AA137" s="68">
        <v>103</v>
      </c>
      <c r="AB137" s="68">
        <v>646</v>
      </c>
      <c r="AC137" s="68">
        <v>114</v>
      </c>
      <c r="AD137" s="96">
        <v>162</v>
      </c>
      <c r="AE137" s="96">
        <v>93</v>
      </c>
      <c r="AF137" s="96">
        <v>255</v>
      </c>
      <c r="AG137" s="96">
        <v>25</v>
      </c>
      <c r="AH137" s="96">
        <v>33</v>
      </c>
      <c r="AI137" s="96">
        <v>58</v>
      </c>
    </row>
    <row r="138" spans="1:35" s="69" customFormat="1" ht="54.75" customHeight="1" x14ac:dyDescent="0.25">
      <c r="A138" s="59"/>
      <c r="B138" s="209" t="s">
        <v>153</v>
      </c>
      <c r="C138" s="210"/>
      <c r="D138" s="211"/>
      <c r="E138" s="60">
        <f>E19+E40+E52+E60+E74+E81+E89+E92+E114+E119+E128+E133+E136+E137</f>
        <v>28319</v>
      </c>
      <c r="F138" s="60">
        <f t="shared" ref="F138:AI138" si="12">F19+F40+F52+F60+F74+F81+F89+F92+F114+F119+F128+F133+F136+F137</f>
        <v>976</v>
      </c>
      <c r="G138" s="60">
        <f t="shared" si="12"/>
        <v>27236</v>
      </c>
      <c r="H138" s="60">
        <f t="shared" si="12"/>
        <v>95</v>
      </c>
      <c r="I138" s="60">
        <f t="shared" si="12"/>
        <v>12</v>
      </c>
      <c r="J138" s="60">
        <f t="shared" si="12"/>
        <v>14247</v>
      </c>
      <c r="K138" s="60">
        <f t="shared" si="12"/>
        <v>11161</v>
      </c>
      <c r="L138" s="60">
        <f t="shared" si="12"/>
        <v>2656</v>
      </c>
      <c r="M138" s="60">
        <f t="shared" si="12"/>
        <v>166</v>
      </c>
      <c r="N138" s="60">
        <f t="shared" si="12"/>
        <v>264</v>
      </c>
      <c r="O138" s="60">
        <f t="shared" si="12"/>
        <v>29117</v>
      </c>
      <c r="P138" s="60">
        <f t="shared" si="12"/>
        <v>23130</v>
      </c>
      <c r="Q138" s="60">
        <f t="shared" si="12"/>
        <v>1809</v>
      </c>
      <c r="R138" s="60">
        <f t="shared" si="12"/>
        <v>2144</v>
      </c>
      <c r="S138" s="60">
        <f t="shared" si="12"/>
        <v>26</v>
      </c>
      <c r="T138" s="60">
        <f t="shared" si="12"/>
        <v>2008</v>
      </c>
      <c r="U138" s="60">
        <f t="shared" si="12"/>
        <v>297</v>
      </c>
      <c r="V138" s="60">
        <f t="shared" si="12"/>
        <v>1195</v>
      </c>
      <c r="W138" s="60">
        <f t="shared" si="12"/>
        <v>516</v>
      </c>
      <c r="X138" s="60">
        <f t="shared" si="12"/>
        <v>841</v>
      </c>
      <c r="Y138" s="60">
        <f t="shared" si="12"/>
        <v>29958</v>
      </c>
      <c r="Z138" s="60">
        <f t="shared" si="12"/>
        <v>52</v>
      </c>
      <c r="AA138" s="60">
        <f t="shared" si="12"/>
        <v>1642</v>
      </c>
      <c r="AB138" s="60">
        <f t="shared" si="12"/>
        <v>9355</v>
      </c>
      <c r="AC138" s="60">
        <f t="shared" si="12"/>
        <v>1796</v>
      </c>
      <c r="AD138" s="60">
        <f t="shared" si="12"/>
        <v>2099</v>
      </c>
      <c r="AE138" s="60">
        <f t="shared" si="12"/>
        <v>662</v>
      </c>
      <c r="AF138" s="60">
        <f t="shared" si="12"/>
        <v>2761</v>
      </c>
      <c r="AG138" s="60">
        <f t="shared" si="12"/>
        <v>255</v>
      </c>
      <c r="AH138" s="60">
        <f t="shared" si="12"/>
        <v>221</v>
      </c>
      <c r="AI138" s="60">
        <f t="shared" si="12"/>
        <v>476</v>
      </c>
    </row>
    <row r="140" spans="1:35" ht="17.25" customHeight="1" x14ac:dyDescent="0.2">
      <c r="B140" s="212" t="s">
        <v>315</v>
      </c>
      <c r="C140" s="212"/>
    </row>
    <row r="141" spans="1:35" ht="17.25" customHeight="1" x14ac:dyDescent="0.2">
      <c r="B141" s="212"/>
      <c r="C141" s="212"/>
    </row>
  </sheetData>
  <sheetProtection sheet="1" objects="1" scenarios="1"/>
  <mergeCells count="165">
    <mergeCell ref="B137:D137"/>
    <mergeCell ref="B138:D138"/>
    <mergeCell ref="B140:C141"/>
    <mergeCell ref="B39:D39"/>
    <mergeCell ref="B40:D40"/>
    <mergeCell ref="B41:D41"/>
    <mergeCell ref="B42:D42"/>
    <mergeCell ref="B43:D43"/>
    <mergeCell ref="B55:D55"/>
    <mergeCell ref="B135:D135"/>
    <mergeCell ref="B62:D62"/>
    <mergeCell ref="B63:D63"/>
    <mergeCell ref="B64:D64"/>
    <mergeCell ref="B65:D65"/>
    <mergeCell ref="B66:D66"/>
    <mergeCell ref="B67:D67"/>
    <mergeCell ref="B56:D56"/>
    <mergeCell ref="B57:D57"/>
    <mergeCell ref="B58:D58"/>
    <mergeCell ref="B59:D59"/>
    <mergeCell ref="B60:D60"/>
    <mergeCell ref="B61:D61"/>
    <mergeCell ref="B74:D74"/>
    <mergeCell ref="B50:D50"/>
    <mergeCell ref="B51:D51"/>
    <mergeCell ref="B52:D52"/>
    <mergeCell ref="B53:D53"/>
    <mergeCell ref="B54:D54"/>
    <mergeCell ref="B47:D47"/>
    <mergeCell ref="B48:D48"/>
    <mergeCell ref="B49:D49"/>
    <mergeCell ref="B136:D136"/>
    <mergeCell ref="E1:AB1"/>
    <mergeCell ref="B29:D29"/>
    <mergeCell ref="B30:D30"/>
    <mergeCell ref="B31:D31"/>
    <mergeCell ref="B32:D32"/>
    <mergeCell ref="B33:D33"/>
    <mergeCell ref="B38:D38"/>
    <mergeCell ref="B44:D44"/>
    <mergeCell ref="B45:D45"/>
    <mergeCell ref="B46:D46"/>
    <mergeCell ref="B34:D34"/>
    <mergeCell ref="B35:D35"/>
    <mergeCell ref="B36:D36"/>
    <mergeCell ref="B37:D37"/>
    <mergeCell ref="B75:D75"/>
    <mergeCell ref="B76:D76"/>
    <mergeCell ref="AD1:AI1"/>
    <mergeCell ref="A2:AI2"/>
    <mergeCell ref="A3:AI3"/>
    <mergeCell ref="J4:N6"/>
    <mergeCell ref="O4:Y6"/>
    <mergeCell ref="AC4:AC17"/>
    <mergeCell ref="AD4:AF6"/>
    <mergeCell ref="AG4:AI6"/>
    <mergeCell ref="S7:S17"/>
    <mergeCell ref="T7:W9"/>
    <mergeCell ref="Y7:Y17"/>
    <mergeCell ref="AI7:AI17"/>
    <mergeCell ref="W10:W17"/>
    <mergeCell ref="A1:D1"/>
    <mergeCell ref="A4:D17"/>
    <mergeCell ref="E4:I6"/>
    <mergeCell ref="Z4:Z17"/>
    <mergeCell ref="AA4:AA17"/>
    <mergeCell ref="AB4:AB17"/>
    <mergeCell ref="E7:E17"/>
    <mergeCell ref="F7:F17"/>
    <mergeCell ref="G7:G17"/>
    <mergeCell ref="H7:H17"/>
    <mergeCell ref="I7:I17"/>
    <mergeCell ref="B77:D77"/>
    <mergeCell ref="B78:D78"/>
    <mergeCell ref="B79:D79"/>
    <mergeCell ref="B68:D68"/>
    <mergeCell ref="B69:D69"/>
    <mergeCell ref="B70:D70"/>
    <mergeCell ref="B71:D71"/>
    <mergeCell ref="B72:D72"/>
    <mergeCell ref="B73:D73"/>
    <mergeCell ref="B134:D134"/>
    <mergeCell ref="B119:D119"/>
    <mergeCell ref="B120:D120"/>
    <mergeCell ref="B121:D121"/>
    <mergeCell ref="B110:D110"/>
    <mergeCell ref="B111:D111"/>
    <mergeCell ref="B112:D112"/>
    <mergeCell ref="B113:D113"/>
    <mergeCell ref="B114:D114"/>
    <mergeCell ref="B115:D115"/>
    <mergeCell ref="B117:D117"/>
    <mergeCell ref="B133:D133"/>
    <mergeCell ref="B122:D122"/>
    <mergeCell ref="B123:D123"/>
    <mergeCell ref="B124:D124"/>
    <mergeCell ref="B125:D125"/>
    <mergeCell ref="B126:D126"/>
    <mergeCell ref="B127:D127"/>
    <mergeCell ref="B131:D131"/>
    <mergeCell ref="B132:D132"/>
    <mergeCell ref="B118:D118"/>
    <mergeCell ref="B128:D128"/>
    <mergeCell ref="B129:D129"/>
    <mergeCell ref="B130:D130"/>
    <mergeCell ref="B80:D80"/>
    <mergeCell ref="B81:D81"/>
    <mergeCell ref="B82:D82"/>
    <mergeCell ref="B83:D83"/>
    <mergeCell ref="B92:D92"/>
    <mergeCell ref="B93:D93"/>
    <mergeCell ref="B94:D94"/>
    <mergeCell ref="B98:D98"/>
    <mergeCell ref="B99:D99"/>
    <mergeCell ref="B84:D84"/>
    <mergeCell ref="B85:D85"/>
    <mergeCell ref="B95:D95"/>
    <mergeCell ref="B96:D96"/>
    <mergeCell ref="B97:D97"/>
    <mergeCell ref="J7:J17"/>
    <mergeCell ref="K7:K17"/>
    <mergeCell ref="L7:L17"/>
    <mergeCell ref="M7:M17"/>
    <mergeCell ref="N7:N17"/>
    <mergeCell ref="O7:O17"/>
    <mergeCell ref="P7:P17"/>
    <mergeCell ref="Q7:Q17"/>
    <mergeCell ref="R7:R17"/>
    <mergeCell ref="X7:X17"/>
    <mergeCell ref="AD7:AD17"/>
    <mergeCell ref="AE7:AE17"/>
    <mergeCell ref="AF7:AF17"/>
    <mergeCell ref="AG7:AG17"/>
    <mergeCell ref="AH7:AH17"/>
    <mergeCell ref="T10:T17"/>
    <mergeCell ref="U10:U17"/>
    <mergeCell ref="V10:V17"/>
    <mergeCell ref="A18:D18"/>
    <mergeCell ref="B28:D2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116:D116"/>
    <mergeCell ref="B86:D86"/>
    <mergeCell ref="B87:D87"/>
    <mergeCell ref="B88:D88"/>
    <mergeCell ref="B89:D89"/>
    <mergeCell ref="B90:D90"/>
    <mergeCell ref="B91:D91"/>
    <mergeCell ref="B104:D104"/>
    <mergeCell ref="B105:D105"/>
    <mergeCell ref="B106:D106"/>
    <mergeCell ref="B107:D107"/>
    <mergeCell ref="B108:D108"/>
    <mergeCell ref="B109:D109"/>
    <mergeCell ref="B100:D100"/>
    <mergeCell ref="B101:D101"/>
    <mergeCell ref="B102:D102"/>
    <mergeCell ref="B103:D10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I143"/>
  <sheetViews>
    <sheetView topLeftCell="A133" zoomScale="85" zoomScaleNormal="85" workbookViewId="0">
      <selection activeCell="P138" sqref="P138:T138"/>
    </sheetView>
  </sheetViews>
  <sheetFormatPr defaultColWidth="6.85546875" defaultRowHeight="14.25" x14ac:dyDescent="0.25"/>
  <cols>
    <col min="1" max="1" width="9.28515625" style="87" customWidth="1"/>
    <col min="2" max="2" width="21.7109375" style="87" customWidth="1"/>
    <col min="3" max="3" width="19" style="87" customWidth="1"/>
    <col min="4" max="4" width="9.140625" style="87" customWidth="1"/>
    <col min="5" max="5" width="11.85546875" style="87" customWidth="1"/>
    <col min="6" max="6" width="10.28515625" style="87" customWidth="1"/>
    <col min="7" max="7" width="10" style="87" customWidth="1"/>
    <col min="8" max="8" width="7.42578125" style="87" customWidth="1"/>
    <col min="9" max="9" width="8" style="87" customWidth="1"/>
    <col min="10" max="10" width="12.140625" style="87" customWidth="1"/>
    <col min="11" max="11" width="12.85546875" style="87" customWidth="1"/>
    <col min="12" max="12" width="14.28515625" style="87" customWidth="1"/>
    <col min="13" max="14" width="11.140625" style="87" customWidth="1"/>
    <col min="15" max="15" width="12.28515625" style="87" customWidth="1"/>
    <col min="16" max="16" width="13.42578125" style="87" customWidth="1"/>
    <col min="17" max="17" width="9.85546875" style="87" customWidth="1"/>
    <col min="18" max="18" width="13" style="87" customWidth="1"/>
    <col min="19" max="19" width="6.85546875" style="87" customWidth="1"/>
    <col min="20" max="20" width="10.85546875" style="87" customWidth="1"/>
    <col min="21" max="21" width="9.28515625" style="87" customWidth="1"/>
    <col min="22" max="22" width="11.28515625" style="87" customWidth="1"/>
    <col min="23" max="23" width="9.7109375" style="87" customWidth="1"/>
    <col min="24" max="24" width="7.42578125" style="87" customWidth="1"/>
    <col min="25" max="25" width="13.140625" style="87" customWidth="1"/>
    <col min="26" max="26" width="9.7109375" style="87" customWidth="1"/>
    <col min="27" max="27" width="8.7109375" style="87" customWidth="1"/>
    <col min="28" max="28" width="11.7109375" style="87" customWidth="1"/>
    <col min="29" max="29" width="12" style="87" customWidth="1"/>
    <col min="30" max="30" width="12.7109375" style="87" customWidth="1"/>
    <col min="31" max="31" width="14" style="87" customWidth="1"/>
    <col min="32" max="32" width="11.85546875" style="87" customWidth="1"/>
    <col min="33" max="33" width="7.5703125" style="87" customWidth="1"/>
    <col min="34" max="34" width="10.140625" style="87" customWidth="1"/>
    <col min="35" max="35" width="9.28515625" style="87" customWidth="1"/>
    <col min="36" max="39" width="9.140625" style="87" customWidth="1"/>
    <col min="40" max="40" width="9.28515625" style="87" customWidth="1"/>
    <col min="41" max="41" width="21.7109375" style="87" customWidth="1"/>
    <col min="42" max="42" width="19" style="87" customWidth="1"/>
    <col min="43" max="43" width="9.140625" style="87" customWidth="1"/>
    <col min="44" max="44" width="14.7109375" style="87" customWidth="1"/>
    <col min="45" max="45" width="12.140625" style="87" customWidth="1"/>
    <col min="46" max="46" width="14.28515625" style="87" customWidth="1"/>
    <col min="47" max="47" width="7.42578125" style="87" customWidth="1"/>
    <col min="48" max="48" width="8" style="87" customWidth="1"/>
    <col min="49" max="49" width="12.140625" style="87" customWidth="1"/>
    <col min="50" max="50" width="12.85546875" style="87" customWidth="1"/>
    <col min="51" max="51" width="14.28515625" style="87" customWidth="1"/>
    <col min="52" max="52" width="9.7109375" style="87" customWidth="1"/>
    <col min="53" max="53" width="8.140625" style="87" customWidth="1"/>
    <col min="54" max="54" width="12.28515625" style="87" customWidth="1"/>
    <col min="55" max="55" width="13.42578125" style="87" customWidth="1"/>
    <col min="56" max="56" width="9.85546875" style="87" customWidth="1"/>
    <col min="57" max="57" width="9.28515625" style="87" customWidth="1"/>
    <col min="58" max="58" width="6.85546875" style="87" customWidth="1"/>
    <col min="59" max="59" width="10.85546875" style="87" customWidth="1"/>
    <col min="60" max="60" width="9.28515625" style="87" customWidth="1"/>
    <col min="61" max="61" width="11.28515625" style="87" customWidth="1"/>
    <col min="62" max="62" width="9.7109375" style="87" customWidth="1"/>
    <col min="63" max="63" width="7.42578125" style="87" customWidth="1"/>
    <col min="64" max="64" width="13.140625" style="87" customWidth="1"/>
    <col min="65" max="65" width="7" style="87" customWidth="1"/>
    <col min="66" max="66" width="8.7109375" style="87" customWidth="1"/>
    <col min="67" max="67" width="11.7109375" style="87" customWidth="1"/>
    <col min="68" max="68" width="12" style="87" customWidth="1"/>
    <col min="69" max="69" width="9.7109375" style="87" customWidth="1"/>
    <col min="70" max="70" width="6.85546875" style="87"/>
    <col min="71" max="71" width="9.28515625" style="87" customWidth="1"/>
    <col min="72" max="72" width="21.7109375" style="87" customWidth="1"/>
    <col min="73" max="73" width="19" style="87" customWidth="1"/>
    <col min="74" max="74" width="9.140625" style="87" customWidth="1"/>
    <col min="75" max="75" width="14.7109375" style="87" customWidth="1"/>
    <col min="76" max="76" width="12.140625" style="87" customWidth="1"/>
    <col min="77" max="77" width="14.28515625" style="87" customWidth="1"/>
    <col min="78" max="78" width="7.42578125" style="87" customWidth="1"/>
    <col min="79" max="79" width="8" style="87" customWidth="1"/>
    <col min="80" max="80" width="12.140625" style="87" customWidth="1"/>
    <col min="81" max="81" width="12.85546875" style="87" customWidth="1"/>
    <col min="82" max="82" width="14.28515625" style="87" customWidth="1"/>
    <col min="83" max="83" width="11.140625" style="87" customWidth="1"/>
    <col min="84" max="84" width="12.28515625" style="87" customWidth="1"/>
    <col min="85" max="85" width="13.42578125" style="87" customWidth="1"/>
    <col min="86" max="86" width="9.85546875" style="87" customWidth="1"/>
    <col min="87" max="87" width="13" style="87" customWidth="1"/>
    <col min="88" max="88" width="6.85546875" style="87" customWidth="1"/>
    <col min="89" max="89" width="10.85546875" style="87" customWidth="1"/>
    <col min="90" max="90" width="9.28515625" style="87" customWidth="1"/>
    <col min="91" max="91" width="11.28515625" style="87" customWidth="1"/>
    <col min="92" max="92" width="9.7109375" style="87" customWidth="1"/>
    <col min="93" max="93" width="7.42578125" style="87" customWidth="1"/>
    <col min="94" max="94" width="13.140625" style="87" customWidth="1"/>
    <col min="95" max="95" width="7" style="87" customWidth="1"/>
    <col min="96" max="96" width="8.7109375" style="87" customWidth="1"/>
    <col min="97" max="97" width="11.7109375" style="87" customWidth="1"/>
    <col min="98" max="98" width="12" style="87" customWidth="1"/>
    <col min="99" max="99" width="12.7109375" style="87" customWidth="1"/>
    <col min="100" max="100" width="14" style="87" customWidth="1"/>
    <col min="101" max="101" width="11.85546875" style="87" customWidth="1"/>
    <col min="102" max="102" width="7.5703125" style="87" customWidth="1"/>
    <col min="103" max="103" width="10.140625" style="87" customWidth="1"/>
    <col min="104" max="104" width="9.28515625" style="87" customWidth="1"/>
    <col min="105" max="107" width="9.140625" style="87" customWidth="1"/>
    <col min="108" max="108" width="13.140625" style="87" bestFit="1" customWidth="1"/>
    <col min="109" max="295" width="9.140625" style="87" customWidth="1"/>
    <col min="296" max="296" width="9.28515625" style="87" customWidth="1"/>
    <col min="297" max="297" width="21.7109375" style="87" customWidth="1"/>
    <col min="298" max="298" width="19" style="87" customWidth="1"/>
    <col min="299" max="299" width="9.140625" style="87" customWidth="1"/>
    <col min="300" max="300" width="14.7109375" style="87" customWidth="1"/>
    <col min="301" max="301" width="12.140625" style="87" customWidth="1"/>
    <col min="302" max="302" width="14.28515625" style="87" customWidth="1"/>
    <col min="303" max="303" width="7.42578125" style="87" customWidth="1"/>
    <col min="304" max="304" width="8" style="87" customWidth="1"/>
    <col min="305" max="305" width="12.140625" style="87" customWidth="1"/>
    <col min="306" max="306" width="12.85546875" style="87" customWidth="1"/>
    <col min="307" max="307" width="14.28515625" style="87" customWidth="1"/>
    <col min="308" max="308" width="9.7109375" style="87" customWidth="1"/>
    <col min="309" max="309" width="8.140625" style="87" customWidth="1"/>
    <col min="310" max="310" width="12.28515625" style="87" customWidth="1"/>
    <col min="311" max="311" width="13.42578125" style="87" customWidth="1"/>
    <col min="312" max="312" width="9.85546875" style="87" customWidth="1"/>
    <col min="313" max="313" width="9.28515625" style="87" customWidth="1"/>
    <col min="314" max="314" width="6.85546875" style="87" customWidth="1"/>
    <col min="315" max="315" width="10.85546875" style="87" customWidth="1"/>
    <col min="316" max="316" width="9.28515625" style="87" customWidth="1"/>
    <col min="317" max="317" width="11.28515625" style="87" customWidth="1"/>
    <col min="318" max="318" width="9.7109375" style="87" customWidth="1"/>
    <col min="319" max="319" width="7.42578125" style="87" customWidth="1"/>
    <col min="320" max="320" width="13.140625" style="87" customWidth="1"/>
    <col min="321" max="321" width="7" style="87" customWidth="1"/>
    <col min="322" max="322" width="8.7109375" style="87" customWidth="1"/>
    <col min="323" max="323" width="11.7109375" style="87" customWidth="1"/>
    <col min="324" max="324" width="12" style="87" customWidth="1"/>
    <col min="325" max="325" width="9.7109375" style="87" customWidth="1"/>
    <col min="326" max="326" width="6.85546875" style="87"/>
    <col min="327" max="327" width="9.28515625" style="87" customWidth="1"/>
    <col min="328" max="328" width="21.7109375" style="87" customWidth="1"/>
    <col min="329" max="329" width="19" style="87" customWidth="1"/>
    <col min="330" max="330" width="9.140625" style="87" customWidth="1"/>
    <col min="331" max="331" width="14.7109375" style="87" customWidth="1"/>
    <col min="332" max="332" width="12.140625" style="87" customWidth="1"/>
    <col min="333" max="333" width="14.28515625" style="87" customWidth="1"/>
    <col min="334" max="334" width="7.42578125" style="87" customWidth="1"/>
    <col min="335" max="335" width="8" style="87" customWidth="1"/>
    <col min="336" max="336" width="12.140625" style="87" customWidth="1"/>
    <col min="337" max="337" width="12.85546875" style="87" customWidth="1"/>
    <col min="338" max="338" width="14.28515625" style="87" customWidth="1"/>
    <col min="339" max="339" width="11.140625" style="87" customWidth="1"/>
    <col min="340" max="340" width="12.28515625" style="87" customWidth="1"/>
    <col min="341" max="341" width="13.42578125" style="87" customWidth="1"/>
    <col min="342" max="342" width="9.85546875" style="87" customWidth="1"/>
    <col min="343" max="343" width="13" style="87" customWidth="1"/>
    <col min="344" max="344" width="6.85546875" style="87" customWidth="1"/>
    <col min="345" max="345" width="10.85546875" style="87" customWidth="1"/>
    <col min="346" max="346" width="9.28515625" style="87" customWidth="1"/>
    <col min="347" max="347" width="11.28515625" style="87" customWidth="1"/>
    <col min="348" max="348" width="9.7109375" style="87" customWidth="1"/>
    <col min="349" max="349" width="7.42578125" style="87" customWidth="1"/>
    <col min="350" max="350" width="13.140625" style="87" customWidth="1"/>
    <col min="351" max="351" width="7" style="87" customWidth="1"/>
    <col min="352" max="352" width="8.7109375" style="87" customWidth="1"/>
    <col min="353" max="353" width="11.7109375" style="87" customWidth="1"/>
    <col min="354" max="354" width="12" style="87" customWidth="1"/>
    <col min="355" max="355" width="12.7109375" style="87" customWidth="1"/>
    <col min="356" max="356" width="14" style="87" customWidth="1"/>
    <col min="357" max="357" width="11.85546875" style="87" customWidth="1"/>
    <col min="358" max="358" width="7.5703125" style="87" customWidth="1"/>
    <col min="359" max="359" width="10.140625" style="87" customWidth="1"/>
    <col min="360" max="360" width="9.28515625" style="87" customWidth="1"/>
    <col min="361" max="363" width="9.140625" style="87" customWidth="1"/>
    <col min="364" max="364" width="13.140625" style="87" bestFit="1" customWidth="1"/>
    <col min="365" max="551" width="9.140625" style="87" customWidth="1"/>
    <col min="552" max="552" width="9.28515625" style="87" customWidth="1"/>
    <col min="553" max="553" width="21.7109375" style="87" customWidth="1"/>
    <col min="554" max="554" width="19" style="87" customWidth="1"/>
    <col min="555" max="555" width="9.140625" style="87" customWidth="1"/>
    <col min="556" max="556" width="14.7109375" style="87" customWidth="1"/>
    <col min="557" max="557" width="12.140625" style="87" customWidth="1"/>
    <col min="558" max="558" width="14.28515625" style="87" customWidth="1"/>
    <col min="559" max="559" width="7.42578125" style="87" customWidth="1"/>
    <col min="560" max="560" width="8" style="87" customWidth="1"/>
    <col min="561" max="561" width="12.140625" style="87" customWidth="1"/>
    <col min="562" max="562" width="12.85546875" style="87" customWidth="1"/>
    <col min="563" max="563" width="14.28515625" style="87" customWidth="1"/>
    <col min="564" max="564" width="9.7109375" style="87" customWidth="1"/>
    <col min="565" max="565" width="8.140625" style="87" customWidth="1"/>
    <col min="566" max="566" width="12.28515625" style="87" customWidth="1"/>
    <col min="567" max="567" width="13.42578125" style="87" customWidth="1"/>
    <col min="568" max="568" width="9.85546875" style="87" customWidth="1"/>
    <col min="569" max="569" width="9.28515625" style="87" customWidth="1"/>
    <col min="570" max="570" width="6.85546875" style="87" customWidth="1"/>
    <col min="571" max="571" width="10.85546875" style="87" customWidth="1"/>
    <col min="572" max="572" width="9.28515625" style="87" customWidth="1"/>
    <col min="573" max="573" width="11.28515625" style="87" customWidth="1"/>
    <col min="574" max="574" width="9.7109375" style="87" customWidth="1"/>
    <col min="575" max="575" width="7.42578125" style="87" customWidth="1"/>
    <col min="576" max="576" width="13.140625" style="87" customWidth="1"/>
    <col min="577" max="577" width="7" style="87" customWidth="1"/>
    <col min="578" max="578" width="8.7109375" style="87" customWidth="1"/>
    <col min="579" max="579" width="11.7109375" style="87" customWidth="1"/>
    <col min="580" max="580" width="12" style="87" customWidth="1"/>
    <col min="581" max="581" width="9.7109375" style="87" customWidth="1"/>
    <col min="582" max="582" width="6.85546875" style="87"/>
    <col min="583" max="583" width="9.28515625" style="87" customWidth="1"/>
    <col min="584" max="584" width="21.7109375" style="87" customWidth="1"/>
    <col min="585" max="585" width="19" style="87" customWidth="1"/>
    <col min="586" max="586" width="9.140625" style="87" customWidth="1"/>
    <col min="587" max="587" width="14.7109375" style="87" customWidth="1"/>
    <col min="588" max="588" width="12.140625" style="87" customWidth="1"/>
    <col min="589" max="589" width="14.28515625" style="87" customWidth="1"/>
    <col min="590" max="590" width="7.42578125" style="87" customWidth="1"/>
    <col min="591" max="591" width="8" style="87" customWidth="1"/>
    <col min="592" max="592" width="12.140625" style="87" customWidth="1"/>
    <col min="593" max="593" width="12.85546875" style="87" customWidth="1"/>
    <col min="594" max="594" width="14.28515625" style="87" customWidth="1"/>
    <col min="595" max="595" width="11.140625" style="87" customWidth="1"/>
    <col min="596" max="596" width="12.28515625" style="87" customWidth="1"/>
    <col min="597" max="597" width="13.42578125" style="87" customWidth="1"/>
    <col min="598" max="598" width="9.85546875" style="87" customWidth="1"/>
    <col min="599" max="599" width="13" style="87" customWidth="1"/>
    <col min="600" max="600" width="6.85546875" style="87" customWidth="1"/>
    <col min="601" max="601" width="10.85546875" style="87" customWidth="1"/>
    <col min="602" max="602" width="9.28515625" style="87" customWidth="1"/>
    <col min="603" max="603" width="11.28515625" style="87" customWidth="1"/>
    <col min="604" max="604" width="9.7109375" style="87" customWidth="1"/>
    <col min="605" max="605" width="7.42578125" style="87" customWidth="1"/>
    <col min="606" max="606" width="13.140625" style="87" customWidth="1"/>
    <col min="607" max="607" width="7" style="87" customWidth="1"/>
    <col min="608" max="608" width="8.7109375" style="87" customWidth="1"/>
    <col min="609" max="609" width="11.7109375" style="87" customWidth="1"/>
    <col min="610" max="610" width="12" style="87" customWidth="1"/>
    <col min="611" max="611" width="12.7109375" style="87" customWidth="1"/>
    <col min="612" max="612" width="14" style="87" customWidth="1"/>
    <col min="613" max="613" width="11.85546875" style="87" customWidth="1"/>
    <col min="614" max="614" width="7.5703125" style="87" customWidth="1"/>
    <col min="615" max="615" width="10.140625" style="87" customWidth="1"/>
    <col min="616" max="616" width="9.28515625" style="87" customWidth="1"/>
    <col min="617" max="619" width="9.140625" style="87" customWidth="1"/>
    <col min="620" max="620" width="13.140625" style="87" bestFit="1" customWidth="1"/>
    <col min="621" max="807" width="9.140625" style="87" customWidth="1"/>
    <col min="808" max="808" width="9.28515625" style="87" customWidth="1"/>
    <col min="809" max="809" width="21.7109375" style="87" customWidth="1"/>
    <col min="810" max="810" width="19" style="87" customWidth="1"/>
    <col min="811" max="811" width="9.140625" style="87" customWidth="1"/>
    <col min="812" max="812" width="14.7109375" style="87" customWidth="1"/>
    <col min="813" max="813" width="12.140625" style="87" customWidth="1"/>
    <col min="814" max="814" width="14.28515625" style="87" customWidth="1"/>
    <col min="815" max="815" width="7.42578125" style="87" customWidth="1"/>
    <col min="816" max="816" width="8" style="87" customWidth="1"/>
    <col min="817" max="817" width="12.140625" style="87" customWidth="1"/>
    <col min="818" max="818" width="12.85546875" style="87" customWidth="1"/>
    <col min="819" max="819" width="14.28515625" style="87" customWidth="1"/>
    <col min="820" max="820" width="9.7109375" style="87" customWidth="1"/>
    <col min="821" max="821" width="8.140625" style="87" customWidth="1"/>
    <col min="822" max="822" width="12.28515625" style="87" customWidth="1"/>
    <col min="823" max="823" width="13.42578125" style="87" customWidth="1"/>
    <col min="824" max="824" width="9.85546875" style="87" customWidth="1"/>
    <col min="825" max="825" width="9.28515625" style="87" customWidth="1"/>
    <col min="826" max="826" width="6.85546875" style="87" customWidth="1"/>
    <col min="827" max="827" width="10.85546875" style="87" customWidth="1"/>
    <col min="828" max="828" width="9.28515625" style="87" customWidth="1"/>
    <col min="829" max="829" width="11.28515625" style="87" customWidth="1"/>
    <col min="830" max="830" width="9.7109375" style="87" customWidth="1"/>
    <col min="831" max="831" width="7.42578125" style="87" customWidth="1"/>
    <col min="832" max="832" width="13.140625" style="87" customWidth="1"/>
    <col min="833" max="833" width="7" style="87" customWidth="1"/>
    <col min="834" max="834" width="8.7109375" style="87" customWidth="1"/>
    <col min="835" max="835" width="11.7109375" style="87" customWidth="1"/>
    <col min="836" max="836" width="12" style="87" customWidth="1"/>
    <col min="837" max="837" width="9.7109375" style="87" customWidth="1"/>
    <col min="838" max="838" width="6.85546875" style="87"/>
    <col min="839" max="839" width="9.28515625" style="87" customWidth="1"/>
    <col min="840" max="840" width="21.7109375" style="87" customWidth="1"/>
    <col min="841" max="841" width="19" style="87" customWidth="1"/>
    <col min="842" max="842" width="9.140625" style="87" customWidth="1"/>
    <col min="843" max="843" width="14.7109375" style="87" customWidth="1"/>
    <col min="844" max="844" width="12.140625" style="87" customWidth="1"/>
    <col min="845" max="845" width="14.28515625" style="87" customWidth="1"/>
    <col min="846" max="846" width="7.42578125" style="87" customWidth="1"/>
    <col min="847" max="847" width="8" style="87" customWidth="1"/>
    <col min="848" max="848" width="12.140625" style="87" customWidth="1"/>
    <col min="849" max="849" width="12.85546875" style="87" customWidth="1"/>
    <col min="850" max="850" width="14.28515625" style="87" customWidth="1"/>
    <col min="851" max="851" width="11.140625" style="87" customWidth="1"/>
    <col min="852" max="852" width="12.28515625" style="87" customWidth="1"/>
    <col min="853" max="853" width="13.42578125" style="87" customWidth="1"/>
    <col min="854" max="854" width="9.85546875" style="87" customWidth="1"/>
    <col min="855" max="855" width="13" style="87" customWidth="1"/>
    <col min="856" max="856" width="6.85546875" style="87" customWidth="1"/>
    <col min="857" max="857" width="10.85546875" style="87" customWidth="1"/>
    <col min="858" max="858" width="9.28515625" style="87" customWidth="1"/>
    <col min="859" max="859" width="11.28515625" style="87" customWidth="1"/>
    <col min="860" max="860" width="9.7109375" style="87" customWidth="1"/>
    <col min="861" max="861" width="7.42578125" style="87" customWidth="1"/>
    <col min="862" max="862" width="13.140625" style="87" customWidth="1"/>
    <col min="863" max="863" width="7" style="87" customWidth="1"/>
    <col min="864" max="864" width="8.7109375" style="87" customWidth="1"/>
    <col min="865" max="865" width="11.7109375" style="87" customWidth="1"/>
    <col min="866" max="866" width="12" style="87" customWidth="1"/>
    <col min="867" max="867" width="12.7109375" style="87" customWidth="1"/>
    <col min="868" max="868" width="14" style="87" customWidth="1"/>
    <col min="869" max="869" width="11.85546875" style="87" customWidth="1"/>
    <col min="870" max="870" width="7.5703125" style="87" customWidth="1"/>
    <col min="871" max="871" width="10.140625" style="87" customWidth="1"/>
    <col min="872" max="872" width="9.28515625" style="87" customWidth="1"/>
    <col min="873" max="875" width="9.140625" style="87" customWidth="1"/>
    <col min="876" max="876" width="13.140625" style="87" bestFit="1" customWidth="1"/>
    <col min="877" max="1063" width="9.140625" style="87" customWidth="1"/>
    <col min="1064" max="1064" width="9.28515625" style="87" customWidth="1"/>
    <col min="1065" max="1065" width="21.7109375" style="87" customWidth="1"/>
    <col min="1066" max="1066" width="19" style="87" customWidth="1"/>
    <col min="1067" max="1067" width="9.140625" style="87" customWidth="1"/>
    <col min="1068" max="1068" width="14.7109375" style="87" customWidth="1"/>
    <col min="1069" max="1069" width="12.140625" style="87" customWidth="1"/>
    <col min="1070" max="1070" width="14.28515625" style="87" customWidth="1"/>
    <col min="1071" max="1071" width="7.42578125" style="87" customWidth="1"/>
    <col min="1072" max="1072" width="8" style="87" customWidth="1"/>
    <col min="1073" max="1073" width="12.140625" style="87" customWidth="1"/>
    <col min="1074" max="1074" width="12.85546875" style="87" customWidth="1"/>
    <col min="1075" max="1075" width="14.28515625" style="87" customWidth="1"/>
    <col min="1076" max="1076" width="9.7109375" style="87" customWidth="1"/>
    <col min="1077" max="1077" width="8.140625" style="87" customWidth="1"/>
    <col min="1078" max="1078" width="12.28515625" style="87" customWidth="1"/>
    <col min="1079" max="1079" width="13.42578125" style="87" customWidth="1"/>
    <col min="1080" max="1080" width="9.85546875" style="87" customWidth="1"/>
    <col min="1081" max="1081" width="9.28515625" style="87" customWidth="1"/>
    <col min="1082" max="1082" width="6.85546875" style="87" customWidth="1"/>
    <col min="1083" max="1083" width="10.85546875" style="87" customWidth="1"/>
    <col min="1084" max="1084" width="9.28515625" style="87" customWidth="1"/>
    <col min="1085" max="1085" width="11.28515625" style="87" customWidth="1"/>
    <col min="1086" max="1086" width="9.7109375" style="87" customWidth="1"/>
    <col min="1087" max="1087" width="7.42578125" style="87" customWidth="1"/>
    <col min="1088" max="1088" width="13.140625" style="87" customWidth="1"/>
    <col min="1089" max="1089" width="7" style="87" customWidth="1"/>
    <col min="1090" max="1090" width="8.7109375" style="87" customWidth="1"/>
    <col min="1091" max="1091" width="11.7109375" style="87" customWidth="1"/>
    <col min="1092" max="1092" width="12" style="87" customWidth="1"/>
    <col min="1093" max="1093" width="9.7109375" style="87" customWidth="1"/>
    <col min="1094" max="1094" width="6.85546875" style="87"/>
    <col min="1095" max="1095" width="9.28515625" style="87" customWidth="1"/>
    <col min="1096" max="1096" width="21.7109375" style="87" customWidth="1"/>
    <col min="1097" max="1097" width="19" style="87" customWidth="1"/>
    <col min="1098" max="1098" width="9.140625" style="87" customWidth="1"/>
    <col min="1099" max="1099" width="14.7109375" style="87" customWidth="1"/>
    <col min="1100" max="1100" width="12.140625" style="87" customWidth="1"/>
    <col min="1101" max="1101" width="14.28515625" style="87" customWidth="1"/>
    <col min="1102" max="1102" width="7.42578125" style="87" customWidth="1"/>
    <col min="1103" max="1103" width="8" style="87" customWidth="1"/>
    <col min="1104" max="1104" width="12.140625" style="87" customWidth="1"/>
    <col min="1105" max="1105" width="12.85546875" style="87" customWidth="1"/>
    <col min="1106" max="1106" width="14.28515625" style="87" customWidth="1"/>
    <col min="1107" max="1107" width="11.140625" style="87" customWidth="1"/>
    <col min="1108" max="1108" width="12.28515625" style="87" customWidth="1"/>
    <col min="1109" max="1109" width="13.42578125" style="87" customWidth="1"/>
    <col min="1110" max="1110" width="9.85546875" style="87" customWidth="1"/>
    <col min="1111" max="1111" width="13" style="87" customWidth="1"/>
    <col min="1112" max="1112" width="6.85546875" style="87" customWidth="1"/>
    <col min="1113" max="1113" width="10.85546875" style="87" customWidth="1"/>
    <col min="1114" max="1114" width="9.28515625" style="87" customWidth="1"/>
    <col min="1115" max="1115" width="11.28515625" style="87" customWidth="1"/>
    <col min="1116" max="1116" width="9.7109375" style="87" customWidth="1"/>
    <col min="1117" max="1117" width="7.42578125" style="87" customWidth="1"/>
    <col min="1118" max="1118" width="13.140625" style="87" customWidth="1"/>
    <col min="1119" max="1119" width="7" style="87" customWidth="1"/>
    <col min="1120" max="1120" width="8.7109375" style="87" customWidth="1"/>
    <col min="1121" max="1121" width="11.7109375" style="87" customWidth="1"/>
    <col min="1122" max="1122" width="12" style="87" customWidth="1"/>
    <col min="1123" max="1123" width="12.7109375" style="87" customWidth="1"/>
    <col min="1124" max="1124" width="14" style="87" customWidth="1"/>
    <col min="1125" max="1125" width="11.85546875" style="87" customWidth="1"/>
    <col min="1126" max="1126" width="7.5703125" style="87" customWidth="1"/>
    <col min="1127" max="1127" width="10.140625" style="87" customWidth="1"/>
    <col min="1128" max="1128" width="9.28515625" style="87" customWidth="1"/>
    <col min="1129" max="1131" width="9.140625" style="87" customWidth="1"/>
    <col min="1132" max="1132" width="13.140625" style="87" bestFit="1" customWidth="1"/>
    <col min="1133" max="1319" width="9.140625" style="87" customWidth="1"/>
    <col min="1320" max="1320" width="9.28515625" style="87" customWidth="1"/>
    <col min="1321" max="1321" width="21.7109375" style="87" customWidth="1"/>
    <col min="1322" max="1322" width="19" style="87" customWidth="1"/>
    <col min="1323" max="1323" width="9.140625" style="87" customWidth="1"/>
    <col min="1324" max="1324" width="14.7109375" style="87" customWidth="1"/>
    <col min="1325" max="1325" width="12.140625" style="87" customWidth="1"/>
    <col min="1326" max="1326" width="14.28515625" style="87" customWidth="1"/>
    <col min="1327" max="1327" width="7.42578125" style="87" customWidth="1"/>
    <col min="1328" max="1328" width="8" style="87" customWidth="1"/>
    <col min="1329" max="1329" width="12.140625" style="87" customWidth="1"/>
    <col min="1330" max="1330" width="12.85546875" style="87" customWidth="1"/>
    <col min="1331" max="1331" width="14.28515625" style="87" customWidth="1"/>
    <col min="1332" max="1332" width="9.7109375" style="87" customWidth="1"/>
    <col min="1333" max="1333" width="8.140625" style="87" customWidth="1"/>
    <col min="1334" max="1334" width="12.28515625" style="87" customWidth="1"/>
    <col min="1335" max="1335" width="13.42578125" style="87" customWidth="1"/>
    <col min="1336" max="1336" width="9.85546875" style="87" customWidth="1"/>
    <col min="1337" max="1337" width="9.28515625" style="87" customWidth="1"/>
    <col min="1338" max="1338" width="6.85546875" style="87" customWidth="1"/>
    <col min="1339" max="1339" width="10.85546875" style="87" customWidth="1"/>
    <col min="1340" max="1340" width="9.28515625" style="87" customWidth="1"/>
    <col min="1341" max="1341" width="11.28515625" style="87" customWidth="1"/>
    <col min="1342" max="1342" width="9.7109375" style="87" customWidth="1"/>
    <col min="1343" max="1343" width="7.42578125" style="87" customWidth="1"/>
    <col min="1344" max="1344" width="13.140625" style="87" customWidth="1"/>
    <col min="1345" max="1345" width="7" style="87" customWidth="1"/>
    <col min="1346" max="1346" width="8.7109375" style="87" customWidth="1"/>
    <col min="1347" max="1347" width="11.7109375" style="87" customWidth="1"/>
    <col min="1348" max="1348" width="12" style="87" customWidth="1"/>
    <col min="1349" max="1349" width="9.7109375" style="87" customWidth="1"/>
    <col min="1350" max="1350" width="6.85546875" style="87"/>
    <col min="1351" max="1351" width="9.28515625" style="87" customWidth="1"/>
    <col min="1352" max="1352" width="21.7109375" style="87" customWidth="1"/>
    <col min="1353" max="1353" width="19" style="87" customWidth="1"/>
    <col min="1354" max="1354" width="9.140625" style="87" customWidth="1"/>
    <col min="1355" max="1355" width="14.7109375" style="87" customWidth="1"/>
    <col min="1356" max="1356" width="12.140625" style="87" customWidth="1"/>
    <col min="1357" max="1357" width="14.28515625" style="87" customWidth="1"/>
    <col min="1358" max="1358" width="7.42578125" style="87" customWidth="1"/>
    <col min="1359" max="1359" width="8" style="87" customWidth="1"/>
    <col min="1360" max="1360" width="12.140625" style="87" customWidth="1"/>
    <col min="1361" max="1361" width="12.85546875" style="87" customWidth="1"/>
    <col min="1362" max="1362" width="14.28515625" style="87" customWidth="1"/>
    <col min="1363" max="1363" width="11.140625" style="87" customWidth="1"/>
    <col min="1364" max="1364" width="12.28515625" style="87" customWidth="1"/>
    <col min="1365" max="1365" width="13.42578125" style="87" customWidth="1"/>
    <col min="1366" max="1366" width="9.85546875" style="87" customWidth="1"/>
    <col min="1367" max="1367" width="13" style="87" customWidth="1"/>
    <col min="1368" max="1368" width="6.85546875" style="87" customWidth="1"/>
    <col min="1369" max="1369" width="10.85546875" style="87" customWidth="1"/>
    <col min="1370" max="1370" width="9.28515625" style="87" customWidth="1"/>
    <col min="1371" max="1371" width="11.28515625" style="87" customWidth="1"/>
    <col min="1372" max="1372" width="9.7109375" style="87" customWidth="1"/>
    <col min="1373" max="1373" width="7.42578125" style="87" customWidth="1"/>
    <col min="1374" max="1374" width="13.140625" style="87" customWidth="1"/>
    <col min="1375" max="1375" width="7" style="87" customWidth="1"/>
    <col min="1376" max="1376" width="8.7109375" style="87" customWidth="1"/>
    <col min="1377" max="1377" width="11.7109375" style="87" customWidth="1"/>
    <col min="1378" max="1378" width="12" style="87" customWidth="1"/>
    <col min="1379" max="1379" width="12.7109375" style="87" customWidth="1"/>
    <col min="1380" max="1380" width="14" style="87" customWidth="1"/>
    <col min="1381" max="1381" width="11.85546875" style="87" customWidth="1"/>
    <col min="1382" max="1382" width="7.5703125" style="87" customWidth="1"/>
    <col min="1383" max="1383" width="10.140625" style="87" customWidth="1"/>
    <col min="1384" max="1384" width="9.28515625" style="87" customWidth="1"/>
    <col min="1385" max="1387" width="9.140625" style="87" customWidth="1"/>
    <col min="1388" max="1388" width="13.140625" style="87" bestFit="1" customWidth="1"/>
    <col min="1389" max="1575" width="9.140625" style="87" customWidth="1"/>
    <col min="1576" max="1576" width="9.28515625" style="87" customWidth="1"/>
    <col min="1577" max="1577" width="21.7109375" style="87" customWidth="1"/>
    <col min="1578" max="1578" width="19" style="87" customWidth="1"/>
    <col min="1579" max="1579" width="9.140625" style="87" customWidth="1"/>
    <col min="1580" max="1580" width="14.7109375" style="87" customWidth="1"/>
    <col min="1581" max="1581" width="12.140625" style="87" customWidth="1"/>
    <col min="1582" max="1582" width="14.28515625" style="87" customWidth="1"/>
    <col min="1583" max="1583" width="7.42578125" style="87" customWidth="1"/>
    <col min="1584" max="1584" width="8" style="87" customWidth="1"/>
    <col min="1585" max="1585" width="12.140625" style="87" customWidth="1"/>
    <col min="1586" max="1586" width="12.85546875" style="87" customWidth="1"/>
    <col min="1587" max="1587" width="14.28515625" style="87" customWidth="1"/>
    <col min="1588" max="1588" width="9.7109375" style="87" customWidth="1"/>
    <col min="1589" max="1589" width="8.140625" style="87" customWidth="1"/>
    <col min="1590" max="1590" width="12.28515625" style="87" customWidth="1"/>
    <col min="1591" max="1591" width="13.42578125" style="87" customWidth="1"/>
    <col min="1592" max="1592" width="9.85546875" style="87" customWidth="1"/>
    <col min="1593" max="1593" width="9.28515625" style="87" customWidth="1"/>
    <col min="1594" max="1594" width="6.85546875" style="87" customWidth="1"/>
    <col min="1595" max="1595" width="10.85546875" style="87" customWidth="1"/>
    <col min="1596" max="1596" width="9.28515625" style="87" customWidth="1"/>
    <col min="1597" max="1597" width="11.28515625" style="87" customWidth="1"/>
    <col min="1598" max="1598" width="9.7109375" style="87" customWidth="1"/>
    <col min="1599" max="1599" width="7.42578125" style="87" customWidth="1"/>
    <col min="1600" max="1600" width="13.140625" style="87" customWidth="1"/>
    <col min="1601" max="1601" width="7" style="87" customWidth="1"/>
    <col min="1602" max="1602" width="8.7109375" style="87" customWidth="1"/>
    <col min="1603" max="1603" width="11.7109375" style="87" customWidth="1"/>
    <col min="1604" max="1604" width="12" style="87" customWidth="1"/>
    <col min="1605" max="1605" width="9.7109375" style="87" customWidth="1"/>
    <col min="1606" max="1606" width="6.85546875" style="87"/>
    <col min="1607" max="1607" width="9.28515625" style="87" customWidth="1"/>
    <col min="1608" max="1608" width="21.7109375" style="87" customWidth="1"/>
    <col min="1609" max="1609" width="19" style="87" customWidth="1"/>
    <col min="1610" max="1610" width="9.140625" style="87" customWidth="1"/>
    <col min="1611" max="1611" width="14.7109375" style="87" customWidth="1"/>
    <col min="1612" max="1612" width="12.140625" style="87" customWidth="1"/>
    <col min="1613" max="1613" width="14.28515625" style="87" customWidth="1"/>
    <col min="1614" max="1614" width="7.42578125" style="87" customWidth="1"/>
    <col min="1615" max="1615" width="8" style="87" customWidth="1"/>
    <col min="1616" max="1616" width="12.140625" style="87" customWidth="1"/>
    <col min="1617" max="1617" width="12.85546875" style="87" customWidth="1"/>
    <col min="1618" max="1618" width="14.28515625" style="87" customWidth="1"/>
    <col min="1619" max="1619" width="11.140625" style="87" customWidth="1"/>
    <col min="1620" max="1620" width="12.28515625" style="87" customWidth="1"/>
    <col min="1621" max="1621" width="13.42578125" style="87" customWidth="1"/>
    <col min="1622" max="1622" width="9.85546875" style="87" customWidth="1"/>
    <col min="1623" max="1623" width="13" style="87" customWidth="1"/>
    <col min="1624" max="1624" width="6.85546875" style="87" customWidth="1"/>
    <col min="1625" max="1625" width="10.85546875" style="87" customWidth="1"/>
    <col min="1626" max="1626" width="9.28515625" style="87" customWidth="1"/>
    <col min="1627" max="1627" width="11.28515625" style="87" customWidth="1"/>
    <col min="1628" max="1628" width="9.7109375" style="87" customWidth="1"/>
    <col min="1629" max="1629" width="7.42578125" style="87" customWidth="1"/>
    <col min="1630" max="1630" width="13.140625" style="87" customWidth="1"/>
    <col min="1631" max="1631" width="7" style="87" customWidth="1"/>
    <col min="1632" max="1632" width="8.7109375" style="87" customWidth="1"/>
    <col min="1633" max="1633" width="11.7109375" style="87" customWidth="1"/>
    <col min="1634" max="1634" width="12" style="87" customWidth="1"/>
    <col min="1635" max="1635" width="12.7109375" style="87" customWidth="1"/>
    <col min="1636" max="1636" width="14" style="87" customWidth="1"/>
    <col min="1637" max="1637" width="11.85546875" style="87" customWidth="1"/>
    <col min="1638" max="1638" width="7.5703125" style="87" customWidth="1"/>
    <col min="1639" max="1639" width="10.140625" style="87" customWidth="1"/>
    <col min="1640" max="1640" width="9.28515625" style="87" customWidth="1"/>
    <col min="1641" max="1643" width="9.140625" style="87" customWidth="1"/>
    <col min="1644" max="1644" width="13.140625" style="87" bestFit="1" customWidth="1"/>
    <col min="1645" max="1831" width="9.140625" style="87" customWidth="1"/>
    <col min="1832" max="1832" width="9.28515625" style="87" customWidth="1"/>
    <col min="1833" max="1833" width="21.7109375" style="87" customWidth="1"/>
    <col min="1834" max="1834" width="19" style="87" customWidth="1"/>
    <col min="1835" max="1835" width="9.140625" style="87" customWidth="1"/>
    <col min="1836" max="1836" width="14.7109375" style="87" customWidth="1"/>
    <col min="1837" max="1837" width="12.140625" style="87" customWidth="1"/>
    <col min="1838" max="1838" width="14.28515625" style="87" customWidth="1"/>
    <col min="1839" max="1839" width="7.42578125" style="87" customWidth="1"/>
    <col min="1840" max="1840" width="8" style="87" customWidth="1"/>
    <col min="1841" max="1841" width="12.140625" style="87" customWidth="1"/>
    <col min="1842" max="1842" width="12.85546875" style="87" customWidth="1"/>
    <col min="1843" max="1843" width="14.28515625" style="87" customWidth="1"/>
    <col min="1844" max="1844" width="9.7109375" style="87" customWidth="1"/>
    <col min="1845" max="1845" width="8.140625" style="87" customWidth="1"/>
    <col min="1846" max="1846" width="12.28515625" style="87" customWidth="1"/>
    <col min="1847" max="1847" width="13.42578125" style="87" customWidth="1"/>
    <col min="1848" max="1848" width="9.85546875" style="87" customWidth="1"/>
    <col min="1849" max="1849" width="9.28515625" style="87" customWidth="1"/>
    <col min="1850" max="1850" width="6.85546875" style="87" customWidth="1"/>
    <col min="1851" max="1851" width="10.85546875" style="87" customWidth="1"/>
    <col min="1852" max="1852" width="9.28515625" style="87" customWidth="1"/>
    <col min="1853" max="1853" width="11.28515625" style="87" customWidth="1"/>
    <col min="1854" max="1854" width="9.7109375" style="87" customWidth="1"/>
    <col min="1855" max="1855" width="7.42578125" style="87" customWidth="1"/>
    <col min="1856" max="1856" width="13.140625" style="87" customWidth="1"/>
    <col min="1857" max="1857" width="7" style="87" customWidth="1"/>
    <col min="1858" max="1858" width="8.7109375" style="87" customWidth="1"/>
    <col min="1859" max="1859" width="11.7109375" style="87" customWidth="1"/>
    <col min="1860" max="1860" width="12" style="87" customWidth="1"/>
    <col min="1861" max="1861" width="9.7109375" style="87" customWidth="1"/>
    <col min="1862" max="1862" width="6.85546875" style="87"/>
    <col min="1863" max="1863" width="9.28515625" style="87" customWidth="1"/>
    <col min="1864" max="1864" width="21.7109375" style="87" customWidth="1"/>
    <col min="1865" max="1865" width="19" style="87" customWidth="1"/>
    <col min="1866" max="1866" width="9.140625" style="87" customWidth="1"/>
    <col min="1867" max="1867" width="14.7109375" style="87" customWidth="1"/>
    <col min="1868" max="1868" width="12.140625" style="87" customWidth="1"/>
    <col min="1869" max="1869" width="14.28515625" style="87" customWidth="1"/>
    <col min="1870" max="1870" width="7.42578125" style="87" customWidth="1"/>
    <col min="1871" max="1871" width="8" style="87" customWidth="1"/>
    <col min="1872" max="1872" width="12.140625" style="87" customWidth="1"/>
    <col min="1873" max="1873" width="12.85546875" style="87" customWidth="1"/>
    <col min="1874" max="1874" width="14.28515625" style="87" customWidth="1"/>
    <col min="1875" max="1875" width="11.140625" style="87" customWidth="1"/>
    <col min="1876" max="1876" width="12.28515625" style="87" customWidth="1"/>
    <col min="1877" max="1877" width="13.42578125" style="87" customWidth="1"/>
    <col min="1878" max="1878" width="9.85546875" style="87" customWidth="1"/>
    <col min="1879" max="1879" width="13" style="87" customWidth="1"/>
    <col min="1880" max="1880" width="6.85546875" style="87" customWidth="1"/>
    <col min="1881" max="1881" width="10.85546875" style="87" customWidth="1"/>
    <col min="1882" max="1882" width="9.28515625" style="87" customWidth="1"/>
    <col min="1883" max="1883" width="11.28515625" style="87" customWidth="1"/>
    <col min="1884" max="1884" width="9.7109375" style="87" customWidth="1"/>
    <col min="1885" max="1885" width="7.42578125" style="87" customWidth="1"/>
    <col min="1886" max="1886" width="13.140625" style="87" customWidth="1"/>
    <col min="1887" max="1887" width="7" style="87" customWidth="1"/>
    <col min="1888" max="1888" width="8.7109375" style="87" customWidth="1"/>
    <col min="1889" max="1889" width="11.7109375" style="87" customWidth="1"/>
    <col min="1890" max="1890" width="12" style="87" customWidth="1"/>
    <col min="1891" max="1891" width="12.7109375" style="87" customWidth="1"/>
    <col min="1892" max="1892" width="14" style="87" customWidth="1"/>
    <col min="1893" max="1893" width="11.85546875" style="87" customWidth="1"/>
    <col min="1894" max="1894" width="7.5703125" style="87" customWidth="1"/>
    <col min="1895" max="1895" width="10.140625" style="87" customWidth="1"/>
    <col min="1896" max="1896" width="9.28515625" style="87" customWidth="1"/>
    <col min="1897" max="1899" width="9.140625" style="87" customWidth="1"/>
    <col min="1900" max="1900" width="13.140625" style="87" bestFit="1" customWidth="1"/>
    <col min="1901" max="2087" width="9.140625" style="87" customWidth="1"/>
    <col min="2088" max="2088" width="9.28515625" style="87" customWidth="1"/>
    <col min="2089" max="2089" width="21.7109375" style="87" customWidth="1"/>
    <col min="2090" max="2090" width="19" style="87" customWidth="1"/>
    <col min="2091" max="2091" width="9.140625" style="87" customWidth="1"/>
    <col min="2092" max="2092" width="14.7109375" style="87" customWidth="1"/>
    <col min="2093" max="2093" width="12.140625" style="87" customWidth="1"/>
    <col min="2094" max="2094" width="14.28515625" style="87" customWidth="1"/>
    <col min="2095" max="2095" width="7.42578125" style="87" customWidth="1"/>
    <col min="2096" max="2096" width="8" style="87" customWidth="1"/>
    <col min="2097" max="2097" width="12.140625" style="87" customWidth="1"/>
    <col min="2098" max="2098" width="12.85546875" style="87" customWidth="1"/>
    <col min="2099" max="2099" width="14.28515625" style="87" customWidth="1"/>
    <col min="2100" max="2100" width="9.7109375" style="87" customWidth="1"/>
    <col min="2101" max="2101" width="8.140625" style="87" customWidth="1"/>
    <col min="2102" max="2102" width="12.28515625" style="87" customWidth="1"/>
    <col min="2103" max="2103" width="13.42578125" style="87" customWidth="1"/>
    <col min="2104" max="2104" width="9.85546875" style="87" customWidth="1"/>
    <col min="2105" max="2105" width="9.28515625" style="87" customWidth="1"/>
    <col min="2106" max="2106" width="6.85546875" style="87" customWidth="1"/>
    <col min="2107" max="2107" width="10.85546875" style="87" customWidth="1"/>
    <col min="2108" max="2108" width="9.28515625" style="87" customWidth="1"/>
    <col min="2109" max="2109" width="11.28515625" style="87" customWidth="1"/>
    <col min="2110" max="2110" width="9.7109375" style="87" customWidth="1"/>
    <col min="2111" max="2111" width="7.42578125" style="87" customWidth="1"/>
    <col min="2112" max="2112" width="13.140625" style="87" customWidth="1"/>
    <col min="2113" max="2113" width="7" style="87" customWidth="1"/>
    <col min="2114" max="2114" width="8.7109375" style="87" customWidth="1"/>
    <col min="2115" max="2115" width="11.7109375" style="87" customWidth="1"/>
    <col min="2116" max="2116" width="12" style="87" customWidth="1"/>
    <col min="2117" max="2117" width="9.7109375" style="87" customWidth="1"/>
    <col min="2118" max="2118" width="6.85546875" style="87"/>
    <col min="2119" max="2119" width="9.28515625" style="87" customWidth="1"/>
    <col min="2120" max="2120" width="21.7109375" style="87" customWidth="1"/>
    <col min="2121" max="2121" width="19" style="87" customWidth="1"/>
    <col min="2122" max="2122" width="9.140625" style="87" customWidth="1"/>
    <col min="2123" max="2123" width="14.7109375" style="87" customWidth="1"/>
    <col min="2124" max="2124" width="12.140625" style="87" customWidth="1"/>
    <col min="2125" max="2125" width="14.28515625" style="87" customWidth="1"/>
    <col min="2126" max="2126" width="7.42578125" style="87" customWidth="1"/>
    <col min="2127" max="2127" width="8" style="87" customWidth="1"/>
    <col min="2128" max="2128" width="12.140625" style="87" customWidth="1"/>
    <col min="2129" max="2129" width="12.85546875" style="87" customWidth="1"/>
    <col min="2130" max="2130" width="14.28515625" style="87" customWidth="1"/>
    <col min="2131" max="2131" width="11.140625" style="87" customWidth="1"/>
    <col min="2132" max="2132" width="12.28515625" style="87" customWidth="1"/>
    <col min="2133" max="2133" width="13.42578125" style="87" customWidth="1"/>
    <col min="2134" max="2134" width="9.85546875" style="87" customWidth="1"/>
    <col min="2135" max="2135" width="13" style="87" customWidth="1"/>
    <col min="2136" max="2136" width="6.85546875" style="87" customWidth="1"/>
    <col min="2137" max="2137" width="10.85546875" style="87" customWidth="1"/>
    <col min="2138" max="2138" width="9.28515625" style="87" customWidth="1"/>
    <col min="2139" max="2139" width="11.28515625" style="87" customWidth="1"/>
    <col min="2140" max="2140" width="9.7109375" style="87" customWidth="1"/>
    <col min="2141" max="2141" width="7.42578125" style="87" customWidth="1"/>
    <col min="2142" max="2142" width="13.140625" style="87" customWidth="1"/>
    <col min="2143" max="2143" width="7" style="87" customWidth="1"/>
    <col min="2144" max="2144" width="8.7109375" style="87" customWidth="1"/>
    <col min="2145" max="2145" width="11.7109375" style="87" customWidth="1"/>
    <col min="2146" max="2146" width="12" style="87" customWidth="1"/>
    <col min="2147" max="2147" width="12.7109375" style="87" customWidth="1"/>
    <col min="2148" max="2148" width="14" style="87" customWidth="1"/>
    <col min="2149" max="2149" width="11.85546875" style="87" customWidth="1"/>
    <col min="2150" max="2150" width="7.5703125" style="87" customWidth="1"/>
    <col min="2151" max="2151" width="10.140625" style="87" customWidth="1"/>
    <col min="2152" max="2152" width="9.28515625" style="87" customWidth="1"/>
    <col min="2153" max="2155" width="9.140625" style="87" customWidth="1"/>
    <col min="2156" max="2156" width="13.140625" style="87" bestFit="1" customWidth="1"/>
    <col min="2157" max="2343" width="9.140625" style="87" customWidth="1"/>
    <col min="2344" max="2344" width="9.28515625" style="87" customWidth="1"/>
    <col min="2345" max="2345" width="21.7109375" style="87" customWidth="1"/>
    <col min="2346" max="2346" width="19" style="87" customWidth="1"/>
    <col min="2347" max="2347" width="9.140625" style="87" customWidth="1"/>
    <col min="2348" max="2348" width="14.7109375" style="87" customWidth="1"/>
    <col min="2349" max="2349" width="12.140625" style="87" customWidth="1"/>
    <col min="2350" max="2350" width="14.28515625" style="87" customWidth="1"/>
    <col min="2351" max="2351" width="7.42578125" style="87" customWidth="1"/>
    <col min="2352" max="2352" width="8" style="87" customWidth="1"/>
    <col min="2353" max="2353" width="12.140625" style="87" customWidth="1"/>
    <col min="2354" max="2354" width="12.85546875" style="87" customWidth="1"/>
    <col min="2355" max="2355" width="14.28515625" style="87" customWidth="1"/>
    <col min="2356" max="2356" width="9.7109375" style="87" customWidth="1"/>
    <col min="2357" max="2357" width="8.140625" style="87" customWidth="1"/>
    <col min="2358" max="2358" width="12.28515625" style="87" customWidth="1"/>
    <col min="2359" max="2359" width="13.42578125" style="87" customWidth="1"/>
    <col min="2360" max="2360" width="9.85546875" style="87" customWidth="1"/>
    <col min="2361" max="2361" width="9.28515625" style="87" customWidth="1"/>
    <col min="2362" max="2362" width="6.85546875" style="87" customWidth="1"/>
    <col min="2363" max="2363" width="10.85546875" style="87" customWidth="1"/>
    <col min="2364" max="2364" width="9.28515625" style="87" customWidth="1"/>
    <col min="2365" max="2365" width="11.28515625" style="87" customWidth="1"/>
    <col min="2366" max="2366" width="9.7109375" style="87" customWidth="1"/>
    <col min="2367" max="2367" width="7.42578125" style="87" customWidth="1"/>
    <col min="2368" max="2368" width="13.140625" style="87" customWidth="1"/>
    <col min="2369" max="2369" width="7" style="87" customWidth="1"/>
    <col min="2370" max="2370" width="8.7109375" style="87" customWidth="1"/>
    <col min="2371" max="2371" width="11.7109375" style="87" customWidth="1"/>
    <col min="2372" max="2372" width="12" style="87" customWidth="1"/>
    <col min="2373" max="2373" width="9.7109375" style="87" customWidth="1"/>
    <col min="2374" max="2374" width="6.85546875" style="87"/>
    <col min="2375" max="2375" width="9.28515625" style="87" customWidth="1"/>
    <col min="2376" max="2376" width="21.7109375" style="87" customWidth="1"/>
    <col min="2377" max="2377" width="19" style="87" customWidth="1"/>
    <col min="2378" max="2378" width="9.140625" style="87" customWidth="1"/>
    <col min="2379" max="2379" width="14.7109375" style="87" customWidth="1"/>
    <col min="2380" max="2380" width="12.140625" style="87" customWidth="1"/>
    <col min="2381" max="2381" width="14.28515625" style="87" customWidth="1"/>
    <col min="2382" max="2382" width="7.42578125" style="87" customWidth="1"/>
    <col min="2383" max="2383" width="8" style="87" customWidth="1"/>
    <col min="2384" max="2384" width="12.140625" style="87" customWidth="1"/>
    <col min="2385" max="2385" width="12.85546875" style="87" customWidth="1"/>
    <col min="2386" max="2386" width="14.28515625" style="87" customWidth="1"/>
    <col min="2387" max="2387" width="11.140625" style="87" customWidth="1"/>
    <col min="2388" max="2388" width="12.28515625" style="87" customWidth="1"/>
    <col min="2389" max="2389" width="13.42578125" style="87" customWidth="1"/>
    <col min="2390" max="2390" width="9.85546875" style="87" customWidth="1"/>
    <col min="2391" max="2391" width="13" style="87" customWidth="1"/>
    <col min="2392" max="2392" width="6.85546875" style="87" customWidth="1"/>
    <col min="2393" max="2393" width="10.85546875" style="87" customWidth="1"/>
    <col min="2394" max="2394" width="9.28515625" style="87" customWidth="1"/>
    <col min="2395" max="2395" width="11.28515625" style="87" customWidth="1"/>
    <col min="2396" max="2396" width="9.7109375" style="87" customWidth="1"/>
    <col min="2397" max="2397" width="7.42578125" style="87" customWidth="1"/>
    <col min="2398" max="2398" width="13.140625" style="87" customWidth="1"/>
    <col min="2399" max="2399" width="7" style="87" customWidth="1"/>
    <col min="2400" max="2400" width="8.7109375" style="87" customWidth="1"/>
    <col min="2401" max="2401" width="11.7109375" style="87" customWidth="1"/>
    <col min="2402" max="2402" width="12" style="87" customWidth="1"/>
    <col min="2403" max="2403" width="12.7109375" style="87" customWidth="1"/>
    <col min="2404" max="2404" width="14" style="87" customWidth="1"/>
    <col min="2405" max="2405" width="11.85546875" style="87" customWidth="1"/>
    <col min="2406" max="2406" width="7.5703125" style="87" customWidth="1"/>
    <col min="2407" max="2407" width="10.140625" style="87" customWidth="1"/>
    <col min="2408" max="2408" width="9.28515625" style="87" customWidth="1"/>
    <col min="2409" max="2411" width="9.140625" style="87" customWidth="1"/>
    <col min="2412" max="2412" width="13.140625" style="87" bestFit="1" customWidth="1"/>
    <col min="2413" max="2599" width="9.140625" style="87" customWidth="1"/>
    <col min="2600" max="2600" width="9.28515625" style="87" customWidth="1"/>
    <col min="2601" max="2601" width="21.7109375" style="87" customWidth="1"/>
    <col min="2602" max="2602" width="19" style="87" customWidth="1"/>
    <col min="2603" max="2603" width="9.140625" style="87" customWidth="1"/>
    <col min="2604" max="2604" width="14.7109375" style="87" customWidth="1"/>
    <col min="2605" max="2605" width="12.140625" style="87" customWidth="1"/>
    <col min="2606" max="2606" width="14.28515625" style="87" customWidth="1"/>
    <col min="2607" max="2607" width="7.42578125" style="87" customWidth="1"/>
    <col min="2608" max="2608" width="8" style="87" customWidth="1"/>
    <col min="2609" max="2609" width="12.140625" style="87" customWidth="1"/>
    <col min="2610" max="2610" width="12.85546875" style="87" customWidth="1"/>
    <col min="2611" max="2611" width="14.28515625" style="87" customWidth="1"/>
    <col min="2612" max="2612" width="9.7109375" style="87" customWidth="1"/>
    <col min="2613" max="2613" width="8.140625" style="87" customWidth="1"/>
    <col min="2614" max="2614" width="12.28515625" style="87" customWidth="1"/>
    <col min="2615" max="2615" width="13.42578125" style="87" customWidth="1"/>
    <col min="2616" max="2616" width="9.85546875" style="87" customWidth="1"/>
    <col min="2617" max="2617" width="9.28515625" style="87" customWidth="1"/>
    <col min="2618" max="2618" width="6.85546875" style="87" customWidth="1"/>
    <col min="2619" max="2619" width="10.85546875" style="87" customWidth="1"/>
    <col min="2620" max="2620" width="9.28515625" style="87" customWidth="1"/>
    <col min="2621" max="2621" width="11.28515625" style="87" customWidth="1"/>
    <col min="2622" max="2622" width="9.7109375" style="87" customWidth="1"/>
    <col min="2623" max="2623" width="7.42578125" style="87" customWidth="1"/>
    <col min="2624" max="2624" width="13.140625" style="87" customWidth="1"/>
    <col min="2625" max="2625" width="7" style="87" customWidth="1"/>
    <col min="2626" max="2626" width="8.7109375" style="87" customWidth="1"/>
    <col min="2627" max="2627" width="11.7109375" style="87" customWidth="1"/>
    <col min="2628" max="2628" width="12" style="87" customWidth="1"/>
    <col min="2629" max="2629" width="9.7109375" style="87" customWidth="1"/>
    <col min="2630" max="2630" width="6.85546875" style="87"/>
    <col min="2631" max="2631" width="9.28515625" style="87" customWidth="1"/>
    <col min="2632" max="2632" width="21.7109375" style="87" customWidth="1"/>
    <col min="2633" max="2633" width="19" style="87" customWidth="1"/>
    <col min="2634" max="2634" width="9.140625" style="87" customWidth="1"/>
    <col min="2635" max="2635" width="14.7109375" style="87" customWidth="1"/>
    <col min="2636" max="2636" width="12.140625" style="87" customWidth="1"/>
    <col min="2637" max="2637" width="14.28515625" style="87" customWidth="1"/>
    <col min="2638" max="2638" width="7.42578125" style="87" customWidth="1"/>
    <col min="2639" max="2639" width="8" style="87" customWidth="1"/>
    <col min="2640" max="2640" width="12.140625" style="87" customWidth="1"/>
    <col min="2641" max="2641" width="12.85546875" style="87" customWidth="1"/>
    <col min="2642" max="2642" width="14.28515625" style="87" customWidth="1"/>
    <col min="2643" max="2643" width="11.140625" style="87" customWidth="1"/>
    <col min="2644" max="2644" width="12.28515625" style="87" customWidth="1"/>
    <col min="2645" max="2645" width="13.42578125" style="87" customWidth="1"/>
    <col min="2646" max="2646" width="9.85546875" style="87" customWidth="1"/>
    <col min="2647" max="2647" width="13" style="87" customWidth="1"/>
    <col min="2648" max="2648" width="6.85546875" style="87" customWidth="1"/>
    <col min="2649" max="2649" width="10.85546875" style="87" customWidth="1"/>
    <col min="2650" max="2650" width="9.28515625" style="87" customWidth="1"/>
    <col min="2651" max="2651" width="11.28515625" style="87" customWidth="1"/>
    <col min="2652" max="2652" width="9.7109375" style="87" customWidth="1"/>
    <col min="2653" max="2653" width="7.42578125" style="87" customWidth="1"/>
    <col min="2654" max="2654" width="13.140625" style="87" customWidth="1"/>
    <col min="2655" max="2655" width="7" style="87" customWidth="1"/>
    <col min="2656" max="2656" width="8.7109375" style="87" customWidth="1"/>
    <col min="2657" max="2657" width="11.7109375" style="87" customWidth="1"/>
    <col min="2658" max="2658" width="12" style="87" customWidth="1"/>
    <col min="2659" max="2659" width="12.7109375" style="87" customWidth="1"/>
    <col min="2660" max="2660" width="14" style="87" customWidth="1"/>
    <col min="2661" max="2661" width="11.85546875" style="87" customWidth="1"/>
    <col min="2662" max="2662" width="7.5703125" style="87" customWidth="1"/>
    <col min="2663" max="2663" width="10.140625" style="87" customWidth="1"/>
    <col min="2664" max="2664" width="9.28515625" style="87" customWidth="1"/>
    <col min="2665" max="2667" width="9.140625" style="87" customWidth="1"/>
    <col min="2668" max="2668" width="13.140625" style="87" bestFit="1" customWidth="1"/>
    <col min="2669" max="2855" width="9.140625" style="87" customWidth="1"/>
    <col min="2856" max="2856" width="9.28515625" style="87" customWidth="1"/>
    <col min="2857" max="2857" width="21.7109375" style="87" customWidth="1"/>
    <col min="2858" max="2858" width="19" style="87" customWidth="1"/>
    <col min="2859" max="2859" width="9.140625" style="87" customWidth="1"/>
    <col min="2860" max="2860" width="14.7109375" style="87" customWidth="1"/>
    <col min="2861" max="2861" width="12.140625" style="87" customWidth="1"/>
    <col min="2862" max="2862" width="14.28515625" style="87" customWidth="1"/>
    <col min="2863" max="2863" width="7.42578125" style="87" customWidth="1"/>
    <col min="2864" max="2864" width="8" style="87" customWidth="1"/>
    <col min="2865" max="2865" width="12.140625" style="87" customWidth="1"/>
    <col min="2866" max="2866" width="12.85546875" style="87" customWidth="1"/>
    <col min="2867" max="2867" width="14.28515625" style="87" customWidth="1"/>
    <col min="2868" max="2868" width="9.7109375" style="87" customWidth="1"/>
    <col min="2869" max="2869" width="8.140625" style="87" customWidth="1"/>
    <col min="2870" max="2870" width="12.28515625" style="87" customWidth="1"/>
    <col min="2871" max="2871" width="13.42578125" style="87" customWidth="1"/>
    <col min="2872" max="2872" width="9.85546875" style="87" customWidth="1"/>
    <col min="2873" max="2873" width="9.28515625" style="87" customWidth="1"/>
    <col min="2874" max="2874" width="6.85546875" style="87" customWidth="1"/>
    <col min="2875" max="2875" width="10.85546875" style="87" customWidth="1"/>
    <col min="2876" max="2876" width="9.28515625" style="87" customWidth="1"/>
    <col min="2877" max="2877" width="11.28515625" style="87" customWidth="1"/>
    <col min="2878" max="2878" width="9.7109375" style="87" customWidth="1"/>
    <col min="2879" max="2879" width="7.42578125" style="87" customWidth="1"/>
    <col min="2880" max="2880" width="13.140625" style="87" customWidth="1"/>
    <col min="2881" max="2881" width="7" style="87" customWidth="1"/>
    <col min="2882" max="2882" width="8.7109375" style="87" customWidth="1"/>
    <col min="2883" max="2883" width="11.7109375" style="87" customWidth="1"/>
    <col min="2884" max="2884" width="12" style="87" customWidth="1"/>
    <col min="2885" max="2885" width="9.7109375" style="87" customWidth="1"/>
    <col min="2886" max="2886" width="6.85546875" style="87"/>
    <col min="2887" max="2887" width="9.28515625" style="87" customWidth="1"/>
    <col min="2888" max="2888" width="21.7109375" style="87" customWidth="1"/>
    <col min="2889" max="2889" width="19" style="87" customWidth="1"/>
    <col min="2890" max="2890" width="9.140625" style="87" customWidth="1"/>
    <col min="2891" max="2891" width="14.7109375" style="87" customWidth="1"/>
    <col min="2892" max="2892" width="12.140625" style="87" customWidth="1"/>
    <col min="2893" max="2893" width="14.28515625" style="87" customWidth="1"/>
    <col min="2894" max="2894" width="7.42578125" style="87" customWidth="1"/>
    <col min="2895" max="2895" width="8" style="87" customWidth="1"/>
    <col min="2896" max="2896" width="12.140625" style="87" customWidth="1"/>
    <col min="2897" max="2897" width="12.85546875" style="87" customWidth="1"/>
    <col min="2898" max="2898" width="14.28515625" style="87" customWidth="1"/>
    <col min="2899" max="2899" width="11.140625" style="87" customWidth="1"/>
    <col min="2900" max="2900" width="12.28515625" style="87" customWidth="1"/>
    <col min="2901" max="2901" width="13.42578125" style="87" customWidth="1"/>
    <col min="2902" max="2902" width="9.85546875" style="87" customWidth="1"/>
    <col min="2903" max="2903" width="13" style="87" customWidth="1"/>
    <col min="2904" max="2904" width="6.85546875" style="87" customWidth="1"/>
    <col min="2905" max="2905" width="10.85546875" style="87" customWidth="1"/>
    <col min="2906" max="2906" width="9.28515625" style="87" customWidth="1"/>
    <col min="2907" max="2907" width="11.28515625" style="87" customWidth="1"/>
    <col min="2908" max="2908" width="9.7109375" style="87" customWidth="1"/>
    <col min="2909" max="2909" width="7.42578125" style="87" customWidth="1"/>
    <col min="2910" max="2910" width="13.140625" style="87" customWidth="1"/>
    <col min="2911" max="2911" width="7" style="87" customWidth="1"/>
    <col min="2912" max="2912" width="8.7109375" style="87" customWidth="1"/>
    <col min="2913" max="2913" width="11.7109375" style="87" customWidth="1"/>
    <col min="2914" max="2914" width="12" style="87" customWidth="1"/>
    <col min="2915" max="2915" width="12.7109375" style="87" customWidth="1"/>
    <col min="2916" max="2916" width="14" style="87" customWidth="1"/>
    <col min="2917" max="2917" width="11.85546875" style="87" customWidth="1"/>
    <col min="2918" max="2918" width="7.5703125" style="87" customWidth="1"/>
    <col min="2919" max="2919" width="10.140625" style="87" customWidth="1"/>
    <col min="2920" max="2920" width="9.28515625" style="87" customWidth="1"/>
    <col min="2921" max="2923" width="9.140625" style="87" customWidth="1"/>
    <col min="2924" max="2924" width="13.140625" style="87" bestFit="1" customWidth="1"/>
    <col min="2925" max="3111" width="9.140625" style="87" customWidth="1"/>
    <col min="3112" max="3112" width="9.28515625" style="87" customWidth="1"/>
    <col min="3113" max="3113" width="21.7109375" style="87" customWidth="1"/>
    <col min="3114" max="3114" width="19" style="87" customWidth="1"/>
    <col min="3115" max="3115" width="9.140625" style="87" customWidth="1"/>
    <col min="3116" max="3116" width="14.7109375" style="87" customWidth="1"/>
    <col min="3117" max="3117" width="12.140625" style="87" customWidth="1"/>
    <col min="3118" max="3118" width="14.28515625" style="87" customWidth="1"/>
    <col min="3119" max="3119" width="7.42578125" style="87" customWidth="1"/>
    <col min="3120" max="3120" width="8" style="87" customWidth="1"/>
    <col min="3121" max="3121" width="12.140625" style="87" customWidth="1"/>
    <col min="3122" max="3122" width="12.85546875" style="87" customWidth="1"/>
    <col min="3123" max="3123" width="14.28515625" style="87" customWidth="1"/>
    <col min="3124" max="3124" width="9.7109375" style="87" customWidth="1"/>
    <col min="3125" max="3125" width="8.140625" style="87" customWidth="1"/>
    <col min="3126" max="3126" width="12.28515625" style="87" customWidth="1"/>
    <col min="3127" max="3127" width="13.42578125" style="87" customWidth="1"/>
    <col min="3128" max="3128" width="9.85546875" style="87" customWidth="1"/>
    <col min="3129" max="3129" width="9.28515625" style="87" customWidth="1"/>
    <col min="3130" max="3130" width="6.85546875" style="87" customWidth="1"/>
    <col min="3131" max="3131" width="10.85546875" style="87" customWidth="1"/>
    <col min="3132" max="3132" width="9.28515625" style="87" customWidth="1"/>
    <col min="3133" max="3133" width="11.28515625" style="87" customWidth="1"/>
    <col min="3134" max="3134" width="9.7109375" style="87" customWidth="1"/>
    <col min="3135" max="3135" width="7.42578125" style="87" customWidth="1"/>
    <col min="3136" max="3136" width="13.140625" style="87" customWidth="1"/>
    <col min="3137" max="3137" width="7" style="87" customWidth="1"/>
    <col min="3138" max="3138" width="8.7109375" style="87" customWidth="1"/>
    <col min="3139" max="3139" width="11.7109375" style="87" customWidth="1"/>
    <col min="3140" max="3140" width="12" style="87" customWidth="1"/>
    <col min="3141" max="3141" width="9.7109375" style="87" customWidth="1"/>
    <col min="3142" max="3142" width="6.85546875" style="87"/>
    <col min="3143" max="3143" width="9.28515625" style="87" customWidth="1"/>
    <col min="3144" max="3144" width="21.7109375" style="87" customWidth="1"/>
    <col min="3145" max="3145" width="19" style="87" customWidth="1"/>
    <col min="3146" max="3146" width="9.140625" style="87" customWidth="1"/>
    <col min="3147" max="3147" width="14.7109375" style="87" customWidth="1"/>
    <col min="3148" max="3148" width="12.140625" style="87" customWidth="1"/>
    <col min="3149" max="3149" width="14.28515625" style="87" customWidth="1"/>
    <col min="3150" max="3150" width="7.42578125" style="87" customWidth="1"/>
    <col min="3151" max="3151" width="8" style="87" customWidth="1"/>
    <col min="3152" max="3152" width="12.140625" style="87" customWidth="1"/>
    <col min="3153" max="3153" width="12.85546875" style="87" customWidth="1"/>
    <col min="3154" max="3154" width="14.28515625" style="87" customWidth="1"/>
    <col min="3155" max="3155" width="11.140625" style="87" customWidth="1"/>
    <col min="3156" max="3156" width="12.28515625" style="87" customWidth="1"/>
    <col min="3157" max="3157" width="13.42578125" style="87" customWidth="1"/>
    <col min="3158" max="3158" width="9.85546875" style="87" customWidth="1"/>
    <col min="3159" max="3159" width="13" style="87" customWidth="1"/>
    <col min="3160" max="3160" width="6.85546875" style="87" customWidth="1"/>
    <col min="3161" max="3161" width="10.85546875" style="87" customWidth="1"/>
    <col min="3162" max="3162" width="9.28515625" style="87" customWidth="1"/>
    <col min="3163" max="3163" width="11.28515625" style="87" customWidth="1"/>
    <col min="3164" max="3164" width="9.7109375" style="87" customWidth="1"/>
    <col min="3165" max="3165" width="7.42578125" style="87" customWidth="1"/>
    <col min="3166" max="3166" width="13.140625" style="87" customWidth="1"/>
    <col min="3167" max="3167" width="7" style="87" customWidth="1"/>
    <col min="3168" max="3168" width="8.7109375" style="87" customWidth="1"/>
    <col min="3169" max="3169" width="11.7109375" style="87" customWidth="1"/>
    <col min="3170" max="3170" width="12" style="87" customWidth="1"/>
    <col min="3171" max="3171" width="12.7109375" style="87" customWidth="1"/>
    <col min="3172" max="3172" width="14" style="87" customWidth="1"/>
    <col min="3173" max="3173" width="11.85546875" style="87" customWidth="1"/>
    <col min="3174" max="3174" width="7.5703125" style="87" customWidth="1"/>
    <col min="3175" max="3175" width="10.140625" style="87" customWidth="1"/>
    <col min="3176" max="3176" width="9.28515625" style="87" customWidth="1"/>
    <col min="3177" max="3179" width="9.140625" style="87" customWidth="1"/>
    <col min="3180" max="3180" width="13.140625" style="87" bestFit="1" customWidth="1"/>
    <col min="3181" max="3367" width="9.140625" style="87" customWidth="1"/>
    <col min="3368" max="3368" width="9.28515625" style="87" customWidth="1"/>
    <col min="3369" max="3369" width="21.7109375" style="87" customWidth="1"/>
    <col min="3370" max="3370" width="19" style="87" customWidth="1"/>
    <col min="3371" max="3371" width="9.140625" style="87" customWidth="1"/>
    <col min="3372" max="3372" width="14.7109375" style="87" customWidth="1"/>
    <col min="3373" max="3373" width="12.140625" style="87" customWidth="1"/>
    <col min="3374" max="3374" width="14.28515625" style="87" customWidth="1"/>
    <col min="3375" max="3375" width="7.42578125" style="87" customWidth="1"/>
    <col min="3376" max="3376" width="8" style="87" customWidth="1"/>
    <col min="3377" max="3377" width="12.140625" style="87" customWidth="1"/>
    <col min="3378" max="3378" width="12.85546875" style="87" customWidth="1"/>
    <col min="3379" max="3379" width="14.28515625" style="87" customWidth="1"/>
    <col min="3380" max="3380" width="9.7109375" style="87" customWidth="1"/>
    <col min="3381" max="3381" width="8.140625" style="87" customWidth="1"/>
    <col min="3382" max="3382" width="12.28515625" style="87" customWidth="1"/>
    <col min="3383" max="3383" width="13.42578125" style="87" customWidth="1"/>
    <col min="3384" max="3384" width="9.85546875" style="87" customWidth="1"/>
    <col min="3385" max="3385" width="9.28515625" style="87" customWidth="1"/>
    <col min="3386" max="3386" width="6.85546875" style="87" customWidth="1"/>
    <col min="3387" max="3387" width="10.85546875" style="87" customWidth="1"/>
    <col min="3388" max="3388" width="9.28515625" style="87" customWidth="1"/>
    <col min="3389" max="3389" width="11.28515625" style="87" customWidth="1"/>
    <col min="3390" max="3390" width="9.7109375" style="87" customWidth="1"/>
    <col min="3391" max="3391" width="7.42578125" style="87" customWidth="1"/>
    <col min="3392" max="3392" width="13.140625" style="87" customWidth="1"/>
    <col min="3393" max="3393" width="7" style="87" customWidth="1"/>
    <col min="3394" max="3394" width="8.7109375" style="87" customWidth="1"/>
    <col min="3395" max="3395" width="11.7109375" style="87" customWidth="1"/>
    <col min="3396" max="3396" width="12" style="87" customWidth="1"/>
    <col min="3397" max="3397" width="9.7109375" style="87" customWidth="1"/>
    <col min="3398" max="3398" width="6.85546875" style="87"/>
    <col min="3399" max="3399" width="9.28515625" style="87" customWidth="1"/>
    <col min="3400" max="3400" width="21.7109375" style="87" customWidth="1"/>
    <col min="3401" max="3401" width="19" style="87" customWidth="1"/>
    <col min="3402" max="3402" width="9.140625" style="87" customWidth="1"/>
    <col min="3403" max="3403" width="14.7109375" style="87" customWidth="1"/>
    <col min="3404" max="3404" width="12.140625" style="87" customWidth="1"/>
    <col min="3405" max="3405" width="14.28515625" style="87" customWidth="1"/>
    <col min="3406" max="3406" width="7.42578125" style="87" customWidth="1"/>
    <col min="3407" max="3407" width="8" style="87" customWidth="1"/>
    <col min="3408" max="3408" width="12.140625" style="87" customWidth="1"/>
    <col min="3409" max="3409" width="12.85546875" style="87" customWidth="1"/>
    <col min="3410" max="3410" width="14.28515625" style="87" customWidth="1"/>
    <col min="3411" max="3411" width="11.140625" style="87" customWidth="1"/>
    <col min="3412" max="3412" width="12.28515625" style="87" customWidth="1"/>
    <col min="3413" max="3413" width="13.42578125" style="87" customWidth="1"/>
    <col min="3414" max="3414" width="9.85546875" style="87" customWidth="1"/>
    <col min="3415" max="3415" width="13" style="87" customWidth="1"/>
    <col min="3416" max="3416" width="6.85546875" style="87" customWidth="1"/>
    <col min="3417" max="3417" width="10.85546875" style="87" customWidth="1"/>
    <col min="3418" max="3418" width="9.28515625" style="87" customWidth="1"/>
    <col min="3419" max="3419" width="11.28515625" style="87" customWidth="1"/>
    <col min="3420" max="3420" width="9.7109375" style="87" customWidth="1"/>
    <col min="3421" max="3421" width="7.42578125" style="87" customWidth="1"/>
    <col min="3422" max="3422" width="13.140625" style="87" customWidth="1"/>
    <col min="3423" max="3423" width="7" style="87" customWidth="1"/>
    <col min="3424" max="3424" width="8.7109375" style="87" customWidth="1"/>
    <col min="3425" max="3425" width="11.7109375" style="87" customWidth="1"/>
    <col min="3426" max="3426" width="12" style="87" customWidth="1"/>
    <col min="3427" max="3427" width="12.7109375" style="87" customWidth="1"/>
    <col min="3428" max="3428" width="14" style="87" customWidth="1"/>
    <col min="3429" max="3429" width="11.85546875" style="87" customWidth="1"/>
    <col min="3430" max="3430" width="7.5703125" style="87" customWidth="1"/>
    <col min="3431" max="3431" width="10.140625" style="87" customWidth="1"/>
    <col min="3432" max="3432" width="9.28515625" style="87" customWidth="1"/>
    <col min="3433" max="3435" width="9.140625" style="87" customWidth="1"/>
    <col min="3436" max="3436" width="13.140625" style="87" bestFit="1" customWidth="1"/>
    <col min="3437" max="3623" width="9.140625" style="87" customWidth="1"/>
    <col min="3624" max="3624" width="9.28515625" style="87" customWidth="1"/>
    <col min="3625" max="3625" width="21.7109375" style="87" customWidth="1"/>
    <col min="3626" max="3626" width="19" style="87" customWidth="1"/>
    <col min="3627" max="3627" width="9.140625" style="87" customWidth="1"/>
    <col min="3628" max="3628" width="14.7109375" style="87" customWidth="1"/>
    <col min="3629" max="3629" width="12.140625" style="87" customWidth="1"/>
    <col min="3630" max="3630" width="14.28515625" style="87" customWidth="1"/>
    <col min="3631" max="3631" width="7.42578125" style="87" customWidth="1"/>
    <col min="3632" max="3632" width="8" style="87" customWidth="1"/>
    <col min="3633" max="3633" width="12.140625" style="87" customWidth="1"/>
    <col min="3634" max="3634" width="12.85546875" style="87" customWidth="1"/>
    <col min="3635" max="3635" width="14.28515625" style="87" customWidth="1"/>
    <col min="3636" max="3636" width="9.7109375" style="87" customWidth="1"/>
    <col min="3637" max="3637" width="8.140625" style="87" customWidth="1"/>
    <col min="3638" max="3638" width="12.28515625" style="87" customWidth="1"/>
    <col min="3639" max="3639" width="13.42578125" style="87" customWidth="1"/>
    <col min="3640" max="3640" width="9.85546875" style="87" customWidth="1"/>
    <col min="3641" max="3641" width="9.28515625" style="87" customWidth="1"/>
    <col min="3642" max="3642" width="6.85546875" style="87" customWidth="1"/>
    <col min="3643" max="3643" width="10.85546875" style="87" customWidth="1"/>
    <col min="3644" max="3644" width="9.28515625" style="87" customWidth="1"/>
    <col min="3645" max="3645" width="11.28515625" style="87" customWidth="1"/>
    <col min="3646" max="3646" width="9.7109375" style="87" customWidth="1"/>
    <col min="3647" max="3647" width="7.42578125" style="87" customWidth="1"/>
    <col min="3648" max="3648" width="13.140625" style="87" customWidth="1"/>
    <col min="3649" max="3649" width="7" style="87" customWidth="1"/>
    <col min="3650" max="3650" width="8.7109375" style="87" customWidth="1"/>
    <col min="3651" max="3651" width="11.7109375" style="87" customWidth="1"/>
    <col min="3652" max="3652" width="12" style="87" customWidth="1"/>
    <col min="3653" max="3653" width="9.7109375" style="87" customWidth="1"/>
    <col min="3654" max="3654" width="6.85546875" style="87"/>
    <col min="3655" max="3655" width="9.28515625" style="87" customWidth="1"/>
    <col min="3656" max="3656" width="21.7109375" style="87" customWidth="1"/>
    <col min="3657" max="3657" width="19" style="87" customWidth="1"/>
    <col min="3658" max="3658" width="9.140625" style="87" customWidth="1"/>
    <col min="3659" max="3659" width="14.7109375" style="87" customWidth="1"/>
    <col min="3660" max="3660" width="12.140625" style="87" customWidth="1"/>
    <col min="3661" max="3661" width="14.28515625" style="87" customWidth="1"/>
    <col min="3662" max="3662" width="7.42578125" style="87" customWidth="1"/>
    <col min="3663" max="3663" width="8" style="87" customWidth="1"/>
    <col min="3664" max="3664" width="12.140625" style="87" customWidth="1"/>
    <col min="3665" max="3665" width="12.85546875" style="87" customWidth="1"/>
    <col min="3666" max="3666" width="14.28515625" style="87" customWidth="1"/>
    <col min="3667" max="3667" width="11.140625" style="87" customWidth="1"/>
    <col min="3668" max="3668" width="12.28515625" style="87" customWidth="1"/>
    <col min="3669" max="3669" width="13.42578125" style="87" customWidth="1"/>
    <col min="3670" max="3670" width="9.85546875" style="87" customWidth="1"/>
    <col min="3671" max="3671" width="13" style="87" customWidth="1"/>
    <col min="3672" max="3672" width="6.85546875" style="87" customWidth="1"/>
    <col min="3673" max="3673" width="10.85546875" style="87" customWidth="1"/>
    <col min="3674" max="3674" width="9.28515625" style="87" customWidth="1"/>
    <col min="3675" max="3675" width="11.28515625" style="87" customWidth="1"/>
    <col min="3676" max="3676" width="9.7109375" style="87" customWidth="1"/>
    <col min="3677" max="3677" width="7.42578125" style="87" customWidth="1"/>
    <col min="3678" max="3678" width="13.140625" style="87" customWidth="1"/>
    <col min="3679" max="3679" width="7" style="87" customWidth="1"/>
    <col min="3680" max="3680" width="8.7109375" style="87" customWidth="1"/>
    <col min="3681" max="3681" width="11.7109375" style="87" customWidth="1"/>
    <col min="3682" max="3682" width="12" style="87" customWidth="1"/>
    <col min="3683" max="3683" width="12.7109375" style="87" customWidth="1"/>
    <col min="3684" max="3684" width="14" style="87" customWidth="1"/>
    <col min="3685" max="3685" width="11.85546875" style="87" customWidth="1"/>
    <col min="3686" max="3686" width="7.5703125" style="87" customWidth="1"/>
    <col min="3687" max="3687" width="10.140625" style="87" customWidth="1"/>
    <col min="3688" max="3688" width="9.28515625" style="87" customWidth="1"/>
    <col min="3689" max="3691" width="9.140625" style="87" customWidth="1"/>
    <col min="3692" max="3692" width="13.140625" style="87" bestFit="1" customWidth="1"/>
    <col min="3693" max="3879" width="9.140625" style="87" customWidth="1"/>
    <col min="3880" max="3880" width="9.28515625" style="87" customWidth="1"/>
    <col min="3881" max="3881" width="21.7109375" style="87" customWidth="1"/>
    <col min="3882" max="3882" width="19" style="87" customWidth="1"/>
    <col min="3883" max="3883" width="9.140625" style="87" customWidth="1"/>
    <col min="3884" max="3884" width="14.7109375" style="87" customWidth="1"/>
    <col min="3885" max="3885" width="12.140625" style="87" customWidth="1"/>
    <col min="3886" max="3886" width="14.28515625" style="87" customWidth="1"/>
    <col min="3887" max="3887" width="7.42578125" style="87" customWidth="1"/>
    <col min="3888" max="3888" width="8" style="87" customWidth="1"/>
    <col min="3889" max="3889" width="12.140625" style="87" customWidth="1"/>
    <col min="3890" max="3890" width="12.85546875" style="87" customWidth="1"/>
    <col min="3891" max="3891" width="14.28515625" style="87" customWidth="1"/>
    <col min="3892" max="3892" width="9.7109375" style="87" customWidth="1"/>
    <col min="3893" max="3893" width="8.140625" style="87" customWidth="1"/>
    <col min="3894" max="3894" width="12.28515625" style="87" customWidth="1"/>
    <col min="3895" max="3895" width="13.42578125" style="87" customWidth="1"/>
    <col min="3896" max="3896" width="9.85546875" style="87" customWidth="1"/>
    <col min="3897" max="3897" width="9.28515625" style="87" customWidth="1"/>
    <col min="3898" max="3898" width="6.85546875" style="87" customWidth="1"/>
    <col min="3899" max="3899" width="10.85546875" style="87" customWidth="1"/>
    <col min="3900" max="3900" width="9.28515625" style="87" customWidth="1"/>
    <col min="3901" max="3901" width="11.28515625" style="87" customWidth="1"/>
    <col min="3902" max="3902" width="9.7109375" style="87" customWidth="1"/>
    <col min="3903" max="3903" width="7.42578125" style="87" customWidth="1"/>
    <col min="3904" max="3904" width="13.140625" style="87" customWidth="1"/>
    <col min="3905" max="3905" width="7" style="87" customWidth="1"/>
    <col min="3906" max="3906" width="8.7109375" style="87" customWidth="1"/>
    <col min="3907" max="3907" width="11.7109375" style="87" customWidth="1"/>
    <col min="3908" max="3908" width="12" style="87" customWidth="1"/>
    <col min="3909" max="3909" width="9.7109375" style="87" customWidth="1"/>
    <col min="3910" max="3910" width="6.85546875" style="87"/>
    <col min="3911" max="3911" width="9.28515625" style="87" customWidth="1"/>
    <col min="3912" max="3912" width="21.7109375" style="87" customWidth="1"/>
    <col min="3913" max="3913" width="19" style="87" customWidth="1"/>
    <col min="3914" max="3914" width="9.140625" style="87" customWidth="1"/>
    <col min="3915" max="3915" width="14.7109375" style="87" customWidth="1"/>
    <col min="3916" max="3916" width="12.140625" style="87" customWidth="1"/>
    <col min="3917" max="3917" width="14.28515625" style="87" customWidth="1"/>
    <col min="3918" max="3918" width="7.42578125" style="87" customWidth="1"/>
    <col min="3919" max="3919" width="8" style="87" customWidth="1"/>
    <col min="3920" max="3920" width="12.140625" style="87" customWidth="1"/>
    <col min="3921" max="3921" width="12.85546875" style="87" customWidth="1"/>
    <col min="3922" max="3922" width="14.28515625" style="87" customWidth="1"/>
    <col min="3923" max="3923" width="11.140625" style="87" customWidth="1"/>
    <col min="3924" max="3924" width="12.28515625" style="87" customWidth="1"/>
    <col min="3925" max="3925" width="13.42578125" style="87" customWidth="1"/>
    <col min="3926" max="3926" width="9.85546875" style="87" customWidth="1"/>
    <col min="3927" max="3927" width="13" style="87" customWidth="1"/>
    <col min="3928" max="3928" width="6.85546875" style="87" customWidth="1"/>
    <col min="3929" max="3929" width="10.85546875" style="87" customWidth="1"/>
    <col min="3930" max="3930" width="9.28515625" style="87" customWidth="1"/>
    <col min="3931" max="3931" width="11.28515625" style="87" customWidth="1"/>
    <col min="3932" max="3932" width="9.7109375" style="87" customWidth="1"/>
    <col min="3933" max="3933" width="7.42578125" style="87" customWidth="1"/>
    <col min="3934" max="3934" width="13.140625" style="87" customWidth="1"/>
    <col min="3935" max="3935" width="7" style="87" customWidth="1"/>
    <col min="3936" max="3936" width="8.7109375" style="87" customWidth="1"/>
    <col min="3937" max="3937" width="11.7109375" style="87" customWidth="1"/>
    <col min="3938" max="3938" width="12" style="87" customWidth="1"/>
    <col min="3939" max="3939" width="12.7109375" style="87" customWidth="1"/>
    <col min="3940" max="3940" width="14" style="87" customWidth="1"/>
    <col min="3941" max="3941" width="11.85546875" style="87" customWidth="1"/>
    <col min="3942" max="3942" width="7.5703125" style="87" customWidth="1"/>
    <col min="3943" max="3943" width="10.140625" style="87" customWidth="1"/>
    <col min="3944" max="3944" width="9.28515625" style="87" customWidth="1"/>
    <col min="3945" max="3947" width="9.140625" style="87" customWidth="1"/>
    <col min="3948" max="3948" width="13.140625" style="87" bestFit="1" customWidth="1"/>
    <col min="3949" max="4135" width="9.140625" style="87" customWidth="1"/>
    <col min="4136" max="4136" width="9.28515625" style="87" customWidth="1"/>
    <col min="4137" max="4137" width="21.7109375" style="87" customWidth="1"/>
    <col min="4138" max="4138" width="19" style="87" customWidth="1"/>
    <col min="4139" max="4139" width="9.140625" style="87" customWidth="1"/>
    <col min="4140" max="4140" width="14.7109375" style="87" customWidth="1"/>
    <col min="4141" max="4141" width="12.140625" style="87" customWidth="1"/>
    <col min="4142" max="4142" width="14.28515625" style="87" customWidth="1"/>
    <col min="4143" max="4143" width="7.42578125" style="87" customWidth="1"/>
    <col min="4144" max="4144" width="8" style="87" customWidth="1"/>
    <col min="4145" max="4145" width="12.140625" style="87" customWidth="1"/>
    <col min="4146" max="4146" width="12.85546875" style="87" customWidth="1"/>
    <col min="4147" max="4147" width="14.28515625" style="87" customWidth="1"/>
    <col min="4148" max="4148" width="9.7109375" style="87" customWidth="1"/>
    <col min="4149" max="4149" width="8.140625" style="87" customWidth="1"/>
    <col min="4150" max="4150" width="12.28515625" style="87" customWidth="1"/>
    <col min="4151" max="4151" width="13.42578125" style="87" customWidth="1"/>
    <col min="4152" max="4152" width="9.85546875" style="87" customWidth="1"/>
    <col min="4153" max="4153" width="9.28515625" style="87" customWidth="1"/>
    <col min="4154" max="4154" width="6.85546875" style="87" customWidth="1"/>
    <col min="4155" max="4155" width="10.85546875" style="87" customWidth="1"/>
    <col min="4156" max="4156" width="9.28515625" style="87" customWidth="1"/>
    <col min="4157" max="4157" width="11.28515625" style="87" customWidth="1"/>
    <col min="4158" max="4158" width="9.7109375" style="87" customWidth="1"/>
    <col min="4159" max="4159" width="7.42578125" style="87" customWidth="1"/>
    <col min="4160" max="4160" width="13.140625" style="87" customWidth="1"/>
    <col min="4161" max="4161" width="7" style="87" customWidth="1"/>
    <col min="4162" max="4162" width="8.7109375" style="87" customWidth="1"/>
    <col min="4163" max="4163" width="11.7109375" style="87" customWidth="1"/>
    <col min="4164" max="4164" width="12" style="87" customWidth="1"/>
    <col min="4165" max="4165" width="9.7109375" style="87" customWidth="1"/>
    <col min="4166" max="4166" width="6.85546875" style="87"/>
    <col min="4167" max="4167" width="9.28515625" style="87" customWidth="1"/>
    <col min="4168" max="4168" width="21.7109375" style="87" customWidth="1"/>
    <col min="4169" max="4169" width="19" style="87" customWidth="1"/>
    <col min="4170" max="4170" width="9.140625" style="87" customWidth="1"/>
    <col min="4171" max="4171" width="14.7109375" style="87" customWidth="1"/>
    <col min="4172" max="4172" width="12.140625" style="87" customWidth="1"/>
    <col min="4173" max="4173" width="14.28515625" style="87" customWidth="1"/>
    <col min="4174" max="4174" width="7.42578125" style="87" customWidth="1"/>
    <col min="4175" max="4175" width="8" style="87" customWidth="1"/>
    <col min="4176" max="4176" width="12.140625" style="87" customWidth="1"/>
    <col min="4177" max="4177" width="12.85546875" style="87" customWidth="1"/>
    <col min="4178" max="4178" width="14.28515625" style="87" customWidth="1"/>
    <col min="4179" max="4179" width="11.140625" style="87" customWidth="1"/>
    <col min="4180" max="4180" width="12.28515625" style="87" customWidth="1"/>
    <col min="4181" max="4181" width="13.42578125" style="87" customWidth="1"/>
    <col min="4182" max="4182" width="9.85546875" style="87" customWidth="1"/>
    <col min="4183" max="4183" width="13" style="87" customWidth="1"/>
    <col min="4184" max="4184" width="6.85546875" style="87" customWidth="1"/>
    <col min="4185" max="4185" width="10.85546875" style="87" customWidth="1"/>
    <col min="4186" max="4186" width="9.28515625" style="87" customWidth="1"/>
    <col min="4187" max="4187" width="11.28515625" style="87" customWidth="1"/>
    <col min="4188" max="4188" width="9.7109375" style="87" customWidth="1"/>
    <col min="4189" max="4189" width="7.42578125" style="87" customWidth="1"/>
    <col min="4190" max="4190" width="13.140625" style="87" customWidth="1"/>
    <col min="4191" max="4191" width="7" style="87" customWidth="1"/>
    <col min="4192" max="4192" width="8.7109375" style="87" customWidth="1"/>
    <col min="4193" max="4193" width="11.7109375" style="87" customWidth="1"/>
    <col min="4194" max="4194" width="12" style="87" customWidth="1"/>
    <col min="4195" max="4195" width="12.7109375" style="87" customWidth="1"/>
    <col min="4196" max="4196" width="14" style="87" customWidth="1"/>
    <col min="4197" max="4197" width="11.85546875" style="87" customWidth="1"/>
    <col min="4198" max="4198" width="7.5703125" style="87" customWidth="1"/>
    <col min="4199" max="4199" width="10.140625" style="87" customWidth="1"/>
    <col min="4200" max="4200" width="9.28515625" style="87" customWidth="1"/>
    <col min="4201" max="4203" width="9.140625" style="87" customWidth="1"/>
    <col min="4204" max="4204" width="13.140625" style="87" bestFit="1" customWidth="1"/>
    <col min="4205" max="4391" width="9.140625" style="87" customWidth="1"/>
    <col min="4392" max="4392" width="9.28515625" style="87" customWidth="1"/>
    <col min="4393" max="4393" width="21.7109375" style="87" customWidth="1"/>
    <col min="4394" max="4394" width="19" style="87" customWidth="1"/>
    <col min="4395" max="4395" width="9.140625" style="87" customWidth="1"/>
    <col min="4396" max="4396" width="14.7109375" style="87" customWidth="1"/>
    <col min="4397" max="4397" width="12.140625" style="87" customWidth="1"/>
    <col min="4398" max="4398" width="14.28515625" style="87" customWidth="1"/>
    <col min="4399" max="4399" width="7.42578125" style="87" customWidth="1"/>
    <col min="4400" max="4400" width="8" style="87" customWidth="1"/>
    <col min="4401" max="4401" width="12.140625" style="87" customWidth="1"/>
    <col min="4402" max="4402" width="12.85546875" style="87" customWidth="1"/>
    <col min="4403" max="4403" width="14.28515625" style="87" customWidth="1"/>
    <col min="4404" max="4404" width="9.7109375" style="87" customWidth="1"/>
    <col min="4405" max="4405" width="8.140625" style="87" customWidth="1"/>
    <col min="4406" max="4406" width="12.28515625" style="87" customWidth="1"/>
    <col min="4407" max="4407" width="13.42578125" style="87" customWidth="1"/>
    <col min="4408" max="4408" width="9.85546875" style="87" customWidth="1"/>
    <col min="4409" max="4409" width="9.28515625" style="87" customWidth="1"/>
    <col min="4410" max="4410" width="6.85546875" style="87" customWidth="1"/>
    <col min="4411" max="4411" width="10.85546875" style="87" customWidth="1"/>
    <col min="4412" max="4412" width="9.28515625" style="87" customWidth="1"/>
    <col min="4413" max="4413" width="11.28515625" style="87" customWidth="1"/>
    <col min="4414" max="4414" width="9.7109375" style="87" customWidth="1"/>
    <col min="4415" max="4415" width="7.42578125" style="87" customWidth="1"/>
    <col min="4416" max="4416" width="13.140625" style="87" customWidth="1"/>
    <col min="4417" max="4417" width="7" style="87" customWidth="1"/>
    <col min="4418" max="4418" width="8.7109375" style="87" customWidth="1"/>
    <col min="4419" max="4419" width="11.7109375" style="87" customWidth="1"/>
    <col min="4420" max="4420" width="12" style="87" customWidth="1"/>
    <col min="4421" max="4421" width="9.7109375" style="87" customWidth="1"/>
    <col min="4422" max="4422" width="6.85546875" style="87"/>
    <col min="4423" max="4423" width="9.28515625" style="87" customWidth="1"/>
    <col min="4424" max="4424" width="21.7109375" style="87" customWidth="1"/>
    <col min="4425" max="4425" width="19" style="87" customWidth="1"/>
    <col min="4426" max="4426" width="9.140625" style="87" customWidth="1"/>
    <col min="4427" max="4427" width="14.7109375" style="87" customWidth="1"/>
    <col min="4428" max="4428" width="12.140625" style="87" customWidth="1"/>
    <col min="4429" max="4429" width="14.28515625" style="87" customWidth="1"/>
    <col min="4430" max="4430" width="7.42578125" style="87" customWidth="1"/>
    <col min="4431" max="4431" width="8" style="87" customWidth="1"/>
    <col min="4432" max="4432" width="12.140625" style="87" customWidth="1"/>
    <col min="4433" max="4433" width="12.85546875" style="87" customWidth="1"/>
    <col min="4434" max="4434" width="14.28515625" style="87" customWidth="1"/>
    <col min="4435" max="4435" width="11.140625" style="87" customWidth="1"/>
    <col min="4436" max="4436" width="12.28515625" style="87" customWidth="1"/>
    <col min="4437" max="4437" width="13.42578125" style="87" customWidth="1"/>
    <col min="4438" max="4438" width="9.85546875" style="87" customWidth="1"/>
    <col min="4439" max="4439" width="13" style="87" customWidth="1"/>
    <col min="4440" max="4440" width="6.85546875" style="87" customWidth="1"/>
    <col min="4441" max="4441" width="10.85546875" style="87" customWidth="1"/>
    <col min="4442" max="4442" width="9.28515625" style="87" customWidth="1"/>
    <col min="4443" max="4443" width="11.28515625" style="87" customWidth="1"/>
    <col min="4444" max="4444" width="9.7109375" style="87" customWidth="1"/>
    <col min="4445" max="4445" width="7.42578125" style="87" customWidth="1"/>
    <col min="4446" max="4446" width="13.140625" style="87" customWidth="1"/>
    <col min="4447" max="4447" width="7" style="87" customWidth="1"/>
    <col min="4448" max="4448" width="8.7109375" style="87" customWidth="1"/>
    <col min="4449" max="4449" width="11.7109375" style="87" customWidth="1"/>
    <col min="4450" max="4450" width="12" style="87" customWidth="1"/>
    <col min="4451" max="4451" width="12.7109375" style="87" customWidth="1"/>
    <col min="4452" max="4452" width="14" style="87" customWidth="1"/>
    <col min="4453" max="4453" width="11.85546875" style="87" customWidth="1"/>
    <col min="4454" max="4454" width="7.5703125" style="87" customWidth="1"/>
    <col min="4455" max="4455" width="10.140625" style="87" customWidth="1"/>
    <col min="4456" max="4456" width="9.28515625" style="87" customWidth="1"/>
    <col min="4457" max="4459" width="9.140625" style="87" customWidth="1"/>
    <col min="4460" max="4460" width="13.140625" style="87" bestFit="1" customWidth="1"/>
    <col min="4461" max="4647" width="9.140625" style="87" customWidth="1"/>
    <col min="4648" max="4648" width="9.28515625" style="87" customWidth="1"/>
    <col min="4649" max="4649" width="21.7109375" style="87" customWidth="1"/>
    <col min="4650" max="4650" width="19" style="87" customWidth="1"/>
    <col min="4651" max="4651" width="9.140625" style="87" customWidth="1"/>
    <col min="4652" max="4652" width="14.7109375" style="87" customWidth="1"/>
    <col min="4653" max="4653" width="12.140625" style="87" customWidth="1"/>
    <col min="4654" max="4654" width="14.28515625" style="87" customWidth="1"/>
    <col min="4655" max="4655" width="7.42578125" style="87" customWidth="1"/>
    <col min="4656" max="4656" width="8" style="87" customWidth="1"/>
    <col min="4657" max="4657" width="12.140625" style="87" customWidth="1"/>
    <col min="4658" max="4658" width="12.85546875" style="87" customWidth="1"/>
    <col min="4659" max="4659" width="14.28515625" style="87" customWidth="1"/>
    <col min="4660" max="4660" width="9.7109375" style="87" customWidth="1"/>
    <col min="4661" max="4661" width="8.140625" style="87" customWidth="1"/>
    <col min="4662" max="4662" width="12.28515625" style="87" customWidth="1"/>
    <col min="4663" max="4663" width="13.42578125" style="87" customWidth="1"/>
    <col min="4664" max="4664" width="9.85546875" style="87" customWidth="1"/>
    <col min="4665" max="4665" width="9.28515625" style="87" customWidth="1"/>
    <col min="4666" max="4666" width="6.85546875" style="87" customWidth="1"/>
    <col min="4667" max="4667" width="10.85546875" style="87" customWidth="1"/>
    <col min="4668" max="4668" width="9.28515625" style="87" customWidth="1"/>
    <col min="4669" max="4669" width="11.28515625" style="87" customWidth="1"/>
    <col min="4670" max="4670" width="9.7109375" style="87" customWidth="1"/>
    <col min="4671" max="4671" width="7.42578125" style="87" customWidth="1"/>
    <col min="4672" max="4672" width="13.140625" style="87" customWidth="1"/>
    <col min="4673" max="4673" width="7" style="87" customWidth="1"/>
    <col min="4674" max="4674" width="8.7109375" style="87" customWidth="1"/>
    <col min="4675" max="4675" width="11.7109375" style="87" customWidth="1"/>
    <col min="4676" max="4676" width="12" style="87" customWidth="1"/>
    <col min="4677" max="4677" width="9.7109375" style="87" customWidth="1"/>
    <col min="4678" max="4678" width="6.85546875" style="87"/>
    <col min="4679" max="4679" width="9.28515625" style="87" customWidth="1"/>
    <col min="4680" max="4680" width="21.7109375" style="87" customWidth="1"/>
    <col min="4681" max="4681" width="19" style="87" customWidth="1"/>
    <col min="4682" max="4682" width="9.140625" style="87" customWidth="1"/>
    <col min="4683" max="4683" width="14.7109375" style="87" customWidth="1"/>
    <col min="4684" max="4684" width="12.140625" style="87" customWidth="1"/>
    <col min="4685" max="4685" width="14.28515625" style="87" customWidth="1"/>
    <col min="4686" max="4686" width="7.42578125" style="87" customWidth="1"/>
    <col min="4687" max="4687" width="8" style="87" customWidth="1"/>
    <col min="4688" max="4688" width="12.140625" style="87" customWidth="1"/>
    <col min="4689" max="4689" width="12.85546875" style="87" customWidth="1"/>
    <col min="4690" max="4690" width="14.28515625" style="87" customWidth="1"/>
    <col min="4691" max="4691" width="11.140625" style="87" customWidth="1"/>
    <col min="4692" max="4692" width="12.28515625" style="87" customWidth="1"/>
    <col min="4693" max="4693" width="13.42578125" style="87" customWidth="1"/>
    <col min="4694" max="4694" width="9.85546875" style="87" customWidth="1"/>
    <col min="4695" max="4695" width="13" style="87" customWidth="1"/>
    <col min="4696" max="4696" width="6.85546875" style="87" customWidth="1"/>
    <col min="4697" max="4697" width="10.85546875" style="87" customWidth="1"/>
    <col min="4698" max="4698" width="9.28515625" style="87" customWidth="1"/>
    <col min="4699" max="4699" width="11.28515625" style="87" customWidth="1"/>
    <col min="4700" max="4700" width="9.7109375" style="87" customWidth="1"/>
    <col min="4701" max="4701" width="7.42578125" style="87" customWidth="1"/>
    <col min="4702" max="4702" width="13.140625" style="87" customWidth="1"/>
    <col min="4703" max="4703" width="7" style="87" customWidth="1"/>
    <col min="4704" max="4704" width="8.7109375" style="87" customWidth="1"/>
    <col min="4705" max="4705" width="11.7109375" style="87" customWidth="1"/>
    <col min="4706" max="4706" width="12" style="87" customWidth="1"/>
    <col min="4707" max="4707" width="12.7109375" style="87" customWidth="1"/>
    <col min="4708" max="4708" width="14" style="87" customWidth="1"/>
    <col min="4709" max="4709" width="11.85546875" style="87" customWidth="1"/>
    <col min="4710" max="4710" width="7.5703125" style="87" customWidth="1"/>
    <col min="4711" max="4711" width="10.140625" style="87" customWidth="1"/>
    <col min="4712" max="4712" width="9.28515625" style="87" customWidth="1"/>
    <col min="4713" max="4715" width="9.140625" style="87" customWidth="1"/>
    <col min="4716" max="4716" width="13.140625" style="87" bestFit="1" customWidth="1"/>
    <col min="4717" max="4903" width="9.140625" style="87" customWidth="1"/>
    <col min="4904" max="4904" width="9.28515625" style="87" customWidth="1"/>
    <col min="4905" max="4905" width="21.7109375" style="87" customWidth="1"/>
    <col min="4906" max="4906" width="19" style="87" customWidth="1"/>
    <col min="4907" max="4907" width="9.140625" style="87" customWidth="1"/>
    <col min="4908" max="4908" width="14.7109375" style="87" customWidth="1"/>
    <col min="4909" max="4909" width="12.140625" style="87" customWidth="1"/>
    <col min="4910" max="4910" width="14.28515625" style="87" customWidth="1"/>
    <col min="4911" max="4911" width="7.42578125" style="87" customWidth="1"/>
    <col min="4912" max="4912" width="8" style="87" customWidth="1"/>
    <col min="4913" max="4913" width="12.140625" style="87" customWidth="1"/>
    <col min="4914" max="4914" width="12.85546875" style="87" customWidth="1"/>
    <col min="4915" max="4915" width="14.28515625" style="87" customWidth="1"/>
    <col min="4916" max="4916" width="9.7109375" style="87" customWidth="1"/>
    <col min="4917" max="4917" width="8.140625" style="87" customWidth="1"/>
    <col min="4918" max="4918" width="12.28515625" style="87" customWidth="1"/>
    <col min="4919" max="4919" width="13.42578125" style="87" customWidth="1"/>
    <col min="4920" max="4920" width="9.85546875" style="87" customWidth="1"/>
    <col min="4921" max="4921" width="9.28515625" style="87" customWidth="1"/>
    <col min="4922" max="4922" width="6.85546875" style="87" customWidth="1"/>
    <col min="4923" max="4923" width="10.85546875" style="87" customWidth="1"/>
    <col min="4924" max="4924" width="9.28515625" style="87" customWidth="1"/>
    <col min="4925" max="4925" width="11.28515625" style="87" customWidth="1"/>
    <col min="4926" max="4926" width="9.7109375" style="87" customWidth="1"/>
    <col min="4927" max="4927" width="7.42578125" style="87" customWidth="1"/>
    <col min="4928" max="4928" width="13.140625" style="87" customWidth="1"/>
    <col min="4929" max="4929" width="7" style="87" customWidth="1"/>
    <col min="4930" max="4930" width="8.7109375" style="87" customWidth="1"/>
    <col min="4931" max="4931" width="11.7109375" style="87" customWidth="1"/>
    <col min="4932" max="4932" width="12" style="87" customWidth="1"/>
    <col min="4933" max="4933" width="9.7109375" style="87" customWidth="1"/>
    <col min="4934" max="4934" width="6.85546875" style="87"/>
    <col min="4935" max="4935" width="9.28515625" style="87" customWidth="1"/>
    <col min="4936" max="4936" width="21.7109375" style="87" customWidth="1"/>
    <col min="4937" max="4937" width="19" style="87" customWidth="1"/>
    <col min="4938" max="4938" width="9.140625" style="87" customWidth="1"/>
    <col min="4939" max="4939" width="14.7109375" style="87" customWidth="1"/>
    <col min="4940" max="4940" width="12.140625" style="87" customWidth="1"/>
    <col min="4941" max="4941" width="14.28515625" style="87" customWidth="1"/>
    <col min="4942" max="4942" width="7.42578125" style="87" customWidth="1"/>
    <col min="4943" max="4943" width="8" style="87" customWidth="1"/>
    <col min="4944" max="4944" width="12.140625" style="87" customWidth="1"/>
    <col min="4945" max="4945" width="12.85546875" style="87" customWidth="1"/>
    <col min="4946" max="4946" width="14.28515625" style="87" customWidth="1"/>
    <col min="4947" max="4947" width="11.140625" style="87" customWidth="1"/>
    <col min="4948" max="4948" width="12.28515625" style="87" customWidth="1"/>
    <col min="4949" max="4949" width="13.42578125" style="87" customWidth="1"/>
    <col min="4950" max="4950" width="9.85546875" style="87" customWidth="1"/>
    <col min="4951" max="4951" width="13" style="87" customWidth="1"/>
    <col min="4952" max="4952" width="6.85546875" style="87" customWidth="1"/>
    <col min="4953" max="4953" width="10.85546875" style="87" customWidth="1"/>
    <col min="4954" max="4954" width="9.28515625" style="87" customWidth="1"/>
    <col min="4955" max="4955" width="11.28515625" style="87" customWidth="1"/>
    <col min="4956" max="4956" width="9.7109375" style="87" customWidth="1"/>
    <col min="4957" max="4957" width="7.42578125" style="87" customWidth="1"/>
    <col min="4958" max="4958" width="13.140625" style="87" customWidth="1"/>
    <col min="4959" max="4959" width="7" style="87" customWidth="1"/>
    <col min="4960" max="4960" width="8.7109375" style="87" customWidth="1"/>
    <col min="4961" max="4961" width="11.7109375" style="87" customWidth="1"/>
    <col min="4962" max="4962" width="12" style="87" customWidth="1"/>
    <col min="4963" max="4963" width="12.7109375" style="87" customWidth="1"/>
    <col min="4964" max="4964" width="14" style="87" customWidth="1"/>
    <col min="4965" max="4965" width="11.85546875" style="87" customWidth="1"/>
    <col min="4966" max="4966" width="7.5703125" style="87" customWidth="1"/>
    <col min="4967" max="4967" width="10.140625" style="87" customWidth="1"/>
    <col min="4968" max="4968" width="9.28515625" style="87" customWidth="1"/>
    <col min="4969" max="4971" width="9.140625" style="87" customWidth="1"/>
    <col min="4972" max="4972" width="13.140625" style="87" bestFit="1" customWidth="1"/>
    <col min="4973" max="5159" width="9.140625" style="87" customWidth="1"/>
    <col min="5160" max="5160" width="9.28515625" style="87" customWidth="1"/>
    <col min="5161" max="5161" width="21.7109375" style="87" customWidth="1"/>
    <col min="5162" max="5162" width="19" style="87" customWidth="1"/>
    <col min="5163" max="5163" width="9.140625" style="87" customWidth="1"/>
    <col min="5164" max="5164" width="14.7109375" style="87" customWidth="1"/>
    <col min="5165" max="5165" width="12.140625" style="87" customWidth="1"/>
    <col min="5166" max="5166" width="14.28515625" style="87" customWidth="1"/>
    <col min="5167" max="5167" width="7.42578125" style="87" customWidth="1"/>
    <col min="5168" max="5168" width="8" style="87" customWidth="1"/>
    <col min="5169" max="5169" width="12.140625" style="87" customWidth="1"/>
    <col min="5170" max="5170" width="12.85546875" style="87" customWidth="1"/>
    <col min="5171" max="5171" width="14.28515625" style="87" customWidth="1"/>
    <col min="5172" max="5172" width="9.7109375" style="87" customWidth="1"/>
    <col min="5173" max="5173" width="8.140625" style="87" customWidth="1"/>
    <col min="5174" max="5174" width="12.28515625" style="87" customWidth="1"/>
    <col min="5175" max="5175" width="13.42578125" style="87" customWidth="1"/>
    <col min="5176" max="5176" width="9.85546875" style="87" customWidth="1"/>
    <col min="5177" max="5177" width="9.28515625" style="87" customWidth="1"/>
    <col min="5178" max="5178" width="6.85546875" style="87" customWidth="1"/>
    <col min="5179" max="5179" width="10.85546875" style="87" customWidth="1"/>
    <col min="5180" max="5180" width="9.28515625" style="87" customWidth="1"/>
    <col min="5181" max="5181" width="11.28515625" style="87" customWidth="1"/>
    <col min="5182" max="5182" width="9.7109375" style="87" customWidth="1"/>
    <col min="5183" max="5183" width="7.42578125" style="87" customWidth="1"/>
    <col min="5184" max="5184" width="13.140625" style="87" customWidth="1"/>
    <col min="5185" max="5185" width="7" style="87" customWidth="1"/>
    <col min="5186" max="5186" width="8.7109375" style="87" customWidth="1"/>
    <col min="5187" max="5187" width="11.7109375" style="87" customWidth="1"/>
    <col min="5188" max="5188" width="12" style="87" customWidth="1"/>
    <col min="5189" max="5189" width="9.7109375" style="87" customWidth="1"/>
    <col min="5190" max="5190" width="6.85546875" style="87"/>
    <col min="5191" max="5191" width="9.28515625" style="87" customWidth="1"/>
    <col min="5192" max="5192" width="21.7109375" style="87" customWidth="1"/>
    <col min="5193" max="5193" width="19" style="87" customWidth="1"/>
    <col min="5194" max="5194" width="9.140625" style="87" customWidth="1"/>
    <col min="5195" max="5195" width="14.7109375" style="87" customWidth="1"/>
    <col min="5196" max="5196" width="12.140625" style="87" customWidth="1"/>
    <col min="5197" max="5197" width="14.28515625" style="87" customWidth="1"/>
    <col min="5198" max="5198" width="7.42578125" style="87" customWidth="1"/>
    <col min="5199" max="5199" width="8" style="87" customWidth="1"/>
    <col min="5200" max="5200" width="12.140625" style="87" customWidth="1"/>
    <col min="5201" max="5201" width="12.85546875" style="87" customWidth="1"/>
    <col min="5202" max="5202" width="14.28515625" style="87" customWidth="1"/>
    <col min="5203" max="5203" width="11.140625" style="87" customWidth="1"/>
    <col min="5204" max="5204" width="12.28515625" style="87" customWidth="1"/>
    <col min="5205" max="5205" width="13.42578125" style="87" customWidth="1"/>
    <col min="5206" max="5206" width="9.85546875" style="87" customWidth="1"/>
    <col min="5207" max="5207" width="13" style="87" customWidth="1"/>
    <col min="5208" max="5208" width="6.85546875" style="87" customWidth="1"/>
    <col min="5209" max="5209" width="10.85546875" style="87" customWidth="1"/>
    <col min="5210" max="5210" width="9.28515625" style="87" customWidth="1"/>
    <col min="5211" max="5211" width="11.28515625" style="87" customWidth="1"/>
    <col min="5212" max="5212" width="9.7109375" style="87" customWidth="1"/>
    <col min="5213" max="5213" width="7.42578125" style="87" customWidth="1"/>
    <col min="5214" max="5214" width="13.140625" style="87" customWidth="1"/>
    <col min="5215" max="5215" width="7" style="87" customWidth="1"/>
    <col min="5216" max="5216" width="8.7109375" style="87" customWidth="1"/>
    <col min="5217" max="5217" width="11.7109375" style="87" customWidth="1"/>
    <col min="5218" max="5218" width="12" style="87" customWidth="1"/>
    <col min="5219" max="5219" width="12.7109375" style="87" customWidth="1"/>
    <col min="5220" max="5220" width="14" style="87" customWidth="1"/>
    <col min="5221" max="5221" width="11.85546875" style="87" customWidth="1"/>
    <col min="5222" max="5222" width="7.5703125" style="87" customWidth="1"/>
    <col min="5223" max="5223" width="10.140625" style="87" customWidth="1"/>
    <col min="5224" max="5224" width="9.28515625" style="87" customWidth="1"/>
    <col min="5225" max="5227" width="9.140625" style="87" customWidth="1"/>
    <col min="5228" max="5228" width="13.140625" style="87" bestFit="1" customWidth="1"/>
    <col min="5229" max="5415" width="9.140625" style="87" customWidth="1"/>
    <col min="5416" max="5416" width="9.28515625" style="87" customWidth="1"/>
    <col min="5417" max="5417" width="21.7109375" style="87" customWidth="1"/>
    <col min="5418" max="5418" width="19" style="87" customWidth="1"/>
    <col min="5419" max="5419" width="9.140625" style="87" customWidth="1"/>
    <col min="5420" max="5420" width="14.7109375" style="87" customWidth="1"/>
    <col min="5421" max="5421" width="12.140625" style="87" customWidth="1"/>
    <col min="5422" max="5422" width="14.28515625" style="87" customWidth="1"/>
    <col min="5423" max="5423" width="7.42578125" style="87" customWidth="1"/>
    <col min="5424" max="5424" width="8" style="87" customWidth="1"/>
    <col min="5425" max="5425" width="12.140625" style="87" customWidth="1"/>
    <col min="5426" max="5426" width="12.85546875" style="87" customWidth="1"/>
    <col min="5427" max="5427" width="14.28515625" style="87" customWidth="1"/>
    <col min="5428" max="5428" width="9.7109375" style="87" customWidth="1"/>
    <col min="5429" max="5429" width="8.140625" style="87" customWidth="1"/>
    <col min="5430" max="5430" width="12.28515625" style="87" customWidth="1"/>
    <col min="5431" max="5431" width="13.42578125" style="87" customWidth="1"/>
    <col min="5432" max="5432" width="9.85546875" style="87" customWidth="1"/>
    <col min="5433" max="5433" width="9.28515625" style="87" customWidth="1"/>
    <col min="5434" max="5434" width="6.85546875" style="87" customWidth="1"/>
    <col min="5435" max="5435" width="10.85546875" style="87" customWidth="1"/>
    <col min="5436" max="5436" width="9.28515625" style="87" customWidth="1"/>
    <col min="5437" max="5437" width="11.28515625" style="87" customWidth="1"/>
    <col min="5438" max="5438" width="9.7109375" style="87" customWidth="1"/>
    <col min="5439" max="5439" width="7.42578125" style="87" customWidth="1"/>
    <col min="5440" max="5440" width="13.140625" style="87" customWidth="1"/>
    <col min="5441" max="5441" width="7" style="87" customWidth="1"/>
    <col min="5442" max="5442" width="8.7109375" style="87" customWidth="1"/>
    <col min="5443" max="5443" width="11.7109375" style="87" customWidth="1"/>
    <col min="5444" max="5444" width="12" style="87" customWidth="1"/>
    <col min="5445" max="5445" width="9.7109375" style="87" customWidth="1"/>
    <col min="5446" max="5446" width="6.85546875" style="87"/>
    <col min="5447" max="5447" width="9.28515625" style="87" customWidth="1"/>
    <col min="5448" max="5448" width="21.7109375" style="87" customWidth="1"/>
    <col min="5449" max="5449" width="19" style="87" customWidth="1"/>
    <col min="5450" max="5450" width="9.140625" style="87" customWidth="1"/>
    <col min="5451" max="5451" width="14.7109375" style="87" customWidth="1"/>
    <col min="5452" max="5452" width="12.140625" style="87" customWidth="1"/>
    <col min="5453" max="5453" width="14.28515625" style="87" customWidth="1"/>
    <col min="5454" max="5454" width="7.42578125" style="87" customWidth="1"/>
    <col min="5455" max="5455" width="8" style="87" customWidth="1"/>
    <col min="5456" max="5456" width="12.140625" style="87" customWidth="1"/>
    <col min="5457" max="5457" width="12.85546875" style="87" customWidth="1"/>
    <col min="5458" max="5458" width="14.28515625" style="87" customWidth="1"/>
    <col min="5459" max="5459" width="11.140625" style="87" customWidth="1"/>
    <col min="5460" max="5460" width="12.28515625" style="87" customWidth="1"/>
    <col min="5461" max="5461" width="13.42578125" style="87" customWidth="1"/>
    <col min="5462" max="5462" width="9.85546875" style="87" customWidth="1"/>
    <col min="5463" max="5463" width="13" style="87" customWidth="1"/>
    <col min="5464" max="5464" width="6.85546875" style="87" customWidth="1"/>
    <col min="5465" max="5465" width="10.85546875" style="87" customWidth="1"/>
    <col min="5466" max="5466" width="9.28515625" style="87" customWidth="1"/>
    <col min="5467" max="5467" width="11.28515625" style="87" customWidth="1"/>
    <col min="5468" max="5468" width="9.7109375" style="87" customWidth="1"/>
    <col min="5469" max="5469" width="7.42578125" style="87" customWidth="1"/>
    <col min="5470" max="5470" width="13.140625" style="87" customWidth="1"/>
    <col min="5471" max="5471" width="7" style="87" customWidth="1"/>
    <col min="5472" max="5472" width="8.7109375" style="87" customWidth="1"/>
    <col min="5473" max="5473" width="11.7109375" style="87" customWidth="1"/>
    <col min="5474" max="5474" width="12" style="87" customWidth="1"/>
    <col min="5475" max="5475" width="12.7109375" style="87" customWidth="1"/>
    <col min="5476" max="5476" width="14" style="87" customWidth="1"/>
    <col min="5477" max="5477" width="11.85546875" style="87" customWidth="1"/>
    <col min="5478" max="5478" width="7.5703125" style="87" customWidth="1"/>
    <col min="5479" max="5479" width="10.140625" style="87" customWidth="1"/>
    <col min="5480" max="5480" width="9.28515625" style="87" customWidth="1"/>
    <col min="5481" max="5483" width="9.140625" style="87" customWidth="1"/>
    <col min="5484" max="5484" width="13.140625" style="87" bestFit="1" customWidth="1"/>
    <col min="5485" max="5671" width="9.140625" style="87" customWidth="1"/>
    <col min="5672" max="5672" width="9.28515625" style="87" customWidth="1"/>
    <col min="5673" max="5673" width="21.7109375" style="87" customWidth="1"/>
    <col min="5674" max="5674" width="19" style="87" customWidth="1"/>
    <col min="5675" max="5675" width="9.140625" style="87" customWidth="1"/>
    <col min="5676" max="5676" width="14.7109375" style="87" customWidth="1"/>
    <col min="5677" max="5677" width="12.140625" style="87" customWidth="1"/>
    <col min="5678" max="5678" width="14.28515625" style="87" customWidth="1"/>
    <col min="5679" max="5679" width="7.42578125" style="87" customWidth="1"/>
    <col min="5680" max="5680" width="8" style="87" customWidth="1"/>
    <col min="5681" max="5681" width="12.140625" style="87" customWidth="1"/>
    <col min="5682" max="5682" width="12.85546875" style="87" customWidth="1"/>
    <col min="5683" max="5683" width="14.28515625" style="87" customWidth="1"/>
    <col min="5684" max="5684" width="9.7109375" style="87" customWidth="1"/>
    <col min="5685" max="5685" width="8.140625" style="87" customWidth="1"/>
    <col min="5686" max="5686" width="12.28515625" style="87" customWidth="1"/>
    <col min="5687" max="5687" width="13.42578125" style="87" customWidth="1"/>
    <col min="5688" max="5688" width="9.85546875" style="87" customWidth="1"/>
    <col min="5689" max="5689" width="9.28515625" style="87" customWidth="1"/>
    <col min="5690" max="5690" width="6.85546875" style="87" customWidth="1"/>
    <col min="5691" max="5691" width="10.85546875" style="87" customWidth="1"/>
    <col min="5692" max="5692" width="9.28515625" style="87" customWidth="1"/>
    <col min="5693" max="5693" width="11.28515625" style="87" customWidth="1"/>
    <col min="5694" max="5694" width="9.7109375" style="87" customWidth="1"/>
    <col min="5695" max="5695" width="7.42578125" style="87" customWidth="1"/>
    <col min="5696" max="5696" width="13.140625" style="87" customWidth="1"/>
    <col min="5697" max="5697" width="7" style="87" customWidth="1"/>
    <col min="5698" max="5698" width="8.7109375" style="87" customWidth="1"/>
    <col min="5699" max="5699" width="11.7109375" style="87" customWidth="1"/>
    <col min="5700" max="5700" width="12" style="87" customWidth="1"/>
    <col min="5701" max="5701" width="9.7109375" style="87" customWidth="1"/>
    <col min="5702" max="5702" width="6.85546875" style="87"/>
    <col min="5703" max="5703" width="9.28515625" style="87" customWidth="1"/>
    <col min="5704" max="5704" width="21.7109375" style="87" customWidth="1"/>
    <col min="5705" max="5705" width="19" style="87" customWidth="1"/>
    <col min="5706" max="5706" width="9.140625" style="87" customWidth="1"/>
    <col min="5707" max="5707" width="14.7109375" style="87" customWidth="1"/>
    <col min="5708" max="5708" width="12.140625" style="87" customWidth="1"/>
    <col min="5709" max="5709" width="14.28515625" style="87" customWidth="1"/>
    <col min="5710" max="5710" width="7.42578125" style="87" customWidth="1"/>
    <col min="5711" max="5711" width="8" style="87" customWidth="1"/>
    <col min="5712" max="5712" width="12.140625" style="87" customWidth="1"/>
    <col min="5713" max="5713" width="12.85546875" style="87" customWidth="1"/>
    <col min="5714" max="5714" width="14.28515625" style="87" customWidth="1"/>
    <col min="5715" max="5715" width="11.140625" style="87" customWidth="1"/>
    <col min="5716" max="5716" width="12.28515625" style="87" customWidth="1"/>
    <col min="5717" max="5717" width="13.42578125" style="87" customWidth="1"/>
    <col min="5718" max="5718" width="9.85546875" style="87" customWidth="1"/>
    <col min="5719" max="5719" width="13" style="87" customWidth="1"/>
    <col min="5720" max="5720" width="6.85546875" style="87" customWidth="1"/>
    <col min="5721" max="5721" width="10.85546875" style="87" customWidth="1"/>
    <col min="5722" max="5722" width="9.28515625" style="87" customWidth="1"/>
    <col min="5723" max="5723" width="11.28515625" style="87" customWidth="1"/>
    <col min="5724" max="5724" width="9.7109375" style="87" customWidth="1"/>
    <col min="5725" max="5725" width="7.42578125" style="87" customWidth="1"/>
    <col min="5726" max="5726" width="13.140625" style="87" customWidth="1"/>
    <col min="5727" max="5727" width="7" style="87" customWidth="1"/>
    <col min="5728" max="5728" width="8.7109375" style="87" customWidth="1"/>
    <col min="5729" max="5729" width="11.7109375" style="87" customWidth="1"/>
    <col min="5730" max="5730" width="12" style="87" customWidth="1"/>
    <col min="5731" max="5731" width="12.7109375" style="87" customWidth="1"/>
    <col min="5732" max="5732" width="14" style="87" customWidth="1"/>
    <col min="5733" max="5733" width="11.85546875" style="87" customWidth="1"/>
    <col min="5734" max="5734" width="7.5703125" style="87" customWidth="1"/>
    <col min="5735" max="5735" width="10.140625" style="87" customWidth="1"/>
    <col min="5736" max="5736" width="9.28515625" style="87" customWidth="1"/>
    <col min="5737" max="5739" width="9.140625" style="87" customWidth="1"/>
    <col min="5740" max="5740" width="13.140625" style="87" bestFit="1" customWidth="1"/>
    <col min="5741" max="5927" width="9.140625" style="87" customWidth="1"/>
    <col min="5928" max="5928" width="9.28515625" style="87" customWidth="1"/>
    <col min="5929" max="5929" width="21.7109375" style="87" customWidth="1"/>
    <col min="5930" max="5930" width="19" style="87" customWidth="1"/>
    <col min="5931" max="5931" width="9.140625" style="87" customWidth="1"/>
    <col min="5932" max="5932" width="14.7109375" style="87" customWidth="1"/>
    <col min="5933" max="5933" width="12.140625" style="87" customWidth="1"/>
    <col min="5934" max="5934" width="14.28515625" style="87" customWidth="1"/>
    <col min="5935" max="5935" width="7.42578125" style="87" customWidth="1"/>
    <col min="5936" max="5936" width="8" style="87" customWidth="1"/>
    <col min="5937" max="5937" width="12.140625" style="87" customWidth="1"/>
    <col min="5938" max="5938" width="12.85546875" style="87" customWidth="1"/>
    <col min="5939" max="5939" width="14.28515625" style="87" customWidth="1"/>
    <col min="5940" max="5940" width="9.7109375" style="87" customWidth="1"/>
    <col min="5941" max="5941" width="8.140625" style="87" customWidth="1"/>
    <col min="5942" max="5942" width="12.28515625" style="87" customWidth="1"/>
    <col min="5943" max="5943" width="13.42578125" style="87" customWidth="1"/>
    <col min="5944" max="5944" width="9.85546875" style="87" customWidth="1"/>
    <col min="5945" max="5945" width="9.28515625" style="87" customWidth="1"/>
    <col min="5946" max="5946" width="6.85546875" style="87" customWidth="1"/>
    <col min="5947" max="5947" width="10.85546875" style="87" customWidth="1"/>
    <col min="5948" max="5948" width="9.28515625" style="87" customWidth="1"/>
    <col min="5949" max="5949" width="11.28515625" style="87" customWidth="1"/>
    <col min="5950" max="5950" width="9.7109375" style="87" customWidth="1"/>
    <col min="5951" max="5951" width="7.42578125" style="87" customWidth="1"/>
    <col min="5952" max="5952" width="13.140625" style="87" customWidth="1"/>
    <col min="5953" max="5953" width="7" style="87" customWidth="1"/>
    <col min="5954" max="5954" width="8.7109375" style="87" customWidth="1"/>
    <col min="5955" max="5955" width="11.7109375" style="87" customWidth="1"/>
    <col min="5956" max="5956" width="12" style="87" customWidth="1"/>
    <col min="5957" max="5957" width="9.7109375" style="87" customWidth="1"/>
    <col min="5958" max="5958" width="6.85546875" style="87"/>
    <col min="5959" max="5959" width="9.28515625" style="87" customWidth="1"/>
    <col min="5960" max="5960" width="21.7109375" style="87" customWidth="1"/>
    <col min="5961" max="5961" width="19" style="87" customWidth="1"/>
    <col min="5962" max="5962" width="9.140625" style="87" customWidth="1"/>
    <col min="5963" max="5963" width="14.7109375" style="87" customWidth="1"/>
    <col min="5964" max="5964" width="12.140625" style="87" customWidth="1"/>
    <col min="5965" max="5965" width="14.28515625" style="87" customWidth="1"/>
    <col min="5966" max="5966" width="7.42578125" style="87" customWidth="1"/>
    <col min="5967" max="5967" width="8" style="87" customWidth="1"/>
    <col min="5968" max="5968" width="12.140625" style="87" customWidth="1"/>
    <col min="5969" max="5969" width="12.85546875" style="87" customWidth="1"/>
    <col min="5970" max="5970" width="14.28515625" style="87" customWidth="1"/>
    <col min="5971" max="5971" width="11.140625" style="87" customWidth="1"/>
    <col min="5972" max="5972" width="12.28515625" style="87" customWidth="1"/>
    <col min="5973" max="5973" width="13.42578125" style="87" customWidth="1"/>
    <col min="5974" max="5974" width="9.85546875" style="87" customWidth="1"/>
    <col min="5975" max="5975" width="13" style="87" customWidth="1"/>
    <col min="5976" max="5976" width="6.85546875" style="87" customWidth="1"/>
    <col min="5977" max="5977" width="10.85546875" style="87" customWidth="1"/>
    <col min="5978" max="5978" width="9.28515625" style="87" customWidth="1"/>
    <col min="5979" max="5979" width="11.28515625" style="87" customWidth="1"/>
    <col min="5980" max="5980" width="9.7109375" style="87" customWidth="1"/>
    <col min="5981" max="5981" width="7.42578125" style="87" customWidth="1"/>
    <col min="5982" max="5982" width="13.140625" style="87" customWidth="1"/>
    <col min="5983" max="5983" width="7" style="87" customWidth="1"/>
    <col min="5984" max="5984" width="8.7109375" style="87" customWidth="1"/>
    <col min="5985" max="5985" width="11.7109375" style="87" customWidth="1"/>
    <col min="5986" max="5986" width="12" style="87" customWidth="1"/>
    <col min="5987" max="5987" width="12.7109375" style="87" customWidth="1"/>
    <col min="5988" max="5988" width="14" style="87" customWidth="1"/>
    <col min="5989" max="5989" width="11.85546875" style="87" customWidth="1"/>
    <col min="5990" max="5990" width="7.5703125" style="87" customWidth="1"/>
    <col min="5991" max="5991" width="10.140625" style="87" customWidth="1"/>
    <col min="5992" max="5992" width="9.28515625" style="87" customWidth="1"/>
    <col min="5993" max="5995" width="9.140625" style="87" customWidth="1"/>
    <col min="5996" max="5996" width="13.140625" style="87" bestFit="1" customWidth="1"/>
    <col min="5997" max="6183" width="9.140625" style="87" customWidth="1"/>
    <col min="6184" max="6184" width="9.28515625" style="87" customWidth="1"/>
    <col min="6185" max="6185" width="21.7109375" style="87" customWidth="1"/>
    <col min="6186" max="6186" width="19" style="87" customWidth="1"/>
    <col min="6187" max="6187" width="9.140625" style="87" customWidth="1"/>
    <col min="6188" max="6188" width="14.7109375" style="87" customWidth="1"/>
    <col min="6189" max="6189" width="12.140625" style="87" customWidth="1"/>
    <col min="6190" max="6190" width="14.28515625" style="87" customWidth="1"/>
    <col min="6191" max="6191" width="7.42578125" style="87" customWidth="1"/>
    <col min="6192" max="6192" width="8" style="87" customWidth="1"/>
    <col min="6193" max="6193" width="12.140625" style="87" customWidth="1"/>
    <col min="6194" max="6194" width="12.85546875" style="87" customWidth="1"/>
    <col min="6195" max="6195" width="14.28515625" style="87" customWidth="1"/>
    <col min="6196" max="6196" width="9.7109375" style="87" customWidth="1"/>
    <col min="6197" max="6197" width="8.140625" style="87" customWidth="1"/>
    <col min="6198" max="6198" width="12.28515625" style="87" customWidth="1"/>
    <col min="6199" max="6199" width="13.42578125" style="87" customWidth="1"/>
    <col min="6200" max="6200" width="9.85546875" style="87" customWidth="1"/>
    <col min="6201" max="6201" width="9.28515625" style="87" customWidth="1"/>
    <col min="6202" max="6202" width="6.85546875" style="87" customWidth="1"/>
    <col min="6203" max="6203" width="10.85546875" style="87" customWidth="1"/>
    <col min="6204" max="6204" width="9.28515625" style="87" customWidth="1"/>
    <col min="6205" max="6205" width="11.28515625" style="87" customWidth="1"/>
    <col min="6206" max="6206" width="9.7109375" style="87" customWidth="1"/>
    <col min="6207" max="6207" width="7.42578125" style="87" customWidth="1"/>
    <col min="6208" max="6208" width="13.140625" style="87" customWidth="1"/>
    <col min="6209" max="6209" width="7" style="87" customWidth="1"/>
    <col min="6210" max="6210" width="8.7109375" style="87" customWidth="1"/>
    <col min="6211" max="6211" width="11.7109375" style="87" customWidth="1"/>
    <col min="6212" max="6212" width="12" style="87" customWidth="1"/>
    <col min="6213" max="6213" width="9.7109375" style="87" customWidth="1"/>
    <col min="6214" max="6214" width="6.85546875" style="87"/>
    <col min="6215" max="6215" width="9.28515625" style="87" customWidth="1"/>
    <col min="6216" max="6216" width="21.7109375" style="87" customWidth="1"/>
    <col min="6217" max="6217" width="19" style="87" customWidth="1"/>
    <col min="6218" max="6218" width="9.140625" style="87" customWidth="1"/>
    <col min="6219" max="6219" width="14.7109375" style="87" customWidth="1"/>
    <col min="6220" max="6220" width="12.140625" style="87" customWidth="1"/>
    <col min="6221" max="6221" width="14.28515625" style="87" customWidth="1"/>
    <col min="6222" max="6222" width="7.42578125" style="87" customWidth="1"/>
    <col min="6223" max="6223" width="8" style="87" customWidth="1"/>
    <col min="6224" max="6224" width="12.140625" style="87" customWidth="1"/>
    <col min="6225" max="6225" width="12.85546875" style="87" customWidth="1"/>
    <col min="6226" max="6226" width="14.28515625" style="87" customWidth="1"/>
    <col min="6227" max="6227" width="11.140625" style="87" customWidth="1"/>
    <col min="6228" max="6228" width="12.28515625" style="87" customWidth="1"/>
    <col min="6229" max="6229" width="13.42578125" style="87" customWidth="1"/>
    <col min="6230" max="6230" width="9.85546875" style="87" customWidth="1"/>
    <col min="6231" max="6231" width="13" style="87" customWidth="1"/>
    <col min="6232" max="6232" width="6.85546875" style="87" customWidth="1"/>
    <col min="6233" max="6233" width="10.85546875" style="87" customWidth="1"/>
    <col min="6234" max="6234" width="9.28515625" style="87" customWidth="1"/>
    <col min="6235" max="6235" width="11.28515625" style="87" customWidth="1"/>
    <col min="6236" max="6236" width="9.7109375" style="87" customWidth="1"/>
    <col min="6237" max="6237" width="7.42578125" style="87" customWidth="1"/>
    <col min="6238" max="6238" width="13.140625" style="87" customWidth="1"/>
    <col min="6239" max="6239" width="7" style="87" customWidth="1"/>
    <col min="6240" max="6240" width="8.7109375" style="87" customWidth="1"/>
    <col min="6241" max="6241" width="11.7109375" style="87" customWidth="1"/>
    <col min="6242" max="6242" width="12" style="87" customWidth="1"/>
    <col min="6243" max="6243" width="12.7109375" style="87" customWidth="1"/>
    <col min="6244" max="6244" width="14" style="87" customWidth="1"/>
    <col min="6245" max="6245" width="11.85546875" style="87" customWidth="1"/>
    <col min="6246" max="6246" width="7.5703125" style="87" customWidth="1"/>
    <col min="6247" max="6247" width="10.140625" style="87" customWidth="1"/>
    <col min="6248" max="6248" width="9.28515625" style="87" customWidth="1"/>
    <col min="6249" max="6251" width="9.140625" style="87" customWidth="1"/>
    <col min="6252" max="6252" width="13.140625" style="87" bestFit="1" customWidth="1"/>
    <col min="6253" max="6439" width="9.140625" style="87" customWidth="1"/>
    <col min="6440" max="6440" width="9.28515625" style="87" customWidth="1"/>
    <col min="6441" max="6441" width="21.7109375" style="87" customWidth="1"/>
    <col min="6442" max="6442" width="19" style="87" customWidth="1"/>
    <col min="6443" max="6443" width="9.140625" style="87" customWidth="1"/>
    <col min="6444" max="6444" width="14.7109375" style="87" customWidth="1"/>
    <col min="6445" max="6445" width="12.140625" style="87" customWidth="1"/>
    <col min="6446" max="6446" width="14.28515625" style="87" customWidth="1"/>
    <col min="6447" max="6447" width="7.42578125" style="87" customWidth="1"/>
    <col min="6448" max="6448" width="8" style="87" customWidth="1"/>
    <col min="6449" max="6449" width="12.140625" style="87" customWidth="1"/>
    <col min="6450" max="6450" width="12.85546875" style="87" customWidth="1"/>
    <col min="6451" max="6451" width="14.28515625" style="87" customWidth="1"/>
    <col min="6452" max="6452" width="9.7109375" style="87" customWidth="1"/>
    <col min="6453" max="6453" width="8.140625" style="87" customWidth="1"/>
    <col min="6454" max="6454" width="12.28515625" style="87" customWidth="1"/>
    <col min="6455" max="6455" width="13.42578125" style="87" customWidth="1"/>
    <col min="6456" max="6456" width="9.85546875" style="87" customWidth="1"/>
    <col min="6457" max="6457" width="9.28515625" style="87" customWidth="1"/>
    <col min="6458" max="6458" width="6.85546875" style="87" customWidth="1"/>
    <col min="6459" max="6459" width="10.85546875" style="87" customWidth="1"/>
    <col min="6460" max="6460" width="9.28515625" style="87" customWidth="1"/>
    <col min="6461" max="6461" width="11.28515625" style="87" customWidth="1"/>
    <col min="6462" max="6462" width="9.7109375" style="87" customWidth="1"/>
    <col min="6463" max="6463" width="7.42578125" style="87" customWidth="1"/>
    <col min="6464" max="6464" width="13.140625" style="87" customWidth="1"/>
    <col min="6465" max="6465" width="7" style="87" customWidth="1"/>
    <col min="6466" max="6466" width="8.7109375" style="87" customWidth="1"/>
    <col min="6467" max="6467" width="11.7109375" style="87" customWidth="1"/>
    <col min="6468" max="6468" width="12" style="87" customWidth="1"/>
    <col min="6469" max="6469" width="9.7109375" style="87" customWidth="1"/>
    <col min="6470" max="6470" width="6.85546875" style="87"/>
    <col min="6471" max="6471" width="9.28515625" style="87" customWidth="1"/>
    <col min="6472" max="6472" width="21.7109375" style="87" customWidth="1"/>
    <col min="6473" max="6473" width="19" style="87" customWidth="1"/>
    <col min="6474" max="6474" width="9.140625" style="87" customWidth="1"/>
    <col min="6475" max="6475" width="14.7109375" style="87" customWidth="1"/>
    <col min="6476" max="6476" width="12.140625" style="87" customWidth="1"/>
    <col min="6477" max="6477" width="14.28515625" style="87" customWidth="1"/>
    <col min="6478" max="6478" width="7.42578125" style="87" customWidth="1"/>
    <col min="6479" max="6479" width="8" style="87" customWidth="1"/>
    <col min="6480" max="6480" width="12.140625" style="87" customWidth="1"/>
    <col min="6481" max="6481" width="12.85546875" style="87" customWidth="1"/>
    <col min="6482" max="6482" width="14.28515625" style="87" customWidth="1"/>
    <col min="6483" max="6483" width="11.140625" style="87" customWidth="1"/>
    <col min="6484" max="6484" width="12.28515625" style="87" customWidth="1"/>
    <col min="6485" max="6485" width="13.42578125" style="87" customWidth="1"/>
    <col min="6486" max="6486" width="9.85546875" style="87" customWidth="1"/>
    <col min="6487" max="6487" width="13" style="87" customWidth="1"/>
    <col min="6488" max="6488" width="6.85546875" style="87" customWidth="1"/>
    <col min="6489" max="6489" width="10.85546875" style="87" customWidth="1"/>
    <col min="6490" max="6490" width="9.28515625" style="87" customWidth="1"/>
    <col min="6491" max="6491" width="11.28515625" style="87" customWidth="1"/>
    <col min="6492" max="6492" width="9.7109375" style="87" customWidth="1"/>
    <col min="6493" max="6493" width="7.42578125" style="87" customWidth="1"/>
    <col min="6494" max="6494" width="13.140625" style="87" customWidth="1"/>
    <col min="6495" max="6495" width="7" style="87" customWidth="1"/>
    <col min="6496" max="6496" width="8.7109375" style="87" customWidth="1"/>
    <col min="6497" max="6497" width="11.7109375" style="87" customWidth="1"/>
    <col min="6498" max="6498" width="12" style="87" customWidth="1"/>
    <col min="6499" max="6499" width="12.7109375" style="87" customWidth="1"/>
    <col min="6500" max="6500" width="14" style="87" customWidth="1"/>
    <col min="6501" max="6501" width="11.85546875" style="87" customWidth="1"/>
    <col min="6502" max="6502" width="7.5703125" style="87" customWidth="1"/>
    <col min="6503" max="6503" width="10.140625" style="87" customWidth="1"/>
    <col min="6504" max="6504" width="9.28515625" style="87" customWidth="1"/>
    <col min="6505" max="6507" width="9.140625" style="87" customWidth="1"/>
    <col min="6508" max="6508" width="13.140625" style="87" bestFit="1" customWidth="1"/>
    <col min="6509" max="6695" width="9.140625" style="87" customWidth="1"/>
    <col min="6696" max="6696" width="9.28515625" style="87" customWidth="1"/>
    <col min="6697" max="6697" width="21.7109375" style="87" customWidth="1"/>
    <col min="6698" max="6698" width="19" style="87" customWidth="1"/>
    <col min="6699" max="6699" width="9.140625" style="87" customWidth="1"/>
    <col min="6700" max="6700" width="14.7109375" style="87" customWidth="1"/>
    <col min="6701" max="6701" width="12.140625" style="87" customWidth="1"/>
    <col min="6702" max="6702" width="14.28515625" style="87" customWidth="1"/>
    <col min="6703" max="6703" width="7.42578125" style="87" customWidth="1"/>
    <col min="6704" max="6704" width="8" style="87" customWidth="1"/>
    <col min="6705" max="6705" width="12.140625" style="87" customWidth="1"/>
    <col min="6706" max="6706" width="12.85546875" style="87" customWidth="1"/>
    <col min="6707" max="6707" width="14.28515625" style="87" customWidth="1"/>
    <col min="6708" max="6708" width="9.7109375" style="87" customWidth="1"/>
    <col min="6709" max="6709" width="8.140625" style="87" customWidth="1"/>
    <col min="6710" max="6710" width="12.28515625" style="87" customWidth="1"/>
    <col min="6711" max="6711" width="13.42578125" style="87" customWidth="1"/>
    <col min="6712" max="6712" width="9.85546875" style="87" customWidth="1"/>
    <col min="6713" max="6713" width="9.28515625" style="87" customWidth="1"/>
    <col min="6714" max="6714" width="6.85546875" style="87" customWidth="1"/>
    <col min="6715" max="6715" width="10.85546875" style="87" customWidth="1"/>
    <col min="6716" max="6716" width="9.28515625" style="87" customWidth="1"/>
    <col min="6717" max="6717" width="11.28515625" style="87" customWidth="1"/>
    <col min="6718" max="6718" width="9.7109375" style="87" customWidth="1"/>
    <col min="6719" max="6719" width="7.42578125" style="87" customWidth="1"/>
    <col min="6720" max="6720" width="13.140625" style="87" customWidth="1"/>
    <col min="6721" max="6721" width="7" style="87" customWidth="1"/>
    <col min="6722" max="6722" width="8.7109375" style="87" customWidth="1"/>
    <col min="6723" max="6723" width="11.7109375" style="87" customWidth="1"/>
    <col min="6724" max="6724" width="12" style="87" customWidth="1"/>
    <col min="6725" max="6725" width="9.7109375" style="87" customWidth="1"/>
    <col min="6726" max="6726" width="6.85546875" style="87"/>
    <col min="6727" max="6727" width="9.28515625" style="87" customWidth="1"/>
    <col min="6728" max="6728" width="21.7109375" style="87" customWidth="1"/>
    <col min="6729" max="6729" width="19" style="87" customWidth="1"/>
    <col min="6730" max="6730" width="9.140625" style="87" customWidth="1"/>
    <col min="6731" max="6731" width="14.7109375" style="87" customWidth="1"/>
    <col min="6732" max="6732" width="12.140625" style="87" customWidth="1"/>
    <col min="6733" max="6733" width="14.28515625" style="87" customWidth="1"/>
    <col min="6734" max="6734" width="7.42578125" style="87" customWidth="1"/>
    <col min="6735" max="6735" width="8" style="87" customWidth="1"/>
    <col min="6736" max="6736" width="12.140625" style="87" customWidth="1"/>
    <col min="6737" max="6737" width="12.85546875" style="87" customWidth="1"/>
    <col min="6738" max="6738" width="14.28515625" style="87" customWidth="1"/>
    <col min="6739" max="6739" width="11.140625" style="87" customWidth="1"/>
    <col min="6740" max="6740" width="12.28515625" style="87" customWidth="1"/>
    <col min="6741" max="6741" width="13.42578125" style="87" customWidth="1"/>
    <col min="6742" max="6742" width="9.85546875" style="87" customWidth="1"/>
    <col min="6743" max="6743" width="13" style="87" customWidth="1"/>
    <col min="6744" max="6744" width="6.85546875" style="87" customWidth="1"/>
    <col min="6745" max="6745" width="10.85546875" style="87" customWidth="1"/>
    <col min="6746" max="6746" width="9.28515625" style="87" customWidth="1"/>
    <col min="6747" max="6747" width="11.28515625" style="87" customWidth="1"/>
    <col min="6748" max="6748" width="9.7109375" style="87" customWidth="1"/>
    <col min="6749" max="6749" width="7.42578125" style="87" customWidth="1"/>
    <col min="6750" max="6750" width="13.140625" style="87" customWidth="1"/>
    <col min="6751" max="6751" width="7" style="87" customWidth="1"/>
    <col min="6752" max="6752" width="8.7109375" style="87" customWidth="1"/>
    <col min="6753" max="6753" width="11.7109375" style="87" customWidth="1"/>
    <col min="6754" max="6754" width="12" style="87" customWidth="1"/>
    <col min="6755" max="6755" width="12.7109375" style="87" customWidth="1"/>
    <col min="6756" max="6756" width="14" style="87" customWidth="1"/>
    <col min="6757" max="6757" width="11.85546875" style="87" customWidth="1"/>
    <col min="6758" max="6758" width="7.5703125" style="87" customWidth="1"/>
    <col min="6759" max="6759" width="10.140625" style="87" customWidth="1"/>
    <col min="6760" max="6760" width="9.28515625" style="87" customWidth="1"/>
    <col min="6761" max="6763" width="9.140625" style="87" customWidth="1"/>
    <col min="6764" max="6764" width="13.140625" style="87" bestFit="1" customWidth="1"/>
    <col min="6765" max="6951" width="9.140625" style="87" customWidth="1"/>
    <col min="6952" max="6952" width="9.28515625" style="87" customWidth="1"/>
    <col min="6953" max="6953" width="21.7109375" style="87" customWidth="1"/>
    <col min="6954" max="6954" width="19" style="87" customWidth="1"/>
    <col min="6955" max="6955" width="9.140625" style="87" customWidth="1"/>
    <col min="6956" max="6956" width="14.7109375" style="87" customWidth="1"/>
    <col min="6957" max="6957" width="12.140625" style="87" customWidth="1"/>
    <col min="6958" max="6958" width="14.28515625" style="87" customWidth="1"/>
    <col min="6959" max="6959" width="7.42578125" style="87" customWidth="1"/>
    <col min="6960" max="6960" width="8" style="87" customWidth="1"/>
    <col min="6961" max="6961" width="12.140625" style="87" customWidth="1"/>
    <col min="6962" max="6962" width="12.85546875" style="87" customWidth="1"/>
    <col min="6963" max="6963" width="14.28515625" style="87" customWidth="1"/>
    <col min="6964" max="6964" width="9.7109375" style="87" customWidth="1"/>
    <col min="6965" max="6965" width="8.140625" style="87" customWidth="1"/>
    <col min="6966" max="6966" width="12.28515625" style="87" customWidth="1"/>
    <col min="6967" max="6967" width="13.42578125" style="87" customWidth="1"/>
    <col min="6968" max="6968" width="9.85546875" style="87" customWidth="1"/>
    <col min="6969" max="6969" width="9.28515625" style="87" customWidth="1"/>
    <col min="6970" max="6970" width="6.85546875" style="87" customWidth="1"/>
    <col min="6971" max="6971" width="10.85546875" style="87" customWidth="1"/>
    <col min="6972" max="6972" width="9.28515625" style="87" customWidth="1"/>
    <col min="6973" max="6973" width="11.28515625" style="87" customWidth="1"/>
    <col min="6974" max="6974" width="9.7109375" style="87" customWidth="1"/>
    <col min="6975" max="6975" width="7.42578125" style="87" customWidth="1"/>
    <col min="6976" max="6976" width="13.140625" style="87" customWidth="1"/>
    <col min="6977" max="6977" width="7" style="87" customWidth="1"/>
    <col min="6978" max="6978" width="8.7109375" style="87" customWidth="1"/>
    <col min="6979" max="6979" width="11.7109375" style="87" customWidth="1"/>
    <col min="6980" max="6980" width="12" style="87" customWidth="1"/>
    <col min="6981" max="6981" width="9.7109375" style="87" customWidth="1"/>
    <col min="6982" max="6982" width="6.85546875" style="87"/>
    <col min="6983" max="6983" width="9.28515625" style="87" customWidth="1"/>
    <col min="6984" max="6984" width="21.7109375" style="87" customWidth="1"/>
    <col min="6985" max="6985" width="19" style="87" customWidth="1"/>
    <col min="6986" max="6986" width="9.140625" style="87" customWidth="1"/>
    <col min="6987" max="6987" width="14.7109375" style="87" customWidth="1"/>
    <col min="6988" max="6988" width="12.140625" style="87" customWidth="1"/>
    <col min="6989" max="6989" width="14.28515625" style="87" customWidth="1"/>
    <col min="6990" max="6990" width="7.42578125" style="87" customWidth="1"/>
    <col min="6991" max="6991" width="8" style="87" customWidth="1"/>
    <col min="6992" max="6992" width="12.140625" style="87" customWidth="1"/>
    <col min="6993" max="6993" width="12.85546875" style="87" customWidth="1"/>
    <col min="6994" max="6994" width="14.28515625" style="87" customWidth="1"/>
    <col min="6995" max="6995" width="11.140625" style="87" customWidth="1"/>
    <col min="6996" max="6996" width="12.28515625" style="87" customWidth="1"/>
    <col min="6997" max="6997" width="13.42578125" style="87" customWidth="1"/>
    <col min="6998" max="6998" width="9.85546875" style="87" customWidth="1"/>
    <col min="6999" max="6999" width="13" style="87" customWidth="1"/>
    <col min="7000" max="7000" width="6.85546875" style="87" customWidth="1"/>
    <col min="7001" max="7001" width="10.85546875" style="87" customWidth="1"/>
    <col min="7002" max="7002" width="9.28515625" style="87" customWidth="1"/>
    <col min="7003" max="7003" width="11.28515625" style="87" customWidth="1"/>
    <col min="7004" max="7004" width="9.7109375" style="87" customWidth="1"/>
    <col min="7005" max="7005" width="7.42578125" style="87" customWidth="1"/>
    <col min="7006" max="7006" width="13.140625" style="87" customWidth="1"/>
    <col min="7007" max="7007" width="7" style="87" customWidth="1"/>
    <col min="7008" max="7008" width="8.7109375" style="87" customWidth="1"/>
    <col min="7009" max="7009" width="11.7109375" style="87" customWidth="1"/>
    <col min="7010" max="7010" width="12" style="87" customWidth="1"/>
    <col min="7011" max="7011" width="12.7109375" style="87" customWidth="1"/>
    <col min="7012" max="7012" width="14" style="87" customWidth="1"/>
    <col min="7013" max="7013" width="11.85546875" style="87" customWidth="1"/>
    <col min="7014" max="7014" width="7.5703125" style="87" customWidth="1"/>
    <col min="7015" max="7015" width="10.140625" style="87" customWidth="1"/>
    <col min="7016" max="7016" width="9.28515625" style="87" customWidth="1"/>
    <col min="7017" max="7019" width="9.140625" style="87" customWidth="1"/>
    <col min="7020" max="7020" width="13.140625" style="87" bestFit="1" customWidth="1"/>
    <col min="7021" max="7207" width="9.140625" style="87" customWidth="1"/>
    <col min="7208" max="7208" width="9.28515625" style="87" customWidth="1"/>
    <col min="7209" max="7209" width="21.7109375" style="87" customWidth="1"/>
    <col min="7210" max="7210" width="19" style="87" customWidth="1"/>
    <col min="7211" max="7211" width="9.140625" style="87" customWidth="1"/>
    <col min="7212" max="7212" width="14.7109375" style="87" customWidth="1"/>
    <col min="7213" max="7213" width="12.140625" style="87" customWidth="1"/>
    <col min="7214" max="7214" width="14.28515625" style="87" customWidth="1"/>
    <col min="7215" max="7215" width="7.42578125" style="87" customWidth="1"/>
    <col min="7216" max="7216" width="8" style="87" customWidth="1"/>
    <col min="7217" max="7217" width="12.140625" style="87" customWidth="1"/>
    <col min="7218" max="7218" width="12.85546875" style="87" customWidth="1"/>
    <col min="7219" max="7219" width="14.28515625" style="87" customWidth="1"/>
    <col min="7220" max="7220" width="9.7109375" style="87" customWidth="1"/>
    <col min="7221" max="7221" width="8.140625" style="87" customWidth="1"/>
    <col min="7222" max="7222" width="12.28515625" style="87" customWidth="1"/>
    <col min="7223" max="7223" width="13.42578125" style="87" customWidth="1"/>
    <col min="7224" max="7224" width="9.85546875" style="87" customWidth="1"/>
    <col min="7225" max="7225" width="9.28515625" style="87" customWidth="1"/>
    <col min="7226" max="7226" width="6.85546875" style="87" customWidth="1"/>
    <col min="7227" max="7227" width="10.85546875" style="87" customWidth="1"/>
    <col min="7228" max="7228" width="9.28515625" style="87" customWidth="1"/>
    <col min="7229" max="7229" width="11.28515625" style="87" customWidth="1"/>
    <col min="7230" max="7230" width="9.7109375" style="87" customWidth="1"/>
    <col min="7231" max="7231" width="7.42578125" style="87" customWidth="1"/>
    <col min="7232" max="7232" width="13.140625" style="87" customWidth="1"/>
    <col min="7233" max="7233" width="7" style="87" customWidth="1"/>
    <col min="7234" max="7234" width="8.7109375" style="87" customWidth="1"/>
    <col min="7235" max="7235" width="11.7109375" style="87" customWidth="1"/>
    <col min="7236" max="7236" width="12" style="87" customWidth="1"/>
    <col min="7237" max="7237" width="9.7109375" style="87" customWidth="1"/>
    <col min="7238" max="7238" width="6.85546875" style="87"/>
    <col min="7239" max="7239" width="9.28515625" style="87" customWidth="1"/>
    <col min="7240" max="7240" width="21.7109375" style="87" customWidth="1"/>
    <col min="7241" max="7241" width="19" style="87" customWidth="1"/>
    <col min="7242" max="7242" width="9.140625" style="87" customWidth="1"/>
    <col min="7243" max="7243" width="14.7109375" style="87" customWidth="1"/>
    <col min="7244" max="7244" width="12.140625" style="87" customWidth="1"/>
    <col min="7245" max="7245" width="14.28515625" style="87" customWidth="1"/>
    <col min="7246" max="7246" width="7.42578125" style="87" customWidth="1"/>
    <col min="7247" max="7247" width="8" style="87" customWidth="1"/>
    <col min="7248" max="7248" width="12.140625" style="87" customWidth="1"/>
    <col min="7249" max="7249" width="12.85546875" style="87" customWidth="1"/>
    <col min="7250" max="7250" width="14.28515625" style="87" customWidth="1"/>
    <col min="7251" max="7251" width="11.140625" style="87" customWidth="1"/>
    <col min="7252" max="7252" width="12.28515625" style="87" customWidth="1"/>
    <col min="7253" max="7253" width="13.42578125" style="87" customWidth="1"/>
    <col min="7254" max="7254" width="9.85546875" style="87" customWidth="1"/>
    <col min="7255" max="7255" width="13" style="87" customWidth="1"/>
    <col min="7256" max="7256" width="6.85546875" style="87" customWidth="1"/>
    <col min="7257" max="7257" width="10.85546875" style="87" customWidth="1"/>
    <col min="7258" max="7258" width="9.28515625" style="87" customWidth="1"/>
    <col min="7259" max="7259" width="11.28515625" style="87" customWidth="1"/>
    <col min="7260" max="7260" width="9.7109375" style="87" customWidth="1"/>
    <col min="7261" max="7261" width="7.42578125" style="87" customWidth="1"/>
    <col min="7262" max="7262" width="13.140625" style="87" customWidth="1"/>
    <col min="7263" max="7263" width="7" style="87" customWidth="1"/>
    <col min="7264" max="7264" width="8.7109375" style="87" customWidth="1"/>
    <col min="7265" max="7265" width="11.7109375" style="87" customWidth="1"/>
    <col min="7266" max="7266" width="12" style="87" customWidth="1"/>
    <col min="7267" max="7267" width="12.7109375" style="87" customWidth="1"/>
    <col min="7268" max="7268" width="14" style="87" customWidth="1"/>
    <col min="7269" max="7269" width="11.85546875" style="87" customWidth="1"/>
    <col min="7270" max="7270" width="7.5703125" style="87" customWidth="1"/>
    <col min="7271" max="7271" width="10.140625" style="87" customWidth="1"/>
    <col min="7272" max="7272" width="9.28515625" style="87" customWidth="1"/>
    <col min="7273" max="7275" width="9.140625" style="87" customWidth="1"/>
    <col min="7276" max="7276" width="13.140625" style="87" bestFit="1" customWidth="1"/>
    <col min="7277" max="7463" width="9.140625" style="87" customWidth="1"/>
    <col min="7464" max="7464" width="9.28515625" style="87" customWidth="1"/>
    <col min="7465" max="7465" width="21.7109375" style="87" customWidth="1"/>
    <col min="7466" max="7466" width="19" style="87" customWidth="1"/>
    <col min="7467" max="7467" width="9.140625" style="87" customWidth="1"/>
    <col min="7468" max="7468" width="14.7109375" style="87" customWidth="1"/>
    <col min="7469" max="7469" width="12.140625" style="87" customWidth="1"/>
    <col min="7470" max="7470" width="14.28515625" style="87" customWidth="1"/>
    <col min="7471" max="7471" width="7.42578125" style="87" customWidth="1"/>
    <col min="7472" max="7472" width="8" style="87" customWidth="1"/>
    <col min="7473" max="7473" width="12.140625" style="87" customWidth="1"/>
    <col min="7474" max="7474" width="12.85546875" style="87" customWidth="1"/>
    <col min="7475" max="7475" width="14.28515625" style="87" customWidth="1"/>
    <col min="7476" max="7476" width="9.7109375" style="87" customWidth="1"/>
    <col min="7477" max="7477" width="8.140625" style="87" customWidth="1"/>
    <col min="7478" max="7478" width="12.28515625" style="87" customWidth="1"/>
    <col min="7479" max="7479" width="13.42578125" style="87" customWidth="1"/>
    <col min="7480" max="7480" width="9.85546875" style="87" customWidth="1"/>
    <col min="7481" max="7481" width="9.28515625" style="87" customWidth="1"/>
    <col min="7482" max="7482" width="6.85546875" style="87" customWidth="1"/>
    <col min="7483" max="7483" width="10.85546875" style="87" customWidth="1"/>
    <col min="7484" max="7484" width="9.28515625" style="87" customWidth="1"/>
    <col min="7485" max="7485" width="11.28515625" style="87" customWidth="1"/>
    <col min="7486" max="7486" width="9.7109375" style="87" customWidth="1"/>
    <col min="7487" max="7487" width="7.42578125" style="87" customWidth="1"/>
    <col min="7488" max="7488" width="13.140625" style="87" customWidth="1"/>
    <col min="7489" max="7489" width="7" style="87" customWidth="1"/>
    <col min="7490" max="7490" width="8.7109375" style="87" customWidth="1"/>
    <col min="7491" max="7491" width="11.7109375" style="87" customWidth="1"/>
    <col min="7492" max="7492" width="12" style="87" customWidth="1"/>
    <col min="7493" max="7493" width="9.7109375" style="87" customWidth="1"/>
    <col min="7494" max="7494" width="6.85546875" style="87"/>
    <col min="7495" max="7495" width="9.28515625" style="87" customWidth="1"/>
    <col min="7496" max="7496" width="21.7109375" style="87" customWidth="1"/>
    <col min="7497" max="7497" width="19" style="87" customWidth="1"/>
    <col min="7498" max="7498" width="9.140625" style="87" customWidth="1"/>
    <col min="7499" max="7499" width="14.7109375" style="87" customWidth="1"/>
    <col min="7500" max="7500" width="12.140625" style="87" customWidth="1"/>
    <col min="7501" max="7501" width="14.28515625" style="87" customWidth="1"/>
    <col min="7502" max="7502" width="7.42578125" style="87" customWidth="1"/>
    <col min="7503" max="7503" width="8" style="87" customWidth="1"/>
    <col min="7504" max="7504" width="12.140625" style="87" customWidth="1"/>
    <col min="7505" max="7505" width="12.85546875" style="87" customWidth="1"/>
    <col min="7506" max="7506" width="14.28515625" style="87" customWidth="1"/>
    <col min="7507" max="7507" width="11.140625" style="87" customWidth="1"/>
    <col min="7508" max="7508" width="12.28515625" style="87" customWidth="1"/>
    <col min="7509" max="7509" width="13.42578125" style="87" customWidth="1"/>
    <col min="7510" max="7510" width="9.85546875" style="87" customWidth="1"/>
    <col min="7511" max="7511" width="13" style="87" customWidth="1"/>
    <col min="7512" max="7512" width="6.85546875" style="87" customWidth="1"/>
    <col min="7513" max="7513" width="10.85546875" style="87" customWidth="1"/>
    <col min="7514" max="7514" width="9.28515625" style="87" customWidth="1"/>
    <col min="7515" max="7515" width="11.28515625" style="87" customWidth="1"/>
    <col min="7516" max="7516" width="9.7109375" style="87" customWidth="1"/>
    <col min="7517" max="7517" width="7.42578125" style="87" customWidth="1"/>
    <col min="7518" max="7518" width="13.140625" style="87" customWidth="1"/>
    <col min="7519" max="7519" width="7" style="87" customWidth="1"/>
    <col min="7520" max="7520" width="8.7109375" style="87" customWidth="1"/>
    <col min="7521" max="7521" width="11.7109375" style="87" customWidth="1"/>
    <col min="7522" max="7522" width="12" style="87" customWidth="1"/>
    <col min="7523" max="7523" width="12.7109375" style="87" customWidth="1"/>
    <col min="7524" max="7524" width="14" style="87" customWidth="1"/>
    <col min="7525" max="7525" width="11.85546875" style="87" customWidth="1"/>
    <col min="7526" max="7526" width="7.5703125" style="87" customWidth="1"/>
    <col min="7527" max="7527" width="10.140625" style="87" customWidth="1"/>
    <col min="7528" max="7528" width="9.28515625" style="87" customWidth="1"/>
    <col min="7529" max="7531" width="9.140625" style="87" customWidth="1"/>
    <col min="7532" max="7532" width="13.140625" style="87" bestFit="1" customWidth="1"/>
    <col min="7533" max="7719" width="9.140625" style="87" customWidth="1"/>
    <col min="7720" max="7720" width="9.28515625" style="87" customWidth="1"/>
    <col min="7721" max="7721" width="21.7109375" style="87" customWidth="1"/>
    <col min="7722" max="7722" width="19" style="87" customWidth="1"/>
    <col min="7723" max="7723" width="9.140625" style="87" customWidth="1"/>
    <col min="7724" max="7724" width="14.7109375" style="87" customWidth="1"/>
    <col min="7725" max="7725" width="12.140625" style="87" customWidth="1"/>
    <col min="7726" max="7726" width="14.28515625" style="87" customWidth="1"/>
    <col min="7727" max="7727" width="7.42578125" style="87" customWidth="1"/>
    <col min="7728" max="7728" width="8" style="87" customWidth="1"/>
    <col min="7729" max="7729" width="12.140625" style="87" customWidth="1"/>
    <col min="7730" max="7730" width="12.85546875" style="87" customWidth="1"/>
    <col min="7731" max="7731" width="14.28515625" style="87" customWidth="1"/>
    <col min="7732" max="7732" width="9.7109375" style="87" customWidth="1"/>
    <col min="7733" max="7733" width="8.140625" style="87" customWidth="1"/>
    <col min="7734" max="7734" width="12.28515625" style="87" customWidth="1"/>
    <col min="7735" max="7735" width="13.42578125" style="87" customWidth="1"/>
    <col min="7736" max="7736" width="9.85546875" style="87" customWidth="1"/>
    <col min="7737" max="7737" width="9.28515625" style="87" customWidth="1"/>
    <col min="7738" max="7738" width="6.85546875" style="87" customWidth="1"/>
    <col min="7739" max="7739" width="10.85546875" style="87" customWidth="1"/>
    <col min="7740" max="7740" width="9.28515625" style="87" customWidth="1"/>
    <col min="7741" max="7741" width="11.28515625" style="87" customWidth="1"/>
    <col min="7742" max="7742" width="9.7109375" style="87" customWidth="1"/>
    <col min="7743" max="7743" width="7.42578125" style="87" customWidth="1"/>
    <col min="7744" max="7744" width="13.140625" style="87" customWidth="1"/>
    <col min="7745" max="7745" width="7" style="87" customWidth="1"/>
    <col min="7746" max="7746" width="8.7109375" style="87" customWidth="1"/>
    <col min="7747" max="7747" width="11.7109375" style="87" customWidth="1"/>
    <col min="7748" max="7748" width="12" style="87" customWidth="1"/>
    <col min="7749" max="7749" width="9.7109375" style="87" customWidth="1"/>
    <col min="7750" max="7750" width="6.85546875" style="87"/>
    <col min="7751" max="7751" width="9.28515625" style="87" customWidth="1"/>
    <col min="7752" max="7752" width="21.7109375" style="87" customWidth="1"/>
    <col min="7753" max="7753" width="19" style="87" customWidth="1"/>
    <col min="7754" max="7754" width="9.140625" style="87" customWidth="1"/>
    <col min="7755" max="7755" width="14.7109375" style="87" customWidth="1"/>
    <col min="7756" max="7756" width="12.140625" style="87" customWidth="1"/>
    <col min="7757" max="7757" width="14.28515625" style="87" customWidth="1"/>
    <col min="7758" max="7758" width="7.42578125" style="87" customWidth="1"/>
    <col min="7759" max="7759" width="8" style="87" customWidth="1"/>
    <col min="7760" max="7760" width="12.140625" style="87" customWidth="1"/>
    <col min="7761" max="7761" width="12.85546875" style="87" customWidth="1"/>
    <col min="7762" max="7762" width="14.28515625" style="87" customWidth="1"/>
    <col min="7763" max="7763" width="11.140625" style="87" customWidth="1"/>
    <col min="7764" max="7764" width="12.28515625" style="87" customWidth="1"/>
    <col min="7765" max="7765" width="13.42578125" style="87" customWidth="1"/>
    <col min="7766" max="7766" width="9.85546875" style="87" customWidth="1"/>
    <col min="7767" max="7767" width="13" style="87" customWidth="1"/>
    <col min="7768" max="7768" width="6.85546875" style="87" customWidth="1"/>
    <col min="7769" max="7769" width="10.85546875" style="87" customWidth="1"/>
    <col min="7770" max="7770" width="9.28515625" style="87" customWidth="1"/>
    <col min="7771" max="7771" width="11.28515625" style="87" customWidth="1"/>
    <col min="7772" max="7772" width="9.7109375" style="87" customWidth="1"/>
    <col min="7773" max="7773" width="7.42578125" style="87" customWidth="1"/>
    <col min="7774" max="7774" width="13.140625" style="87" customWidth="1"/>
    <col min="7775" max="7775" width="7" style="87" customWidth="1"/>
    <col min="7776" max="7776" width="8.7109375" style="87" customWidth="1"/>
    <col min="7777" max="7777" width="11.7109375" style="87" customWidth="1"/>
    <col min="7778" max="7778" width="12" style="87" customWidth="1"/>
    <col min="7779" max="7779" width="12.7109375" style="87" customWidth="1"/>
    <col min="7780" max="7780" width="14" style="87" customWidth="1"/>
    <col min="7781" max="7781" width="11.85546875" style="87" customWidth="1"/>
    <col min="7782" max="7782" width="7.5703125" style="87" customWidth="1"/>
    <col min="7783" max="7783" width="10.140625" style="87" customWidth="1"/>
    <col min="7784" max="7784" width="9.28515625" style="87" customWidth="1"/>
    <col min="7785" max="7787" width="9.140625" style="87" customWidth="1"/>
    <col min="7788" max="7788" width="13.140625" style="87" bestFit="1" customWidth="1"/>
    <col min="7789" max="7975" width="9.140625" style="87" customWidth="1"/>
    <col min="7976" max="7976" width="9.28515625" style="87" customWidth="1"/>
    <col min="7977" max="7977" width="21.7109375" style="87" customWidth="1"/>
    <col min="7978" max="7978" width="19" style="87" customWidth="1"/>
    <col min="7979" max="7979" width="9.140625" style="87" customWidth="1"/>
    <col min="7980" max="7980" width="14.7109375" style="87" customWidth="1"/>
    <col min="7981" max="7981" width="12.140625" style="87" customWidth="1"/>
    <col min="7982" max="7982" width="14.28515625" style="87" customWidth="1"/>
    <col min="7983" max="7983" width="7.42578125" style="87" customWidth="1"/>
    <col min="7984" max="7984" width="8" style="87" customWidth="1"/>
    <col min="7985" max="7985" width="12.140625" style="87" customWidth="1"/>
    <col min="7986" max="7986" width="12.85546875" style="87" customWidth="1"/>
    <col min="7987" max="7987" width="14.28515625" style="87" customWidth="1"/>
    <col min="7988" max="7988" width="9.7109375" style="87" customWidth="1"/>
    <col min="7989" max="7989" width="8.140625" style="87" customWidth="1"/>
    <col min="7990" max="7990" width="12.28515625" style="87" customWidth="1"/>
    <col min="7991" max="7991" width="13.42578125" style="87" customWidth="1"/>
    <col min="7992" max="7992" width="9.85546875" style="87" customWidth="1"/>
    <col min="7993" max="7993" width="9.28515625" style="87" customWidth="1"/>
    <col min="7994" max="7994" width="6.85546875" style="87" customWidth="1"/>
    <col min="7995" max="7995" width="10.85546875" style="87" customWidth="1"/>
    <col min="7996" max="7996" width="9.28515625" style="87" customWidth="1"/>
    <col min="7997" max="7997" width="11.28515625" style="87" customWidth="1"/>
    <col min="7998" max="7998" width="9.7109375" style="87" customWidth="1"/>
    <col min="7999" max="7999" width="7.42578125" style="87" customWidth="1"/>
    <col min="8000" max="8000" width="13.140625" style="87" customWidth="1"/>
    <col min="8001" max="8001" width="7" style="87" customWidth="1"/>
    <col min="8002" max="8002" width="8.7109375" style="87" customWidth="1"/>
    <col min="8003" max="8003" width="11.7109375" style="87" customWidth="1"/>
    <col min="8004" max="8004" width="12" style="87" customWidth="1"/>
    <col min="8005" max="8005" width="9.7109375" style="87" customWidth="1"/>
    <col min="8006" max="8006" width="6.85546875" style="87"/>
    <col min="8007" max="8007" width="9.28515625" style="87" customWidth="1"/>
    <col min="8008" max="8008" width="21.7109375" style="87" customWidth="1"/>
    <col min="8009" max="8009" width="19" style="87" customWidth="1"/>
    <col min="8010" max="8010" width="9.140625" style="87" customWidth="1"/>
    <col min="8011" max="8011" width="14.7109375" style="87" customWidth="1"/>
    <col min="8012" max="8012" width="12.140625" style="87" customWidth="1"/>
    <col min="8013" max="8013" width="14.28515625" style="87" customWidth="1"/>
    <col min="8014" max="8014" width="7.42578125" style="87" customWidth="1"/>
    <col min="8015" max="8015" width="8" style="87" customWidth="1"/>
    <col min="8016" max="8016" width="12.140625" style="87" customWidth="1"/>
    <col min="8017" max="8017" width="12.85546875" style="87" customWidth="1"/>
    <col min="8018" max="8018" width="14.28515625" style="87" customWidth="1"/>
    <col min="8019" max="8019" width="11.140625" style="87" customWidth="1"/>
    <col min="8020" max="8020" width="12.28515625" style="87" customWidth="1"/>
    <col min="8021" max="8021" width="13.42578125" style="87" customWidth="1"/>
    <col min="8022" max="8022" width="9.85546875" style="87" customWidth="1"/>
    <col min="8023" max="8023" width="13" style="87" customWidth="1"/>
    <col min="8024" max="8024" width="6.85546875" style="87" customWidth="1"/>
    <col min="8025" max="8025" width="10.85546875" style="87" customWidth="1"/>
    <col min="8026" max="8026" width="9.28515625" style="87" customWidth="1"/>
    <col min="8027" max="8027" width="11.28515625" style="87" customWidth="1"/>
    <col min="8028" max="8028" width="9.7109375" style="87" customWidth="1"/>
    <col min="8029" max="8029" width="7.42578125" style="87" customWidth="1"/>
    <col min="8030" max="8030" width="13.140625" style="87" customWidth="1"/>
    <col min="8031" max="8031" width="7" style="87" customWidth="1"/>
    <col min="8032" max="8032" width="8.7109375" style="87" customWidth="1"/>
    <col min="8033" max="8033" width="11.7109375" style="87" customWidth="1"/>
    <col min="8034" max="8034" width="12" style="87" customWidth="1"/>
    <col min="8035" max="8035" width="12.7109375" style="87" customWidth="1"/>
    <col min="8036" max="8036" width="14" style="87" customWidth="1"/>
    <col min="8037" max="8037" width="11.85546875" style="87" customWidth="1"/>
    <col min="8038" max="8038" width="7.5703125" style="87" customWidth="1"/>
    <col min="8039" max="8039" width="10.140625" style="87" customWidth="1"/>
    <col min="8040" max="8040" width="9.28515625" style="87" customWidth="1"/>
    <col min="8041" max="8043" width="9.140625" style="87" customWidth="1"/>
    <col min="8044" max="8044" width="13.140625" style="87" bestFit="1" customWidth="1"/>
    <col min="8045" max="8231" width="9.140625" style="87" customWidth="1"/>
    <col min="8232" max="8232" width="9.28515625" style="87" customWidth="1"/>
    <col min="8233" max="8233" width="21.7109375" style="87" customWidth="1"/>
    <col min="8234" max="8234" width="19" style="87" customWidth="1"/>
    <col min="8235" max="8235" width="9.140625" style="87" customWidth="1"/>
    <col min="8236" max="8236" width="14.7109375" style="87" customWidth="1"/>
    <col min="8237" max="8237" width="12.140625" style="87" customWidth="1"/>
    <col min="8238" max="8238" width="14.28515625" style="87" customWidth="1"/>
    <col min="8239" max="8239" width="7.42578125" style="87" customWidth="1"/>
    <col min="8240" max="8240" width="8" style="87" customWidth="1"/>
    <col min="8241" max="8241" width="12.140625" style="87" customWidth="1"/>
    <col min="8242" max="8242" width="12.85546875" style="87" customWidth="1"/>
    <col min="8243" max="8243" width="14.28515625" style="87" customWidth="1"/>
    <col min="8244" max="8244" width="9.7109375" style="87" customWidth="1"/>
    <col min="8245" max="8245" width="8.140625" style="87" customWidth="1"/>
    <col min="8246" max="8246" width="12.28515625" style="87" customWidth="1"/>
    <col min="8247" max="8247" width="13.42578125" style="87" customWidth="1"/>
    <col min="8248" max="8248" width="9.85546875" style="87" customWidth="1"/>
    <col min="8249" max="8249" width="9.28515625" style="87" customWidth="1"/>
    <col min="8250" max="8250" width="6.85546875" style="87" customWidth="1"/>
    <col min="8251" max="8251" width="10.85546875" style="87" customWidth="1"/>
    <col min="8252" max="8252" width="9.28515625" style="87" customWidth="1"/>
    <col min="8253" max="8253" width="11.28515625" style="87" customWidth="1"/>
    <col min="8254" max="8254" width="9.7109375" style="87" customWidth="1"/>
    <col min="8255" max="8255" width="7.42578125" style="87" customWidth="1"/>
    <col min="8256" max="8256" width="13.140625" style="87" customWidth="1"/>
    <col min="8257" max="8257" width="7" style="87" customWidth="1"/>
    <col min="8258" max="8258" width="8.7109375" style="87" customWidth="1"/>
    <col min="8259" max="8259" width="11.7109375" style="87" customWidth="1"/>
    <col min="8260" max="8260" width="12" style="87" customWidth="1"/>
    <col min="8261" max="8261" width="9.7109375" style="87" customWidth="1"/>
    <col min="8262" max="8262" width="6.85546875" style="87"/>
    <col min="8263" max="8263" width="9.28515625" style="87" customWidth="1"/>
    <col min="8264" max="8264" width="21.7109375" style="87" customWidth="1"/>
    <col min="8265" max="8265" width="19" style="87" customWidth="1"/>
    <col min="8266" max="8266" width="9.140625" style="87" customWidth="1"/>
    <col min="8267" max="8267" width="14.7109375" style="87" customWidth="1"/>
    <col min="8268" max="8268" width="12.140625" style="87" customWidth="1"/>
    <col min="8269" max="8269" width="14.28515625" style="87" customWidth="1"/>
    <col min="8270" max="8270" width="7.42578125" style="87" customWidth="1"/>
    <col min="8271" max="8271" width="8" style="87" customWidth="1"/>
    <col min="8272" max="8272" width="12.140625" style="87" customWidth="1"/>
    <col min="8273" max="8273" width="12.85546875" style="87" customWidth="1"/>
    <col min="8274" max="8274" width="14.28515625" style="87" customWidth="1"/>
    <col min="8275" max="8275" width="11.140625" style="87" customWidth="1"/>
    <col min="8276" max="8276" width="12.28515625" style="87" customWidth="1"/>
    <col min="8277" max="8277" width="13.42578125" style="87" customWidth="1"/>
    <col min="8278" max="8278" width="9.85546875" style="87" customWidth="1"/>
    <col min="8279" max="8279" width="13" style="87" customWidth="1"/>
    <col min="8280" max="8280" width="6.85546875" style="87" customWidth="1"/>
    <col min="8281" max="8281" width="10.85546875" style="87" customWidth="1"/>
    <col min="8282" max="8282" width="9.28515625" style="87" customWidth="1"/>
    <col min="8283" max="8283" width="11.28515625" style="87" customWidth="1"/>
    <col min="8284" max="8284" width="9.7109375" style="87" customWidth="1"/>
    <col min="8285" max="8285" width="7.42578125" style="87" customWidth="1"/>
    <col min="8286" max="8286" width="13.140625" style="87" customWidth="1"/>
    <col min="8287" max="8287" width="7" style="87" customWidth="1"/>
    <col min="8288" max="8288" width="8.7109375" style="87" customWidth="1"/>
    <col min="8289" max="8289" width="11.7109375" style="87" customWidth="1"/>
    <col min="8290" max="8290" width="12" style="87" customWidth="1"/>
    <col min="8291" max="8291" width="12.7109375" style="87" customWidth="1"/>
    <col min="8292" max="8292" width="14" style="87" customWidth="1"/>
    <col min="8293" max="8293" width="11.85546875" style="87" customWidth="1"/>
    <col min="8294" max="8294" width="7.5703125" style="87" customWidth="1"/>
    <col min="8295" max="8295" width="10.140625" style="87" customWidth="1"/>
    <col min="8296" max="8296" width="9.28515625" style="87" customWidth="1"/>
    <col min="8297" max="8299" width="9.140625" style="87" customWidth="1"/>
    <col min="8300" max="8300" width="13.140625" style="87" bestFit="1" customWidth="1"/>
    <col min="8301" max="8487" width="9.140625" style="87" customWidth="1"/>
    <col min="8488" max="8488" width="9.28515625" style="87" customWidth="1"/>
    <col min="8489" max="8489" width="21.7109375" style="87" customWidth="1"/>
    <col min="8490" max="8490" width="19" style="87" customWidth="1"/>
    <col min="8491" max="8491" width="9.140625" style="87" customWidth="1"/>
    <col min="8492" max="8492" width="14.7109375" style="87" customWidth="1"/>
    <col min="8493" max="8493" width="12.140625" style="87" customWidth="1"/>
    <col min="8494" max="8494" width="14.28515625" style="87" customWidth="1"/>
    <col min="8495" max="8495" width="7.42578125" style="87" customWidth="1"/>
    <col min="8496" max="8496" width="8" style="87" customWidth="1"/>
    <col min="8497" max="8497" width="12.140625" style="87" customWidth="1"/>
    <col min="8498" max="8498" width="12.85546875" style="87" customWidth="1"/>
    <col min="8499" max="8499" width="14.28515625" style="87" customWidth="1"/>
    <col min="8500" max="8500" width="9.7109375" style="87" customWidth="1"/>
    <col min="8501" max="8501" width="8.140625" style="87" customWidth="1"/>
    <col min="8502" max="8502" width="12.28515625" style="87" customWidth="1"/>
    <col min="8503" max="8503" width="13.42578125" style="87" customWidth="1"/>
    <col min="8504" max="8504" width="9.85546875" style="87" customWidth="1"/>
    <col min="8505" max="8505" width="9.28515625" style="87" customWidth="1"/>
    <col min="8506" max="8506" width="6.85546875" style="87" customWidth="1"/>
    <col min="8507" max="8507" width="10.85546875" style="87" customWidth="1"/>
    <col min="8508" max="8508" width="9.28515625" style="87" customWidth="1"/>
    <col min="8509" max="8509" width="11.28515625" style="87" customWidth="1"/>
    <col min="8510" max="8510" width="9.7109375" style="87" customWidth="1"/>
    <col min="8511" max="8511" width="7.42578125" style="87" customWidth="1"/>
    <col min="8512" max="8512" width="13.140625" style="87" customWidth="1"/>
    <col min="8513" max="8513" width="7" style="87" customWidth="1"/>
    <col min="8514" max="8514" width="8.7109375" style="87" customWidth="1"/>
    <col min="8515" max="8515" width="11.7109375" style="87" customWidth="1"/>
    <col min="8516" max="8516" width="12" style="87" customWidth="1"/>
    <col min="8517" max="8517" width="9.7109375" style="87" customWidth="1"/>
    <col min="8518" max="8518" width="6.85546875" style="87"/>
    <col min="8519" max="8519" width="9.28515625" style="87" customWidth="1"/>
    <col min="8520" max="8520" width="21.7109375" style="87" customWidth="1"/>
    <col min="8521" max="8521" width="19" style="87" customWidth="1"/>
    <col min="8522" max="8522" width="9.140625" style="87" customWidth="1"/>
    <col min="8523" max="8523" width="14.7109375" style="87" customWidth="1"/>
    <col min="8524" max="8524" width="12.140625" style="87" customWidth="1"/>
    <col min="8525" max="8525" width="14.28515625" style="87" customWidth="1"/>
    <col min="8526" max="8526" width="7.42578125" style="87" customWidth="1"/>
    <col min="8527" max="8527" width="8" style="87" customWidth="1"/>
    <col min="8528" max="8528" width="12.140625" style="87" customWidth="1"/>
    <col min="8529" max="8529" width="12.85546875" style="87" customWidth="1"/>
    <col min="8530" max="8530" width="14.28515625" style="87" customWidth="1"/>
    <col min="8531" max="8531" width="11.140625" style="87" customWidth="1"/>
    <col min="8532" max="8532" width="12.28515625" style="87" customWidth="1"/>
    <col min="8533" max="8533" width="13.42578125" style="87" customWidth="1"/>
    <col min="8534" max="8534" width="9.85546875" style="87" customWidth="1"/>
    <col min="8535" max="8535" width="13" style="87" customWidth="1"/>
    <col min="8536" max="8536" width="6.85546875" style="87" customWidth="1"/>
    <col min="8537" max="8537" width="10.85546875" style="87" customWidth="1"/>
    <col min="8538" max="8538" width="9.28515625" style="87" customWidth="1"/>
    <col min="8539" max="8539" width="11.28515625" style="87" customWidth="1"/>
    <col min="8540" max="8540" width="9.7109375" style="87" customWidth="1"/>
    <col min="8541" max="8541" width="7.42578125" style="87" customWidth="1"/>
    <col min="8542" max="8542" width="13.140625" style="87" customWidth="1"/>
    <col min="8543" max="8543" width="7" style="87" customWidth="1"/>
    <col min="8544" max="8544" width="8.7109375" style="87" customWidth="1"/>
    <col min="8545" max="8545" width="11.7109375" style="87" customWidth="1"/>
    <col min="8546" max="8546" width="12" style="87" customWidth="1"/>
    <col min="8547" max="8547" width="12.7109375" style="87" customWidth="1"/>
    <col min="8548" max="8548" width="14" style="87" customWidth="1"/>
    <col min="8549" max="8549" width="11.85546875" style="87" customWidth="1"/>
    <col min="8550" max="8550" width="7.5703125" style="87" customWidth="1"/>
    <col min="8551" max="8551" width="10.140625" style="87" customWidth="1"/>
    <col min="8552" max="8552" width="9.28515625" style="87" customWidth="1"/>
    <col min="8553" max="8555" width="9.140625" style="87" customWidth="1"/>
    <col min="8556" max="8556" width="13.140625" style="87" bestFit="1" customWidth="1"/>
    <col min="8557" max="8743" width="9.140625" style="87" customWidth="1"/>
    <col min="8744" max="8744" width="9.28515625" style="87" customWidth="1"/>
    <col min="8745" max="8745" width="21.7109375" style="87" customWidth="1"/>
    <col min="8746" max="8746" width="19" style="87" customWidth="1"/>
    <col min="8747" max="8747" width="9.140625" style="87" customWidth="1"/>
    <col min="8748" max="8748" width="14.7109375" style="87" customWidth="1"/>
    <col min="8749" max="8749" width="12.140625" style="87" customWidth="1"/>
    <col min="8750" max="8750" width="14.28515625" style="87" customWidth="1"/>
    <col min="8751" max="8751" width="7.42578125" style="87" customWidth="1"/>
    <col min="8752" max="8752" width="8" style="87" customWidth="1"/>
    <col min="8753" max="8753" width="12.140625" style="87" customWidth="1"/>
    <col min="8754" max="8754" width="12.85546875" style="87" customWidth="1"/>
    <col min="8755" max="8755" width="14.28515625" style="87" customWidth="1"/>
    <col min="8756" max="8756" width="9.7109375" style="87" customWidth="1"/>
    <col min="8757" max="8757" width="8.140625" style="87" customWidth="1"/>
    <col min="8758" max="8758" width="12.28515625" style="87" customWidth="1"/>
    <col min="8759" max="8759" width="13.42578125" style="87" customWidth="1"/>
    <col min="8760" max="8760" width="9.85546875" style="87" customWidth="1"/>
    <col min="8761" max="8761" width="9.28515625" style="87" customWidth="1"/>
    <col min="8762" max="8762" width="6.85546875" style="87" customWidth="1"/>
    <col min="8763" max="8763" width="10.85546875" style="87" customWidth="1"/>
    <col min="8764" max="8764" width="9.28515625" style="87" customWidth="1"/>
    <col min="8765" max="8765" width="11.28515625" style="87" customWidth="1"/>
    <col min="8766" max="8766" width="9.7109375" style="87" customWidth="1"/>
    <col min="8767" max="8767" width="7.42578125" style="87" customWidth="1"/>
    <col min="8768" max="8768" width="13.140625" style="87" customWidth="1"/>
    <col min="8769" max="8769" width="7" style="87" customWidth="1"/>
    <col min="8770" max="8770" width="8.7109375" style="87" customWidth="1"/>
    <col min="8771" max="8771" width="11.7109375" style="87" customWidth="1"/>
    <col min="8772" max="8772" width="12" style="87" customWidth="1"/>
    <col min="8773" max="8773" width="9.7109375" style="87" customWidth="1"/>
    <col min="8774" max="8774" width="6.85546875" style="87"/>
    <col min="8775" max="8775" width="9.28515625" style="87" customWidth="1"/>
    <col min="8776" max="8776" width="21.7109375" style="87" customWidth="1"/>
    <col min="8777" max="8777" width="19" style="87" customWidth="1"/>
    <col min="8778" max="8778" width="9.140625" style="87" customWidth="1"/>
    <col min="8779" max="8779" width="14.7109375" style="87" customWidth="1"/>
    <col min="8780" max="8780" width="12.140625" style="87" customWidth="1"/>
    <col min="8781" max="8781" width="14.28515625" style="87" customWidth="1"/>
    <col min="8782" max="8782" width="7.42578125" style="87" customWidth="1"/>
    <col min="8783" max="8783" width="8" style="87" customWidth="1"/>
    <col min="8784" max="8784" width="12.140625" style="87" customWidth="1"/>
    <col min="8785" max="8785" width="12.85546875" style="87" customWidth="1"/>
    <col min="8786" max="8786" width="14.28515625" style="87" customWidth="1"/>
    <col min="8787" max="8787" width="11.140625" style="87" customWidth="1"/>
    <col min="8788" max="8788" width="12.28515625" style="87" customWidth="1"/>
    <col min="8789" max="8789" width="13.42578125" style="87" customWidth="1"/>
    <col min="8790" max="8790" width="9.85546875" style="87" customWidth="1"/>
    <col min="8791" max="8791" width="13" style="87" customWidth="1"/>
    <col min="8792" max="8792" width="6.85546875" style="87" customWidth="1"/>
    <col min="8793" max="8793" width="10.85546875" style="87" customWidth="1"/>
    <col min="8794" max="8794" width="9.28515625" style="87" customWidth="1"/>
    <col min="8795" max="8795" width="11.28515625" style="87" customWidth="1"/>
    <col min="8796" max="8796" width="9.7109375" style="87" customWidth="1"/>
    <col min="8797" max="8797" width="7.42578125" style="87" customWidth="1"/>
    <col min="8798" max="8798" width="13.140625" style="87" customWidth="1"/>
    <col min="8799" max="8799" width="7" style="87" customWidth="1"/>
    <col min="8800" max="8800" width="8.7109375" style="87" customWidth="1"/>
    <col min="8801" max="8801" width="11.7109375" style="87" customWidth="1"/>
    <col min="8802" max="8802" width="12" style="87" customWidth="1"/>
    <col min="8803" max="8803" width="12.7109375" style="87" customWidth="1"/>
    <col min="8804" max="8804" width="14" style="87" customWidth="1"/>
    <col min="8805" max="8805" width="11.85546875" style="87" customWidth="1"/>
    <col min="8806" max="8806" width="7.5703125" style="87" customWidth="1"/>
    <col min="8807" max="8807" width="10.140625" style="87" customWidth="1"/>
    <col min="8808" max="8808" width="9.28515625" style="87" customWidth="1"/>
    <col min="8809" max="8811" width="9.140625" style="87" customWidth="1"/>
    <col min="8812" max="8812" width="13.140625" style="87" bestFit="1" customWidth="1"/>
    <col min="8813" max="8999" width="9.140625" style="87" customWidth="1"/>
    <col min="9000" max="9000" width="9.28515625" style="87" customWidth="1"/>
    <col min="9001" max="9001" width="21.7109375" style="87" customWidth="1"/>
    <col min="9002" max="9002" width="19" style="87" customWidth="1"/>
    <col min="9003" max="9003" width="9.140625" style="87" customWidth="1"/>
    <col min="9004" max="9004" width="14.7109375" style="87" customWidth="1"/>
    <col min="9005" max="9005" width="12.140625" style="87" customWidth="1"/>
    <col min="9006" max="9006" width="14.28515625" style="87" customWidth="1"/>
    <col min="9007" max="9007" width="7.42578125" style="87" customWidth="1"/>
    <col min="9008" max="9008" width="8" style="87" customWidth="1"/>
    <col min="9009" max="9009" width="12.140625" style="87" customWidth="1"/>
    <col min="9010" max="9010" width="12.85546875" style="87" customWidth="1"/>
    <col min="9011" max="9011" width="14.28515625" style="87" customWidth="1"/>
    <col min="9012" max="9012" width="9.7109375" style="87" customWidth="1"/>
    <col min="9013" max="9013" width="8.140625" style="87" customWidth="1"/>
    <col min="9014" max="9014" width="12.28515625" style="87" customWidth="1"/>
    <col min="9015" max="9015" width="13.42578125" style="87" customWidth="1"/>
    <col min="9016" max="9016" width="9.85546875" style="87" customWidth="1"/>
    <col min="9017" max="9017" width="9.28515625" style="87" customWidth="1"/>
    <col min="9018" max="9018" width="6.85546875" style="87" customWidth="1"/>
    <col min="9019" max="9019" width="10.85546875" style="87" customWidth="1"/>
    <col min="9020" max="9020" width="9.28515625" style="87" customWidth="1"/>
    <col min="9021" max="9021" width="11.28515625" style="87" customWidth="1"/>
    <col min="9022" max="9022" width="9.7109375" style="87" customWidth="1"/>
    <col min="9023" max="9023" width="7.42578125" style="87" customWidth="1"/>
    <col min="9024" max="9024" width="13.140625" style="87" customWidth="1"/>
    <col min="9025" max="9025" width="7" style="87" customWidth="1"/>
    <col min="9026" max="9026" width="8.7109375" style="87" customWidth="1"/>
    <col min="9027" max="9027" width="11.7109375" style="87" customWidth="1"/>
    <col min="9028" max="9028" width="12" style="87" customWidth="1"/>
    <col min="9029" max="9029" width="9.7109375" style="87" customWidth="1"/>
    <col min="9030" max="9030" width="6.85546875" style="87"/>
    <col min="9031" max="9031" width="9.28515625" style="87" customWidth="1"/>
    <col min="9032" max="9032" width="21.7109375" style="87" customWidth="1"/>
    <col min="9033" max="9033" width="19" style="87" customWidth="1"/>
    <col min="9034" max="9034" width="9.140625" style="87" customWidth="1"/>
    <col min="9035" max="9035" width="14.7109375" style="87" customWidth="1"/>
    <col min="9036" max="9036" width="12.140625" style="87" customWidth="1"/>
    <col min="9037" max="9037" width="14.28515625" style="87" customWidth="1"/>
    <col min="9038" max="9038" width="7.42578125" style="87" customWidth="1"/>
    <col min="9039" max="9039" width="8" style="87" customWidth="1"/>
    <col min="9040" max="9040" width="12.140625" style="87" customWidth="1"/>
    <col min="9041" max="9041" width="12.85546875" style="87" customWidth="1"/>
    <col min="9042" max="9042" width="14.28515625" style="87" customWidth="1"/>
    <col min="9043" max="9043" width="11.140625" style="87" customWidth="1"/>
    <col min="9044" max="9044" width="12.28515625" style="87" customWidth="1"/>
    <col min="9045" max="9045" width="13.42578125" style="87" customWidth="1"/>
    <col min="9046" max="9046" width="9.85546875" style="87" customWidth="1"/>
    <col min="9047" max="9047" width="13" style="87" customWidth="1"/>
    <col min="9048" max="9048" width="6.85546875" style="87" customWidth="1"/>
    <col min="9049" max="9049" width="10.85546875" style="87" customWidth="1"/>
    <col min="9050" max="9050" width="9.28515625" style="87" customWidth="1"/>
    <col min="9051" max="9051" width="11.28515625" style="87" customWidth="1"/>
    <col min="9052" max="9052" width="9.7109375" style="87" customWidth="1"/>
    <col min="9053" max="9053" width="7.42578125" style="87" customWidth="1"/>
    <col min="9054" max="9054" width="13.140625" style="87" customWidth="1"/>
    <col min="9055" max="9055" width="7" style="87" customWidth="1"/>
    <col min="9056" max="9056" width="8.7109375" style="87" customWidth="1"/>
    <col min="9057" max="9057" width="11.7109375" style="87" customWidth="1"/>
    <col min="9058" max="9058" width="12" style="87" customWidth="1"/>
    <col min="9059" max="9059" width="12.7109375" style="87" customWidth="1"/>
    <col min="9060" max="9060" width="14" style="87" customWidth="1"/>
    <col min="9061" max="9061" width="11.85546875" style="87" customWidth="1"/>
    <col min="9062" max="9062" width="7.5703125" style="87" customWidth="1"/>
    <col min="9063" max="9063" width="10.140625" style="87" customWidth="1"/>
    <col min="9064" max="9064" width="9.28515625" style="87" customWidth="1"/>
    <col min="9065" max="9067" width="9.140625" style="87" customWidth="1"/>
    <col min="9068" max="9068" width="13.140625" style="87" bestFit="1" customWidth="1"/>
    <col min="9069" max="9255" width="9.140625" style="87" customWidth="1"/>
    <col min="9256" max="9256" width="9.28515625" style="87" customWidth="1"/>
    <col min="9257" max="9257" width="21.7109375" style="87" customWidth="1"/>
    <col min="9258" max="9258" width="19" style="87" customWidth="1"/>
    <col min="9259" max="9259" width="9.140625" style="87" customWidth="1"/>
    <col min="9260" max="9260" width="14.7109375" style="87" customWidth="1"/>
    <col min="9261" max="9261" width="12.140625" style="87" customWidth="1"/>
    <col min="9262" max="9262" width="14.28515625" style="87" customWidth="1"/>
    <col min="9263" max="9263" width="7.42578125" style="87" customWidth="1"/>
    <col min="9264" max="9264" width="8" style="87" customWidth="1"/>
    <col min="9265" max="9265" width="12.140625" style="87" customWidth="1"/>
    <col min="9266" max="9266" width="12.85546875" style="87" customWidth="1"/>
    <col min="9267" max="9267" width="14.28515625" style="87" customWidth="1"/>
    <col min="9268" max="9268" width="9.7109375" style="87" customWidth="1"/>
    <col min="9269" max="9269" width="8.140625" style="87" customWidth="1"/>
    <col min="9270" max="9270" width="12.28515625" style="87" customWidth="1"/>
    <col min="9271" max="9271" width="13.42578125" style="87" customWidth="1"/>
    <col min="9272" max="9272" width="9.85546875" style="87" customWidth="1"/>
    <col min="9273" max="9273" width="9.28515625" style="87" customWidth="1"/>
    <col min="9274" max="9274" width="6.85546875" style="87" customWidth="1"/>
    <col min="9275" max="9275" width="10.85546875" style="87" customWidth="1"/>
    <col min="9276" max="9276" width="9.28515625" style="87" customWidth="1"/>
    <col min="9277" max="9277" width="11.28515625" style="87" customWidth="1"/>
    <col min="9278" max="9278" width="9.7109375" style="87" customWidth="1"/>
    <col min="9279" max="9279" width="7.42578125" style="87" customWidth="1"/>
    <col min="9280" max="9280" width="13.140625" style="87" customWidth="1"/>
    <col min="9281" max="9281" width="7" style="87" customWidth="1"/>
    <col min="9282" max="9282" width="8.7109375" style="87" customWidth="1"/>
    <col min="9283" max="9283" width="11.7109375" style="87" customWidth="1"/>
    <col min="9284" max="9284" width="12" style="87" customWidth="1"/>
    <col min="9285" max="9285" width="9.7109375" style="87" customWidth="1"/>
    <col min="9286" max="9286" width="6.85546875" style="87"/>
    <col min="9287" max="9287" width="9.28515625" style="87" customWidth="1"/>
    <col min="9288" max="9288" width="21.7109375" style="87" customWidth="1"/>
    <col min="9289" max="9289" width="19" style="87" customWidth="1"/>
    <col min="9290" max="9290" width="9.140625" style="87" customWidth="1"/>
    <col min="9291" max="9291" width="14.7109375" style="87" customWidth="1"/>
    <col min="9292" max="9292" width="12.140625" style="87" customWidth="1"/>
    <col min="9293" max="9293" width="14.28515625" style="87" customWidth="1"/>
    <col min="9294" max="9294" width="7.42578125" style="87" customWidth="1"/>
    <col min="9295" max="9295" width="8" style="87" customWidth="1"/>
    <col min="9296" max="9296" width="12.140625" style="87" customWidth="1"/>
    <col min="9297" max="9297" width="12.85546875" style="87" customWidth="1"/>
    <col min="9298" max="9298" width="14.28515625" style="87" customWidth="1"/>
    <col min="9299" max="9299" width="11.140625" style="87" customWidth="1"/>
    <col min="9300" max="9300" width="12.28515625" style="87" customWidth="1"/>
    <col min="9301" max="9301" width="13.42578125" style="87" customWidth="1"/>
    <col min="9302" max="9302" width="9.85546875" style="87" customWidth="1"/>
    <col min="9303" max="9303" width="13" style="87" customWidth="1"/>
    <col min="9304" max="9304" width="6.85546875" style="87" customWidth="1"/>
    <col min="9305" max="9305" width="10.85546875" style="87" customWidth="1"/>
    <col min="9306" max="9306" width="9.28515625" style="87" customWidth="1"/>
    <col min="9307" max="9307" width="11.28515625" style="87" customWidth="1"/>
    <col min="9308" max="9308" width="9.7109375" style="87" customWidth="1"/>
    <col min="9309" max="9309" width="7.42578125" style="87" customWidth="1"/>
    <col min="9310" max="9310" width="13.140625" style="87" customWidth="1"/>
    <col min="9311" max="9311" width="7" style="87" customWidth="1"/>
    <col min="9312" max="9312" width="8.7109375" style="87" customWidth="1"/>
    <col min="9313" max="9313" width="11.7109375" style="87" customWidth="1"/>
    <col min="9314" max="9314" width="12" style="87" customWidth="1"/>
    <col min="9315" max="9315" width="12.7109375" style="87" customWidth="1"/>
    <col min="9316" max="9316" width="14" style="87" customWidth="1"/>
    <col min="9317" max="9317" width="11.85546875" style="87" customWidth="1"/>
    <col min="9318" max="9318" width="7.5703125" style="87" customWidth="1"/>
    <col min="9319" max="9319" width="10.140625" style="87" customWidth="1"/>
    <col min="9320" max="9320" width="9.28515625" style="87" customWidth="1"/>
    <col min="9321" max="9323" width="9.140625" style="87" customWidth="1"/>
    <col min="9324" max="9324" width="13.140625" style="87" bestFit="1" customWidth="1"/>
    <col min="9325" max="9511" width="9.140625" style="87" customWidth="1"/>
    <col min="9512" max="9512" width="9.28515625" style="87" customWidth="1"/>
    <col min="9513" max="9513" width="21.7109375" style="87" customWidth="1"/>
    <col min="9514" max="9514" width="19" style="87" customWidth="1"/>
    <col min="9515" max="9515" width="9.140625" style="87" customWidth="1"/>
    <col min="9516" max="9516" width="14.7109375" style="87" customWidth="1"/>
    <col min="9517" max="9517" width="12.140625" style="87" customWidth="1"/>
    <col min="9518" max="9518" width="14.28515625" style="87" customWidth="1"/>
    <col min="9519" max="9519" width="7.42578125" style="87" customWidth="1"/>
    <col min="9520" max="9520" width="8" style="87" customWidth="1"/>
    <col min="9521" max="9521" width="12.140625" style="87" customWidth="1"/>
    <col min="9522" max="9522" width="12.85546875" style="87" customWidth="1"/>
    <col min="9523" max="9523" width="14.28515625" style="87" customWidth="1"/>
    <col min="9524" max="9524" width="9.7109375" style="87" customWidth="1"/>
    <col min="9525" max="9525" width="8.140625" style="87" customWidth="1"/>
    <col min="9526" max="9526" width="12.28515625" style="87" customWidth="1"/>
    <col min="9527" max="9527" width="13.42578125" style="87" customWidth="1"/>
    <col min="9528" max="9528" width="9.85546875" style="87" customWidth="1"/>
    <col min="9529" max="9529" width="9.28515625" style="87" customWidth="1"/>
    <col min="9530" max="9530" width="6.85546875" style="87" customWidth="1"/>
    <col min="9531" max="9531" width="10.85546875" style="87" customWidth="1"/>
    <col min="9532" max="9532" width="9.28515625" style="87" customWidth="1"/>
    <col min="9533" max="9533" width="11.28515625" style="87" customWidth="1"/>
    <col min="9534" max="9534" width="9.7109375" style="87" customWidth="1"/>
    <col min="9535" max="9535" width="7.42578125" style="87" customWidth="1"/>
    <col min="9536" max="9536" width="13.140625" style="87" customWidth="1"/>
    <col min="9537" max="9537" width="7" style="87" customWidth="1"/>
    <col min="9538" max="9538" width="8.7109375" style="87" customWidth="1"/>
    <col min="9539" max="9539" width="11.7109375" style="87" customWidth="1"/>
    <col min="9540" max="9540" width="12" style="87" customWidth="1"/>
    <col min="9541" max="9541" width="9.7109375" style="87" customWidth="1"/>
    <col min="9542" max="9542" width="6.85546875" style="87"/>
    <col min="9543" max="9543" width="9.28515625" style="87" customWidth="1"/>
    <col min="9544" max="9544" width="21.7109375" style="87" customWidth="1"/>
    <col min="9545" max="9545" width="19" style="87" customWidth="1"/>
    <col min="9546" max="9546" width="9.140625" style="87" customWidth="1"/>
    <col min="9547" max="9547" width="14.7109375" style="87" customWidth="1"/>
    <col min="9548" max="9548" width="12.140625" style="87" customWidth="1"/>
    <col min="9549" max="9549" width="14.28515625" style="87" customWidth="1"/>
    <col min="9550" max="9550" width="7.42578125" style="87" customWidth="1"/>
    <col min="9551" max="9551" width="8" style="87" customWidth="1"/>
    <col min="9552" max="9552" width="12.140625" style="87" customWidth="1"/>
    <col min="9553" max="9553" width="12.85546875" style="87" customWidth="1"/>
    <col min="9554" max="9554" width="14.28515625" style="87" customWidth="1"/>
    <col min="9555" max="9555" width="11.140625" style="87" customWidth="1"/>
    <col min="9556" max="9556" width="12.28515625" style="87" customWidth="1"/>
    <col min="9557" max="9557" width="13.42578125" style="87" customWidth="1"/>
    <col min="9558" max="9558" width="9.85546875" style="87" customWidth="1"/>
    <col min="9559" max="9559" width="13" style="87" customWidth="1"/>
    <col min="9560" max="9560" width="6.85546875" style="87" customWidth="1"/>
    <col min="9561" max="9561" width="10.85546875" style="87" customWidth="1"/>
    <col min="9562" max="9562" width="9.28515625" style="87" customWidth="1"/>
    <col min="9563" max="9563" width="11.28515625" style="87" customWidth="1"/>
    <col min="9564" max="9564" width="9.7109375" style="87" customWidth="1"/>
    <col min="9565" max="9565" width="7.42578125" style="87" customWidth="1"/>
    <col min="9566" max="9566" width="13.140625" style="87" customWidth="1"/>
    <col min="9567" max="9567" width="7" style="87" customWidth="1"/>
    <col min="9568" max="9568" width="8.7109375" style="87" customWidth="1"/>
    <col min="9569" max="9569" width="11.7109375" style="87" customWidth="1"/>
    <col min="9570" max="9570" width="12" style="87" customWidth="1"/>
    <col min="9571" max="9571" width="12.7109375" style="87" customWidth="1"/>
    <col min="9572" max="9572" width="14" style="87" customWidth="1"/>
    <col min="9573" max="9573" width="11.85546875" style="87" customWidth="1"/>
    <col min="9574" max="9574" width="7.5703125" style="87" customWidth="1"/>
    <col min="9575" max="9575" width="10.140625" style="87" customWidth="1"/>
    <col min="9576" max="9576" width="9.28515625" style="87" customWidth="1"/>
    <col min="9577" max="9579" width="9.140625" style="87" customWidth="1"/>
    <col min="9580" max="9580" width="13.140625" style="87" bestFit="1" customWidth="1"/>
    <col min="9581" max="9767" width="9.140625" style="87" customWidth="1"/>
    <col min="9768" max="9768" width="9.28515625" style="87" customWidth="1"/>
    <col min="9769" max="9769" width="21.7109375" style="87" customWidth="1"/>
    <col min="9770" max="9770" width="19" style="87" customWidth="1"/>
    <col min="9771" max="9771" width="9.140625" style="87" customWidth="1"/>
    <col min="9772" max="9772" width="14.7109375" style="87" customWidth="1"/>
    <col min="9773" max="9773" width="12.140625" style="87" customWidth="1"/>
    <col min="9774" max="9774" width="14.28515625" style="87" customWidth="1"/>
    <col min="9775" max="9775" width="7.42578125" style="87" customWidth="1"/>
    <col min="9776" max="9776" width="8" style="87" customWidth="1"/>
    <col min="9777" max="9777" width="12.140625" style="87" customWidth="1"/>
    <col min="9778" max="9778" width="12.85546875" style="87" customWidth="1"/>
    <col min="9779" max="9779" width="14.28515625" style="87" customWidth="1"/>
    <col min="9780" max="9780" width="9.7109375" style="87" customWidth="1"/>
    <col min="9781" max="9781" width="8.140625" style="87" customWidth="1"/>
    <col min="9782" max="9782" width="12.28515625" style="87" customWidth="1"/>
    <col min="9783" max="9783" width="13.42578125" style="87" customWidth="1"/>
    <col min="9784" max="9784" width="9.85546875" style="87" customWidth="1"/>
    <col min="9785" max="9785" width="9.28515625" style="87" customWidth="1"/>
    <col min="9786" max="9786" width="6.85546875" style="87" customWidth="1"/>
    <col min="9787" max="9787" width="10.85546875" style="87" customWidth="1"/>
    <col min="9788" max="9788" width="9.28515625" style="87" customWidth="1"/>
    <col min="9789" max="9789" width="11.28515625" style="87" customWidth="1"/>
    <col min="9790" max="9790" width="9.7109375" style="87" customWidth="1"/>
    <col min="9791" max="9791" width="7.42578125" style="87" customWidth="1"/>
    <col min="9792" max="9792" width="13.140625" style="87" customWidth="1"/>
    <col min="9793" max="9793" width="7" style="87" customWidth="1"/>
    <col min="9794" max="9794" width="8.7109375" style="87" customWidth="1"/>
    <col min="9795" max="9795" width="11.7109375" style="87" customWidth="1"/>
    <col min="9796" max="9796" width="12" style="87" customWidth="1"/>
    <col min="9797" max="9797" width="9.7109375" style="87" customWidth="1"/>
    <col min="9798" max="9798" width="6.85546875" style="87"/>
    <col min="9799" max="9799" width="9.28515625" style="87" customWidth="1"/>
    <col min="9800" max="9800" width="21.7109375" style="87" customWidth="1"/>
    <col min="9801" max="9801" width="19" style="87" customWidth="1"/>
    <col min="9802" max="9802" width="9.140625" style="87" customWidth="1"/>
    <col min="9803" max="9803" width="14.7109375" style="87" customWidth="1"/>
    <col min="9804" max="9804" width="12.140625" style="87" customWidth="1"/>
    <col min="9805" max="9805" width="14.28515625" style="87" customWidth="1"/>
    <col min="9806" max="9806" width="7.42578125" style="87" customWidth="1"/>
    <col min="9807" max="9807" width="8" style="87" customWidth="1"/>
    <col min="9808" max="9808" width="12.140625" style="87" customWidth="1"/>
    <col min="9809" max="9809" width="12.85546875" style="87" customWidth="1"/>
    <col min="9810" max="9810" width="14.28515625" style="87" customWidth="1"/>
    <col min="9811" max="9811" width="11.140625" style="87" customWidth="1"/>
    <col min="9812" max="9812" width="12.28515625" style="87" customWidth="1"/>
    <col min="9813" max="9813" width="13.42578125" style="87" customWidth="1"/>
    <col min="9814" max="9814" width="9.85546875" style="87" customWidth="1"/>
    <col min="9815" max="9815" width="13" style="87" customWidth="1"/>
    <col min="9816" max="9816" width="6.85546875" style="87" customWidth="1"/>
    <col min="9817" max="9817" width="10.85546875" style="87" customWidth="1"/>
    <col min="9818" max="9818" width="9.28515625" style="87" customWidth="1"/>
    <col min="9819" max="9819" width="11.28515625" style="87" customWidth="1"/>
    <col min="9820" max="9820" width="9.7109375" style="87" customWidth="1"/>
    <col min="9821" max="9821" width="7.42578125" style="87" customWidth="1"/>
    <col min="9822" max="9822" width="13.140625" style="87" customWidth="1"/>
    <col min="9823" max="9823" width="7" style="87" customWidth="1"/>
    <col min="9824" max="9824" width="8.7109375" style="87" customWidth="1"/>
    <col min="9825" max="9825" width="11.7109375" style="87" customWidth="1"/>
    <col min="9826" max="9826" width="12" style="87" customWidth="1"/>
    <col min="9827" max="9827" width="12.7109375" style="87" customWidth="1"/>
    <col min="9828" max="9828" width="14" style="87" customWidth="1"/>
    <col min="9829" max="9829" width="11.85546875" style="87" customWidth="1"/>
    <col min="9830" max="9830" width="7.5703125" style="87" customWidth="1"/>
    <col min="9831" max="9831" width="10.140625" style="87" customWidth="1"/>
    <col min="9832" max="9832" width="9.28515625" style="87" customWidth="1"/>
    <col min="9833" max="9835" width="9.140625" style="87" customWidth="1"/>
    <col min="9836" max="9836" width="13.140625" style="87" bestFit="1" customWidth="1"/>
    <col min="9837" max="10023" width="9.140625" style="87" customWidth="1"/>
    <col min="10024" max="10024" width="9.28515625" style="87" customWidth="1"/>
    <col min="10025" max="10025" width="21.7109375" style="87" customWidth="1"/>
    <col min="10026" max="10026" width="19" style="87" customWidth="1"/>
    <col min="10027" max="10027" width="9.140625" style="87" customWidth="1"/>
    <col min="10028" max="10028" width="14.7109375" style="87" customWidth="1"/>
    <col min="10029" max="10029" width="12.140625" style="87" customWidth="1"/>
    <col min="10030" max="10030" width="14.28515625" style="87" customWidth="1"/>
    <col min="10031" max="10031" width="7.42578125" style="87" customWidth="1"/>
    <col min="10032" max="10032" width="8" style="87" customWidth="1"/>
    <col min="10033" max="10033" width="12.140625" style="87" customWidth="1"/>
    <col min="10034" max="10034" width="12.85546875" style="87" customWidth="1"/>
    <col min="10035" max="10035" width="14.28515625" style="87" customWidth="1"/>
    <col min="10036" max="10036" width="9.7109375" style="87" customWidth="1"/>
    <col min="10037" max="10037" width="8.140625" style="87" customWidth="1"/>
    <col min="10038" max="10038" width="12.28515625" style="87" customWidth="1"/>
    <col min="10039" max="10039" width="13.42578125" style="87" customWidth="1"/>
    <col min="10040" max="10040" width="9.85546875" style="87" customWidth="1"/>
    <col min="10041" max="10041" width="9.28515625" style="87" customWidth="1"/>
    <col min="10042" max="10042" width="6.85546875" style="87" customWidth="1"/>
    <col min="10043" max="10043" width="10.85546875" style="87" customWidth="1"/>
    <col min="10044" max="10044" width="9.28515625" style="87" customWidth="1"/>
    <col min="10045" max="10045" width="11.28515625" style="87" customWidth="1"/>
    <col min="10046" max="10046" width="9.7109375" style="87" customWidth="1"/>
    <col min="10047" max="10047" width="7.42578125" style="87" customWidth="1"/>
    <col min="10048" max="10048" width="13.140625" style="87" customWidth="1"/>
    <col min="10049" max="10049" width="7" style="87" customWidth="1"/>
    <col min="10050" max="10050" width="8.7109375" style="87" customWidth="1"/>
    <col min="10051" max="10051" width="11.7109375" style="87" customWidth="1"/>
    <col min="10052" max="10052" width="12" style="87" customWidth="1"/>
    <col min="10053" max="10053" width="9.7109375" style="87" customWidth="1"/>
    <col min="10054" max="10054" width="6.85546875" style="87"/>
    <col min="10055" max="10055" width="9.28515625" style="87" customWidth="1"/>
    <col min="10056" max="10056" width="21.7109375" style="87" customWidth="1"/>
    <col min="10057" max="10057" width="19" style="87" customWidth="1"/>
    <col min="10058" max="10058" width="9.140625" style="87" customWidth="1"/>
    <col min="10059" max="10059" width="14.7109375" style="87" customWidth="1"/>
    <col min="10060" max="10060" width="12.140625" style="87" customWidth="1"/>
    <col min="10061" max="10061" width="14.28515625" style="87" customWidth="1"/>
    <col min="10062" max="10062" width="7.42578125" style="87" customWidth="1"/>
    <col min="10063" max="10063" width="8" style="87" customWidth="1"/>
    <col min="10064" max="10064" width="12.140625" style="87" customWidth="1"/>
    <col min="10065" max="10065" width="12.85546875" style="87" customWidth="1"/>
    <col min="10066" max="10066" width="14.28515625" style="87" customWidth="1"/>
    <col min="10067" max="10067" width="11.140625" style="87" customWidth="1"/>
    <col min="10068" max="10068" width="12.28515625" style="87" customWidth="1"/>
    <col min="10069" max="10069" width="13.42578125" style="87" customWidth="1"/>
    <col min="10070" max="10070" width="9.85546875" style="87" customWidth="1"/>
    <col min="10071" max="10071" width="13" style="87" customWidth="1"/>
    <col min="10072" max="10072" width="6.85546875" style="87" customWidth="1"/>
    <col min="10073" max="10073" width="10.85546875" style="87" customWidth="1"/>
    <col min="10074" max="10074" width="9.28515625" style="87" customWidth="1"/>
    <col min="10075" max="10075" width="11.28515625" style="87" customWidth="1"/>
    <col min="10076" max="10076" width="9.7109375" style="87" customWidth="1"/>
    <col min="10077" max="10077" width="7.42578125" style="87" customWidth="1"/>
    <col min="10078" max="10078" width="13.140625" style="87" customWidth="1"/>
    <col min="10079" max="10079" width="7" style="87" customWidth="1"/>
    <col min="10080" max="10080" width="8.7109375" style="87" customWidth="1"/>
    <col min="10081" max="10081" width="11.7109375" style="87" customWidth="1"/>
    <col min="10082" max="10082" width="12" style="87" customWidth="1"/>
    <col min="10083" max="10083" width="12.7109375" style="87" customWidth="1"/>
    <col min="10084" max="10084" width="14" style="87" customWidth="1"/>
    <col min="10085" max="10085" width="11.85546875" style="87" customWidth="1"/>
    <col min="10086" max="10086" width="7.5703125" style="87" customWidth="1"/>
    <col min="10087" max="10087" width="10.140625" style="87" customWidth="1"/>
    <col min="10088" max="10088" width="9.28515625" style="87" customWidth="1"/>
    <col min="10089" max="10091" width="9.140625" style="87" customWidth="1"/>
    <col min="10092" max="10092" width="13.140625" style="87" bestFit="1" customWidth="1"/>
    <col min="10093" max="10279" width="9.140625" style="87" customWidth="1"/>
    <col min="10280" max="10280" width="9.28515625" style="87" customWidth="1"/>
    <col min="10281" max="10281" width="21.7109375" style="87" customWidth="1"/>
    <col min="10282" max="10282" width="19" style="87" customWidth="1"/>
    <col min="10283" max="10283" width="9.140625" style="87" customWidth="1"/>
    <col min="10284" max="10284" width="14.7109375" style="87" customWidth="1"/>
    <col min="10285" max="10285" width="12.140625" style="87" customWidth="1"/>
    <col min="10286" max="10286" width="14.28515625" style="87" customWidth="1"/>
    <col min="10287" max="10287" width="7.42578125" style="87" customWidth="1"/>
    <col min="10288" max="10288" width="8" style="87" customWidth="1"/>
    <col min="10289" max="10289" width="12.140625" style="87" customWidth="1"/>
    <col min="10290" max="10290" width="12.85546875" style="87" customWidth="1"/>
    <col min="10291" max="10291" width="14.28515625" style="87" customWidth="1"/>
    <col min="10292" max="10292" width="9.7109375" style="87" customWidth="1"/>
    <col min="10293" max="10293" width="8.140625" style="87" customWidth="1"/>
    <col min="10294" max="10294" width="12.28515625" style="87" customWidth="1"/>
    <col min="10295" max="10295" width="13.42578125" style="87" customWidth="1"/>
    <col min="10296" max="10296" width="9.85546875" style="87" customWidth="1"/>
    <col min="10297" max="10297" width="9.28515625" style="87" customWidth="1"/>
    <col min="10298" max="10298" width="6.85546875" style="87" customWidth="1"/>
    <col min="10299" max="10299" width="10.85546875" style="87" customWidth="1"/>
    <col min="10300" max="10300" width="9.28515625" style="87" customWidth="1"/>
    <col min="10301" max="10301" width="11.28515625" style="87" customWidth="1"/>
    <col min="10302" max="10302" width="9.7109375" style="87" customWidth="1"/>
    <col min="10303" max="10303" width="7.42578125" style="87" customWidth="1"/>
    <col min="10304" max="10304" width="13.140625" style="87" customWidth="1"/>
    <col min="10305" max="10305" width="7" style="87" customWidth="1"/>
    <col min="10306" max="10306" width="8.7109375" style="87" customWidth="1"/>
    <col min="10307" max="10307" width="11.7109375" style="87" customWidth="1"/>
    <col min="10308" max="10308" width="12" style="87" customWidth="1"/>
    <col min="10309" max="10309" width="9.7109375" style="87" customWidth="1"/>
    <col min="10310" max="10310" width="6.85546875" style="87"/>
    <col min="10311" max="10311" width="9.28515625" style="87" customWidth="1"/>
    <col min="10312" max="10312" width="21.7109375" style="87" customWidth="1"/>
    <col min="10313" max="10313" width="19" style="87" customWidth="1"/>
    <col min="10314" max="10314" width="9.140625" style="87" customWidth="1"/>
    <col min="10315" max="10315" width="14.7109375" style="87" customWidth="1"/>
    <col min="10316" max="10316" width="12.140625" style="87" customWidth="1"/>
    <col min="10317" max="10317" width="14.28515625" style="87" customWidth="1"/>
    <col min="10318" max="10318" width="7.42578125" style="87" customWidth="1"/>
    <col min="10319" max="10319" width="8" style="87" customWidth="1"/>
    <col min="10320" max="10320" width="12.140625" style="87" customWidth="1"/>
    <col min="10321" max="10321" width="12.85546875" style="87" customWidth="1"/>
    <col min="10322" max="10322" width="14.28515625" style="87" customWidth="1"/>
    <col min="10323" max="10323" width="11.140625" style="87" customWidth="1"/>
    <col min="10324" max="10324" width="12.28515625" style="87" customWidth="1"/>
    <col min="10325" max="10325" width="13.42578125" style="87" customWidth="1"/>
    <col min="10326" max="10326" width="9.85546875" style="87" customWidth="1"/>
    <col min="10327" max="10327" width="13" style="87" customWidth="1"/>
    <col min="10328" max="10328" width="6.85546875" style="87" customWidth="1"/>
    <col min="10329" max="10329" width="10.85546875" style="87" customWidth="1"/>
    <col min="10330" max="10330" width="9.28515625" style="87" customWidth="1"/>
    <col min="10331" max="10331" width="11.28515625" style="87" customWidth="1"/>
    <col min="10332" max="10332" width="9.7109375" style="87" customWidth="1"/>
    <col min="10333" max="10333" width="7.42578125" style="87" customWidth="1"/>
    <col min="10334" max="10334" width="13.140625" style="87" customWidth="1"/>
    <col min="10335" max="10335" width="7" style="87" customWidth="1"/>
    <col min="10336" max="10336" width="8.7109375" style="87" customWidth="1"/>
    <col min="10337" max="10337" width="11.7109375" style="87" customWidth="1"/>
    <col min="10338" max="10338" width="12" style="87" customWidth="1"/>
    <col min="10339" max="10339" width="12.7109375" style="87" customWidth="1"/>
    <col min="10340" max="10340" width="14" style="87" customWidth="1"/>
    <col min="10341" max="10341" width="11.85546875" style="87" customWidth="1"/>
    <col min="10342" max="10342" width="7.5703125" style="87" customWidth="1"/>
    <col min="10343" max="10343" width="10.140625" style="87" customWidth="1"/>
    <col min="10344" max="10344" width="9.28515625" style="87" customWidth="1"/>
    <col min="10345" max="10347" width="9.140625" style="87" customWidth="1"/>
    <col min="10348" max="10348" width="13.140625" style="87" bestFit="1" customWidth="1"/>
    <col min="10349" max="10535" width="9.140625" style="87" customWidth="1"/>
    <col min="10536" max="10536" width="9.28515625" style="87" customWidth="1"/>
    <col min="10537" max="10537" width="21.7109375" style="87" customWidth="1"/>
    <col min="10538" max="10538" width="19" style="87" customWidth="1"/>
    <col min="10539" max="10539" width="9.140625" style="87" customWidth="1"/>
    <col min="10540" max="10540" width="14.7109375" style="87" customWidth="1"/>
    <col min="10541" max="10541" width="12.140625" style="87" customWidth="1"/>
    <col min="10542" max="10542" width="14.28515625" style="87" customWidth="1"/>
    <col min="10543" max="10543" width="7.42578125" style="87" customWidth="1"/>
    <col min="10544" max="10544" width="8" style="87" customWidth="1"/>
    <col min="10545" max="10545" width="12.140625" style="87" customWidth="1"/>
    <col min="10546" max="10546" width="12.85546875" style="87" customWidth="1"/>
    <col min="10547" max="10547" width="14.28515625" style="87" customWidth="1"/>
    <col min="10548" max="10548" width="9.7109375" style="87" customWidth="1"/>
    <col min="10549" max="10549" width="8.140625" style="87" customWidth="1"/>
    <col min="10550" max="10550" width="12.28515625" style="87" customWidth="1"/>
    <col min="10551" max="10551" width="13.42578125" style="87" customWidth="1"/>
    <col min="10552" max="10552" width="9.85546875" style="87" customWidth="1"/>
    <col min="10553" max="10553" width="9.28515625" style="87" customWidth="1"/>
    <col min="10554" max="10554" width="6.85546875" style="87" customWidth="1"/>
    <col min="10555" max="10555" width="10.85546875" style="87" customWidth="1"/>
    <col min="10556" max="10556" width="9.28515625" style="87" customWidth="1"/>
    <col min="10557" max="10557" width="11.28515625" style="87" customWidth="1"/>
    <col min="10558" max="10558" width="9.7109375" style="87" customWidth="1"/>
    <col min="10559" max="10559" width="7.42578125" style="87" customWidth="1"/>
    <col min="10560" max="10560" width="13.140625" style="87" customWidth="1"/>
    <col min="10561" max="10561" width="7" style="87" customWidth="1"/>
    <col min="10562" max="10562" width="8.7109375" style="87" customWidth="1"/>
    <col min="10563" max="10563" width="11.7109375" style="87" customWidth="1"/>
    <col min="10564" max="10564" width="12" style="87" customWidth="1"/>
    <col min="10565" max="10565" width="9.7109375" style="87" customWidth="1"/>
    <col min="10566" max="10566" width="6.85546875" style="87"/>
    <col min="10567" max="10567" width="9.28515625" style="87" customWidth="1"/>
    <col min="10568" max="10568" width="21.7109375" style="87" customWidth="1"/>
    <col min="10569" max="10569" width="19" style="87" customWidth="1"/>
    <col min="10570" max="10570" width="9.140625" style="87" customWidth="1"/>
    <col min="10571" max="10571" width="14.7109375" style="87" customWidth="1"/>
    <col min="10572" max="10572" width="12.140625" style="87" customWidth="1"/>
    <col min="10573" max="10573" width="14.28515625" style="87" customWidth="1"/>
    <col min="10574" max="10574" width="7.42578125" style="87" customWidth="1"/>
    <col min="10575" max="10575" width="8" style="87" customWidth="1"/>
    <col min="10576" max="10576" width="12.140625" style="87" customWidth="1"/>
    <col min="10577" max="10577" width="12.85546875" style="87" customWidth="1"/>
    <col min="10578" max="10578" width="14.28515625" style="87" customWidth="1"/>
    <col min="10579" max="10579" width="11.140625" style="87" customWidth="1"/>
    <col min="10580" max="10580" width="12.28515625" style="87" customWidth="1"/>
    <col min="10581" max="10581" width="13.42578125" style="87" customWidth="1"/>
    <col min="10582" max="10582" width="9.85546875" style="87" customWidth="1"/>
    <col min="10583" max="10583" width="13" style="87" customWidth="1"/>
    <col min="10584" max="10584" width="6.85546875" style="87" customWidth="1"/>
    <col min="10585" max="10585" width="10.85546875" style="87" customWidth="1"/>
    <col min="10586" max="10586" width="9.28515625" style="87" customWidth="1"/>
    <col min="10587" max="10587" width="11.28515625" style="87" customWidth="1"/>
    <col min="10588" max="10588" width="9.7109375" style="87" customWidth="1"/>
    <col min="10589" max="10589" width="7.42578125" style="87" customWidth="1"/>
    <col min="10590" max="10590" width="13.140625" style="87" customWidth="1"/>
    <col min="10591" max="10591" width="7" style="87" customWidth="1"/>
    <col min="10592" max="10592" width="8.7109375" style="87" customWidth="1"/>
    <col min="10593" max="10593" width="11.7109375" style="87" customWidth="1"/>
    <col min="10594" max="10594" width="12" style="87" customWidth="1"/>
    <col min="10595" max="10595" width="12.7109375" style="87" customWidth="1"/>
    <col min="10596" max="10596" width="14" style="87" customWidth="1"/>
    <col min="10597" max="10597" width="11.85546875" style="87" customWidth="1"/>
    <col min="10598" max="10598" width="7.5703125" style="87" customWidth="1"/>
    <col min="10599" max="10599" width="10.140625" style="87" customWidth="1"/>
    <col min="10600" max="10600" width="9.28515625" style="87" customWidth="1"/>
    <col min="10601" max="10603" width="9.140625" style="87" customWidth="1"/>
    <col min="10604" max="10604" width="13.140625" style="87" bestFit="1" customWidth="1"/>
    <col min="10605" max="10791" width="9.140625" style="87" customWidth="1"/>
    <col min="10792" max="10792" width="9.28515625" style="87" customWidth="1"/>
    <col min="10793" max="10793" width="21.7109375" style="87" customWidth="1"/>
    <col min="10794" max="10794" width="19" style="87" customWidth="1"/>
    <col min="10795" max="10795" width="9.140625" style="87" customWidth="1"/>
    <col min="10796" max="10796" width="14.7109375" style="87" customWidth="1"/>
    <col min="10797" max="10797" width="12.140625" style="87" customWidth="1"/>
    <col min="10798" max="10798" width="14.28515625" style="87" customWidth="1"/>
    <col min="10799" max="10799" width="7.42578125" style="87" customWidth="1"/>
    <col min="10800" max="10800" width="8" style="87" customWidth="1"/>
    <col min="10801" max="10801" width="12.140625" style="87" customWidth="1"/>
    <col min="10802" max="10802" width="12.85546875" style="87" customWidth="1"/>
    <col min="10803" max="10803" width="14.28515625" style="87" customWidth="1"/>
    <col min="10804" max="10804" width="9.7109375" style="87" customWidth="1"/>
    <col min="10805" max="10805" width="8.140625" style="87" customWidth="1"/>
    <col min="10806" max="10806" width="12.28515625" style="87" customWidth="1"/>
    <col min="10807" max="10807" width="13.42578125" style="87" customWidth="1"/>
    <col min="10808" max="10808" width="9.85546875" style="87" customWidth="1"/>
    <col min="10809" max="10809" width="9.28515625" style="87" customWidth="1"/>
    <col min="10810" max="10810" width="6.85546875" style="87" customWidth="1"/>
    <col min="10811" max="10811" width="10.85546875" style="87" customWidth="1"/>
    <col min="10812" max="10812" width="9.28515625" style="87" customWidth="1"/>
    <col min="10813" max="10813" width="11.28515625" style="87" customWidth="1"/>
    <col min="10814" max="10814" width="9.7109375" style="87" customWidth="1"/>
    <col min="10815" max="10815" width="7.42578125" style="87" customWidth="1"/>
    <col min="10816" max="10816" width="13.140625" style="87" customWidth="1"/>
    <col min="10817" max="10817" width="7" style="87" customWidth="1"/>
    <col min="10818" max="10818" width="8.7109375" style="87" customWidth="1"/>
    <col min="10819" max="10819" width="11.7109375" style="87" customWidth="1"/>
    <col min="10820" max="10820" width="12" style="87" customWidth="1"/>
    <col min="10821" max="10821" width="9.7109375" style="87" customWidth="1"/>
    <col min="10822" max="10822" width="6.85546875" style="87"/>
    <col min="10823" max="10823" width="9.28515625" style="87" customWidth="1"/>
    <col min="10824" max="10824" width="21.7109375" style="87" customWidth="1"/>
    <col min="10825" max="10825" width="19" style="87" customWidth="1"/>
    <col min="10826" max="10826" width="9.140625" style="87" customWidth="1"/>
    <col min="10827" max="10827" width="14.7109375" style="87" customWidth="1"/>
    <col min="10828" max="10828" width="12.140625" style="87" customWidth="1"/>
    <col min="10829" max="10829" width="14.28515625" style="87" customWidth="1"/>
    <col min="10830" max="10830" width="7.42578125" style="87" customWidth="1"/>
    <col min="10831" max="10831" width="8" style="87" customWidth="1"/>
    <col min="10832" max="10832" width="12.140625" style="87" customWidth="1"/>
    <col min="10833" max="10833" width="12.85546875" style="87" customWidth="1"/>
    <col min="10834" max="10834" width="14.28515625" style="87" customWidth="1"/>
    <col min="10835" max="10835" width="11.140625" style="87" customWidth="1"/>
    <col min="10836" max="10836" width="12.28515625" style="87" customWidth="1"/>
    <col min="10837" max="10837" width="13.42578125" style="87" customWidth="1"/>
    <col min="10838" max="10838" width="9.85546875" style="87" customWidth="1"/>
    <col min="10839" max="10839" width="13" style="87" customWidth="1"/>
    <col min="10840" max="10840" width="6.85546875" style="87" customWidth="1"/>
    <col min="10841" max="10841" width="10.85546875" style="87" customWidth="1"/>
    <col min="10842" max="10842" width="9.28515625" style="87" customWidth="1"/>
    <col min="10843" max="10843" width="11.28515625" style="87" customWidth="1"/>
    <col min="10844" max="10844" width="9.7109375" style="87" customWidth="1"/>
    <col min="10845" max="10845" width="7.42578125" style="87" customWidth="1"/>
    <col min="10846" max="10846" width="13.140625" style="87" customWidth="1"/>
    <col min="10847" max="10847" width="7" style="87" customWidth="1"/>
    <col min="10848" max="10848" width="8.7109375" style="87" customWidth="1"/>
    <col min="10849" max="10849" width="11.7109375" style="87" customWidth="1"/>
    <col min="10850" max="10850" width="12" style="87" customWidth="1"/>
    <col min="10851" max="10851" width="12.7109375" style="87" customWidth="1"/>
    <col min="10852" max="10852" width="14" style="87" customWidth="1"/>
    <col min="10853" max="10853" width="11.85546875" style="87" customWidth="1"/>
    <col min="10854" max="10854" width="7.5703125" style="87" customWidth="1"/>
    <col min="10855" max="10855" width="10.140625" style="87" customWidth="1"/>
    <col min="10856" max="10856" width="9.28515625" style="87" customWidth="1"/>
    <col min="10857" max="10859" width="9.140625" style="87" customWidth="1"/>
    <col min="10860" max="10860" width="13.140625" style="87" bestFit="1" customWidth="1"/>
    <col min="10861" max="11047" width="9.140625" style="87" customWidth="1"/>
    <col min="11048" max="11048" width="9.28515625" style="87" customWidth="1"/>
    <col min="11049" max="11049" width="21.7109375" style="87" customWidth="1"/>
    <col min="11050" max="11050" width="19" style="87" customWidth="1"/>
    <col min="11051" max="11051" width="9.140625" style="87" customWidth="1"/>
    <col min="11052" max="11052" width="14.7109375" style="87" customWidth="1"/>
    <col min="11053" max="11053" width="12.140625" style="87" customWidth="1"/>
    <col min="11054" max="11054" width="14.28515625" style="87" customWidth="1"/>
    <col min="11055" max="11055" width="7.42578125" style="87" customWidth="1"/>
    <col min="11056" max="11056" width="8" style="87" customWidth="1"/>
    <col min="11057" max="11057" width="12.140625" style="87" customWidth="1"/>
    <col min="11058" max="11058" width="12.85546875" style="87" customWidth="1"/>
    <col min="11059" max="11059" width="14.28515625" style="87" customWidth="1"/>
    <col min="11060" max="11060" width="9.7109375" style="87" customWidth="1"/>
    <col min="11061" max="11061" width="8.140625" style="87" customWidth="1"/>
    <col min="11062" max="11062" width="12.28515625" style="87" customWidth="1"/>
    <col min="11063" max="11063" width="13.42578125" style="87" customWidth="1"/>
    <col min="11064" max="11064" width="9.85546875" style="87" customWidth="1"/>
    <col min="11065" max="11065" width="9.28515625" style="87" customWidth="1"/>
    <col min="11066" max="11066" width="6.85546875" style="87" customWidth="1"/>
    <col min="11067" max="11067" width="10.85546875" style="87" customWidth="1"/>
    <col min="11068" max="11068" width="9.28515625" style="87" customWidth="1"/>
    <col min="11069" max="11069" width="11.28515625" style="87" customWidth="1"/>
    <col min="11070" max="11070" width="9.7109375" style="87" customWidth="1"/>
    <col min="11071" max="11071" width="7.42578125" style="87" customWidth="1"/>
    <col min="11072" max="11072" width="13.140625" style="87" customWidth="1"/>
    <col min="11073" max="11073" width="7" style="87" customWidth="1"/>
    <col min="11074" max="11074" width="8.7109375" style="87" customWidth="1"/>
    <col min="11075" max="11075" width="11.7109375" style="87" customWidth="1"/>
    <col min="11076" max="11076" width="12" style="87" customWidth="1"/>
    <col min="11077" max="11077" width="9.7109375" style="87" customWidth="1"/>
    <col min="11078" max="11078" width="6.85546875" style="87"/>
    <col min="11079" max="11079" width="9.28515625" style="87" customWidth="1"/>
    <col min="11080" max="11080" width="21.7109375" style="87" customWidth="1"/>
    <col min="11081" max="11081" width="19" style="87" customWidth="1"/>
    <col min="11082" max="11082" width="9.140625" style="87" customWidth="1"/>
    <col min="11083" max="11083" width="14.7109375" style="87" customWidth="1"/>
    <col min="11084" max="11084" width="12.140625" style="87" customWidth="1"/>
    <col min="11085" max="11085" width="14.28515625" style="87" customWidth="1"/>
    <col min="11086" max="11086" width="7.42578125" style="87" customWidth="1"/>
    <col min="11087" max="11087" width="8" style="87" customWidth="1"/>
    <col min="11088" max="11088" width="12.140625" style="87" customWidth="1"/>
    <col min="11089" max="11089" width="12.85546875" style="87" customWidth="1"/>
    <col min="11090" max="11090" width="14.28515625" style="87" customWidth="1"/>
    <col min="11091" max="11091" width="11.140625" style="87" customWidth="1"/>
    <col min="11092" max="11092" width="12.28515625" style="87" customWidth="1"/>
    <col min="11093" max="11093" width="13.42578125" style="87" customWidth="1"/>
    <col min="11094" max="11094" width="9.85546875" style="87" customWidth="1"/>
    <col min="11095" max="11095" width="13" style="87" customWidth="1"/>
    <col min="11096" max="11096" width="6.85546875" style="87" customWidth="1"/>
    <col min="11097" max="11097" width="10.85546875" style="87" customWidth="1"/>
    <col min="11098" max="11098" width="9.28515625" style="87" customWidth="1"/>
    <col min="11099" max="11099" width="11.28515625" style="87" customWidth="1"/>
    <col min="11100" max="11100" width="9.7109375" style="87" customWidth="1"/>
    <col min="11101" max="11101" width="7.42578125" style="87" customWidth="1"/>
    <col min="11102" max="11102" width="13.140625" style="87" customWidth="1"/>
    <col min="11103" max="11103" width="7" style="87" customWidth="1"/>
    <col min="11104" max="11104" width="8.7109375" style="87" customWidth="1"/>
    <col min="11105" max="11105" width="11.7109375" style="87" customWidth="1"/>
    <col min="11106" max="11106" width="12" style="87" customWidth="1"/>
    <col min="11107" max="11107" width="12.7109375" style="87" customWidth="1"/>
    <col min="11108" max="11108" width="14" style="87" customWidth="1"/>
    <col min="11109" max="11109" width="11.85546875" style="87" customWidth="1"/>
    <col min="11110" max="11110" width="7.5703125" style="87" customWidth="1"/>
    <col min="11111" max="11111" width="10.140625" style="87" customWidth="1"/>
    <col min="11112" max="11112" width="9.28515625" style="87" customWidth="1"/>
    <col min="11113" max="11115" width="9.140625" style="87" customWidth="1"/>
    <col min="11116" max="11116" width="13.140625" style="87" bestFit="1" customWidth="1"/>
    <col min="11117" max="11303" width="9.140625" style="87" customWidth="1"/>
    <col min="11304" max="11304" width="9.28515625" style="87" customWidth="1"/>
    <col min="11305" max="11305" width="21.7109375" style="87" customWidth="1"/>
    <col min="11306" max="11306" width="19" style="87" customWidth="1"/>
    <col min="11307" max="11307" width="9.140625" style="87" customWidth="1"/>
    <col min="11308" max="11308" width="14.7109375" style="87" customWidth="1"/>
    <col min="11309" max="11309" width="12.140625" style="87" customWidth="1"/>
    <col min="11310" max="11310" width="14.28515625" style="87" customWidth="1"/>
    <col min="11311" max="11311" width="7.42578125" style="87" customWidth="1"/>
    <col min="11312" max="11312" width="8" style="87" customWidth="1"/>
    <col min="11313" max="11313" width="12.140625" style="87" customWidth="1"/>
    <col min="11314" max="11314" width="12.85546875" style="87" customWidth="1"/>
    <col min="11315" max="11315" width="14.28515625" style="87" customWidth="1"/>
    <col min="11316" max="11316" width="9.7109375" style="87" customWidth="1"/>
    <col min="11317" max="11317" width="8.140625" style="87" customWidth="1"/>
    <col min="11318" max="11318" width="12.28515625" style="87" customWidth="1"/>
    <col min="11319" max="11319" width="13.42578125" style="87" customWidth="1"/>
    <col min="11320" max="11320" width="9.85546875" style="87" customWidth="1"/>
    <col min="11321" max="11321" width="9.28515625" style="87" customWidth="1"/>
    <col min="11322" max="11322" width="6.85546875" style="87" customWidth="1"/>
    <col min="11323" max="11323" width="10.85546875" style="87" customWidth="1"/>
    <col min="11324" max="11324" width="9.28515625" style="87" customWidth="1"/>
    <col min="11325" max="11325" width="11.28515625" style="87" customWidth="1"/>
    <col min="11326" max="11326" width="9.7109375" style="87" customWidth="1"/>
    <col min="11327" max="11327" width="7.42578125" style="87" customWidth="1"/>
    <col min="11328" max="11328" width="13.140625" style="87" customWidth="1"/>
    <col min="11329" max="11329" width="7" style="87" customWidth="1"/>
    <col min="11330" max="11330" width="8.7109375" style="87" customWidth="1"/>
    <col min="11331" max="11331" width="11.7109375" style="87" customWidth="1"/>
    <col min="11332" max="11332" width="12" style="87" customWidth="1"/>
    <col min="11333" max="11333" width="9.7109375" style="87" customWidth="1"/>
    <col min="11334" max="11334" width="6.85546875" style="87"/>
    <col min="11335" max="11335" width="9.28515625" style="87" customWidth="1"/>
    <col min="11336" max="11336" width="21.7109375" style="87" customWidth="1"/>
    <col min="11337" max="11337" width="19" style="87" customWidth="1"/>
    <col min="11338" max="11338" width="9.140625" style="87" customWidth="1"/>
    <col min="11339" max="11339" width="14.7109375" style="87" customWidth="1"/>
    <col min="11340" max="11340" width="12.140625" style="87" customWidth="1"/>
    <col min="11341" max="11341" width="14.28515625" style="87" customWidth="1"/>
    <col min="11342" max="11342" width="7.42578125" style="87" customWidth="1"/>
    <col min="11343" max="11343" width="8" style="87" customWidth="1"/>
    <col min="11344" max="11344" width="12.140625" style="87" customWidth="1"/>
    <col min="11345" max="11345" width="12.85546875" style="87" customWidth="1"/>
    <col min="11346" max="11346" width="14.28515625" style="87" customWidth="1"/>
    <col min="11347" max="11347" width="11.140625" style="87" customWidth="1"/>
    <col min="11348" max="11348" width="12.28515625" style="87" customWidth="1"/>
    <col min="11349" max="11349" width="13.42578125" style="87" customWidth="1"/>
    <col min="11350" max="11350" width="9.85546875" style="87" customWidth="1"/>
    <col min="11351" max="11351" width="13" style="87" customWidth="1"/>
    <col min="11352" max="11352" width="6.85546875" style="87" customWidth="1"/>
    <col min="11353" max="11353" width="10.85546875" style="87" customWidth="1"/>
    <col min="11354" max="11354" width="9.28515625" style="87" customWidth="1"/>
    <col min="11355" max="11355" width="11.28515625" style="87" customWidth="1"/>
    <col min="11356" max="11356" width="9.7109375" style="87" customWidth="1"/>
    <col min="11357" max="11357" width="7.42578125" style="87" customWidth="1"/>
    <col min="11358" max="11358" width="13.140625" style="87" customWidth="1"/>
    <col min="11359" max="11359" width="7" style="87" customWidth="1"/>
    <col min="11360" max="11360" width="8.7109375" style="87" customWidth="1"/>
    <col min="11361" max="11361" width="11.7109375" style="87" customWidth="1"/>
    <col min="11362" max="11362" width="12" style="87" customWidth="1"/>
    <col min="11363" max="11363" width="12.7109375" style="87" customWidth="1"/>
    <col min="11364" max="11364" width="14" style="87" customWidth="1"/>
    <col min="11365" max="11365" width="11.85546875" style="87" customWidth="1"/>
    <col min="11366" max="11366" width="7.5703125" style="87" customWidth="1"/>
    <col min="11367" max="11367" width="10.140625" style="87" customWidth="1"/>
    <col min="11368" max="11368" width="9.28515625" style="87" customWidth="1"/>
    <col min="11369" max="11371" width="9.140625" style="87" customWidth="1"/>
    <col min="11372" max="11372" width="13.140625" style="87" bestFit="1" customWidth="1"/>
    <col min="11373" max="11559" width="9.140625" style="87" customWidth="1"/>
    <col min="11560" max="11560" width="9.28515625" style="87" customWidth="1"/>
    <col min="11561" max="11561" width="21.7109375" style="87" customWidth="1"/>
    <col min="11562" max="11562" width="19" style="87" customWidth="1"/>
    <col min="11563" max="11563" width="9.140625" style="87" customWidth="1"/>
    <col min="11564" max="11564" width="14.7109375" style="87" customWidth="1"/>
    <col min="11565" max="11565" width="12.140625" style="87" customWidth="1"/>
    <col min="11566" max="11566" width="14.28515625" style="87" customWidth="1"/>
    <col min="11567" max="11567" width="7.42578125" style="87" customWidth="1"/>
    <col min="11568" max="11568" width="8" style="87" customWidth="1"/>
    <col min="11569" max="11569" width="12.140625" style="87" customWidth="1"/>
    <col min="11570" max="11570" width="12.85546875" style="87" customWidth="1"/>
    <col min="11571" max="11571" width="14.28515625" style="87" customWidth="1"/>
    <col min="11572" max="11572" width="9.7109375" style="87" customWidth="1"/>
    <col min="11573" max="11573" width="8.140625" style="87" customWidth="1"/>
    <col min="11574" max="11574" width="12.28515625" style="87" customWidth="1"/>
    <col min="11575" max="11575" width="13.42578125" style="87" customWidth="1"/>
    <col min="11576" max="11576" width="9.85546875" style="87" customWidth="1"/>
    <col min="11577" max="11577" width="9.28515625" style="87" customWidth="1"/>
    <col min="11578" max="11578" width="6.85546875" style="87" customWidth="1"/>
    <col min="11579" max="11579" width="10.85546875" style="87" customWidth="1"/>
    <col min="11580" max="11580" width="9.28515625" style="87" customWidth="1"/>
    <col min="11581" max="11581" width="11.28515625" style="87" customWidth="1"/>
    <col min="11582" max="11582" width="9.7109375" style="87" customWidth="1"/>
    <col min="11583" max="11583" width="7.42578125" style="87" customWidth="1"/>
    <col min="11584" max="11584" width="13.140625" style="87" customWidth="1"/>
    <col min="11585" max="11585" width="7" style="87" customWidth="1"/>
    <col min="11586" max="11586" width="8.7109375" style="87" customWidth="1"/>
    <col min="11587" max="11587" width="11.7109375" style="87" customWidth="1"/>
    <col min="11588" max="11588" width="12" style="87" customWidth="1"/>
    <col min="11589" max="11589" width="9.7109375" style="87" customWidth="1"/>
    <col min="11590" max="11590" width="6.85546875" style="87"/>
    <col min="11591" max="11591" width="9.28515625" style="87" customWidth="1"/>
    <col min="11592" max="11592" width="21.7109375" style="87" customWidth="1"/>
    <col min="11593" max="11593" width="19" style="87" customWidth="1"/>
    <col min="11594" max="11594" width="9.140625" style="87" customWidth="1"/>
    <col min="11595" max="11595" width="14.7109375" style="87" customWidth="1"/>
    <col min="11596" max="11596" width="12.140625" style="87" customWidth="1"/>
    <col min="11597" max="11597" width="14.28515625" style="87" customWidth="1"/>
    <col min="11598" max="11598" width="7.42578125" style="87" customWidth="1"/>
    <col min="11599" max="11599" width="8" style="87" customWidth="1"/>
    <col min="11600" max="11600" width="12.140625" style="87" customWidth="1"/>
    <col min="11601" max="11601" width="12.85546875" style="87" customWidth="1"/>
    <col min="11602" max="11602" width="14.28515625" style="87" customWidth="1"/>
    <col min="11603" max="11603" width="11.140625" style="87" customWidth="1"/>
    <col min="11604" max="11604" width="12.28515625" style="87" customWidth="1"/>
    <col min="11605" max="11605" width="13.42578125" style="87" customWidth="1"/>
    <col min="11606" max="11606" width="9.85546875" style="87" customWidth="1"/>
    <col min="11607" max="11607" width="13" style="87" customWidth="1"/>
    <col min="11608" max="11608" width="6.85546875" style="87" customWidth="1"/>
    <col min="11609" max="11609" width="10.85546875" style="87" customWidth="1"/>
    <col min="11610" max="11610" width="9.28515625" style="87" customWidth="1"/>
    <col min="11611" max="11611" width="11.28515625" style="87" customWidth="1"/>
    <col min="11612" max="11612" width="9.7109375" style="87" customWidth="1"/>
    <col min="11613" max="11613" width="7.42578125" style="87" customWidth="1"/>
    <col min="11614" max="11614" width="13.140625" style="87" customWidth="1"/>
    <col min="11615" max="11615" width="7" style="87" customWidth="1"/>
    <col min="11616" max="11616" width="8.7109375" style="87" customWidth="1"/>
    <col min="11617" max="11617" width="11.7109375" style="87" customWidth="1"/>
    <col min="11618" max="11618" width="12" style="87" customWidth="1"/>
    <col min="11619" max="11619" width="12.7109375" style="87" customWidth="1"/>
    <col min="11620" max="11620" width="14" style="87" customWidth="1"/>
    <col min="11621" max="11621" width="11.85546875" style="87" customWidth="1"/>
    <col min="11622" max="11622" width="7.5703125" style="87" customWidth="1"/>
    <col min="11623" max="11623" width="10.140625" style="87" customWidth="1"/>
    <col min="11624" max="11624" width="9.28515625" style="87" customWidth="1"/>
    <col min="11625" max="11627" width="9.140625" style="87" customWidth="1"/>
    <col min="11628" max="11628" width="13.140625" style="87" bestFit="1" customWidth="1"/>
    <col min="11629" max="11815" width="9.140625" style="87" customWidth="1"/>
    <col min="11816" max="11816" width="9.28515625" style="87" customWidth="1"/>
    <col min="11817" max="11817" width="21.7109375" style="87" customWidth="1"/>
    <col min="11818" max="11818" width="19" style="87" customWidth="1"/>
    <col min="11819" max="11819" width="9.140625" style="87" customWidth="1"/>
    <col min="11820" max="11820" width="14.7109375" style="87" customWidth="1"/>
    <col min="11821" max="11821" width="12.140625" style="87" customWidth="1"/>
    <col min="11822" max="11822" width="14.28515625" style="87" customWidth="1"/>
    <col min="11823" max="11823" width="7.42578125" style="87" customWidth="1"/>
    <col min="11824" max="11824" width="8" style="87" customWidth="1"/>
    <col min="11825" max="11825" width="12.140625" style="87" customWidth="1"/>
    <col min="11826" max="11826" width="12.85546875" style="87" customWidth="1"/>
    <col min="11827" max="11827" width="14.28515625" style="87" customWidth="1"/>
    <col min="11828" max="11828" width="9.7109375" style="87" customWidth="1"/>
    <col min="11829" max="11829" width="8.140625" style="87" customWidth="1"/>
    <col min="11830" max="11830" width="12.28515625" style="87" customWidth="1"/>
    <col min="11831" max="11831" width="13.42578125" style="87" customWidth="1"/>
    <col min="11832" max="11832" width="9.85546875" style="87" customWidth="1"/>
    <col min="11833" max="11833" width="9.28515625" style="87" customWidth="1"/>
    <col min="11834" max="11834" width="6.85546875" style="87" customWidth="1"/>
    <col min="11835" max="11835" width="10.85546875" style="87" customWidth="1"/>
    <col min="11836" max="11836" width="9.28515625" style="87" customWidth="1"/>
    <col min="11837" max="11837" width="11.28515625" style="87" customWidth="1"/>
    <col min="11838" max="11838" width="9.7109375" style="87" customWidth="1"/>
    <col min="11839" max="11839" width="7.42578125" style="87" customWidth="1"/>
    <col min="11840" max="11840" width="13.140625" style="87" customWidth="1"/>
    <col min="11841" max="11841" width="7" style="87" customWidth="1"/>
    <col min="11842" max="11842" width="8.7109375" style="87" customWidth="1"/>
    <col min="11843" max="11843" width="11.7109375" style="87" customWidth="1"/>
    <col min="11844" max="11844" width="12" style="87" customWidth="1"/>
    <col min="11845" max="11845" width="9.7109375" style="87" customWidth="1"/>
    <col min="11846" max="11846" width="6.85546875" style="87"/>
    <col min="11847" max="11847" width="9.28515625" style="87" customWidth="1"/>
    <col min="11848" max="11848" width="21.7109375" style="87" customWidth="1"/>
    <col min="11849" max="11849" width="19" style="87" customWidth="1"/>
    <col min="11850" max="11850" width="9.140625" style="87" customWidth="1"/>
    <col min="11851" max="11851" width="14.7109375" style="87" customWidth="1"/>
    <col min="11852" max="11852" width="12.140625" style="87" customWidth="1"/>
    <col min="11853" max="11853" width="14.28515625" style="87" customWidth="1"/>
    <col min="11854" max="11854" width="7.42578125" style="87" customWidth="1"/>
    <col min="11855" max="11855" width="8" style="87" customWidth="1"/>
    <col min="11856" max="11856" width="12.140625" style="87" customWidth="1"/>
    <col min="11857" max="11857" width="12.85546875" style="87" customWidth="1"/>
    <col min="11858" max="11858" width="14.28515625" style="87" customWidth="1"/>
    <col min="11859" max="11859" width="11.140625" style="87" customWidth="1"/>
    <col min="11860" max="11860" width="12.28515625" style="87" customWidth="1"/>
    <col min="11861" max="11861" width="13.42578125" style="87" customWidth="1"/>
    <col min="11862" max="11862" width="9.85546875" style="87" customWidth="1"/>
    <col min="11863" max="11863" width="13" style="87" customWidth="1"/>
    <col min="11864" max="11864" width="6.85546875" style="87" customWidth="1"/>
    <col min="11865" max="11865" width="10.85546875" style="87" customWidth="1"/>
    <col min="11866" max="11866" width="9.28515625" style="87" customWidth="1"/>
    <col min="11867" max="11867" width="11.28515625" style="87" customWidth="1"/>
    <col min="11868" max="11868" width="9.7109375" style="87" customWidth="1"/>
    <col min="11869" max="11869" width="7.42578125" style="87" customWidth="1"/>
    <col min="11870" max="11870" width="13.140625" style="87" customWidth="1"/>
    <col min="11871" max="11871" width="7" style="87" customWidth="1"/>
    <col min="11872" max="11872" width="8.7109375" style="87" customWidth="1"/>
    <col min="11873" max="11873" width="11.7109375" style="87" customWidth="1"/>
    <col min="11874" max="11874" width="12" style="87" customWidth="1"/>
    <col min="11875" max="11875" width="12.7109375" style="87" customWidth="1"/>
    <col min="11876" max="11876" width="14" style="87" customWidth="1"/>
    <col min="11877" max="11877" width="11.85546875" style="87" customWidth="1"/>
    <col min="11878" max="11878" width="7.5703125" style="87" customWidth="1"/>
    <col min="11879" max="11879" width="10.140625" style="87" customWidth="1"/>
    <col min="11880" max="11880" width="9.28515625" style="87" customWidth="1"/>
    <col min="11881" max="11883" width="9.140625" style="87" customWidth="1"/>
    <col min="11884" max="11884" width="13.140625" style="87" bestFit="1" customWidth="1"/>
    <col min="11885" max="12071" width="9.140625" style="87" customWidth="1"/>
    <col min="12072" max="12072" width="9.28515625" style="87" customWidth="1"/>
    <col min="12073" max="12073" width="21.7109375" style="87" customWidth="1"/>
    <col min="12074" max="12074" width="19" style="87" customWidth="1"/>
    <col min="12075" max="12075" width="9.140625" style="87" customWidth="1"/>
    <col min="12076" max="12076" width="14.7109375" style="87" customWidth="1"/>
    <col min="12077" max="12077" width="12.140625" style="87" customWidth="1"/>
    <col min="12078" max="12078" width="14.28515625" style="87" customWidth="1"/>
    <col min="12079" max="12079" width="7.42578125" style="87" customWidth="1"/>
    <col min="12080" max="12080" width="8" style="87" customWidth="1"/>
    <col min="12081" max="12081" width="12.140625" style="87" customWidth="1"/>
    <col min="12082" max="12082" width="12.85546875" style="87" customWidth="1"/>
    <col min="12083" max="12083" width="14.28515625" style="87" customWidth="1"/>
    <col min="12084" max="12084" width="9.7109375" style="87" customWidth="1"/>
    <col min="12085" max="12085" width="8.140625" style="87" customWidth="1"/>
    <col min="12086" max="12086" width="12.28515625" style="87" customWidth="1"/>
    <col min="12087" max="12087" width="13.42578125" style="87" customWidth="1"/>
    <col min="12088" max="12088" width="9.85546875" style="87" customWidth="1"/>
    <col min="12089" max="12089" width="9.28515625" style="87" customWidth="1"/>
    <col min="12090" max="12090" width="6.85546875" style="87" customWidth="1"/>
    <col min="12091" max="12091" width="10.85546875" style="87" customWidth="1"/>
    <col min="12092" max="12092" width="9.28515625" style="87" customWidth="1"/>
    <col min="12093" max="12093" width="11.28515625" style="87" customWidth="1"/>
    <col min="12094" max="12094" width="9.7109375" style="87" customWidth="1"/>
    <col min="12095" max="12095" width="7.42578125" style="87" customWidth="1"/>
    <col min="12096" max="12096" width="13.140625" style="87" customWidth="1"/>
    <col min="12097" max="12097" width="7" style="87" customWidth="1"/>
    <col min="12098" max="12098" width="8.7109375" style="87" customWidth="1"/>
    <col min="12099" max="12099" width="11.7109375" style="87" customWidth="1"/>
    <col min="12100" max="12100" width="12" style="87" customWidth="1"/>
    <col min="12101" max="12101" width="9.7109375" style="87" customWidth="1"/>
    <col min="12102" max="12102" width="6.85546875" style="87"/>
    <col min="12103" max="12103" width="9.28515625" style="87" customWidth="1"/>
    <col min="12104" max="12104" width="21.7109375" style="87" customWidth="1"/>
    <col min="12105" max="12105" width="19" style="87" customWidth="1"/>
    <col min="12106" max="12106" width="9.140625" style="87" customWidth="1"/>
    <col min="12107" max="12107" width="14.7109375" style="87" customWidth="1"/>
    <col min="12108" max="12108" width="12.140625" style="87" customWidth="1"/>
    <col min="12109" max="12109" width="14.28515625" style="87" customWidth="1"/>
    <col min="12110" max="12110" width="7.42578125" style="87" customWidth="1"/>
    <col min="12111" max="12111" width="8" style="87" customWidth="1"/>
    <col min="12112" max="12112" width="12.140625" style="87" customWidth="1"/>
    <col min="12113" max="12113" width="12.85546875" style="87" customWidth="1"/>
    <col min="12114" max="12114" width="14.28515625" style="87" customWidth="1"/>
    <col min="12115" max="12115" width="11.140625" style="87" customWidth="1"/>
    <col min="12116" max="12116" width="12.28515625" style="87" customWidth="1"/>
    <col min="12117" max="12117" width="13.42578125" style="87" customWidth="1"/>
    <col min="12118" max="12118" width="9.85546875" style="87" customWidth="1"/>
    <col min="12119" max="12119" width="13" style="87" customWidth="1"/>
    <col min="12120" max="12120" width="6.85546875" style="87" customWidth="1"/>
    <col min="12121" max="12121" width="10.85546875" style="87" customWidth="1"/>
    <col min="12122" max="12122" width="9.28515625" style="87" customWidth="1"/>
    <col min="12123" max="12123" width="11.28515625" style="87" customWidth="1"/>
    <col min="12124" max="12124" width="9.7109375" style="87" customWidth="1"/>
    <col min="12125" max="12125" width="7.42578125" style="87" customWidth="1"/>
    <col min="12126" max="12126" width="13.140625" style="87" customWidth="1"/>
    <col min="12127" max="12127" width="7" style="87" customWidth="1"/>
    <col min="12128" max="12128" width="8.7109375" style="87" customWidth="1"/>
    <col min="12129" max="12129" width="11.7109375" style="87" customWidth="1"/>
    <col min="12130" max="12130" width="12" style="87" customWidth="1"/>
    <col min="12131" max="12131" width="12.7109375" style="87" customWidth="1"/>
    <col min="12132" max="12132" width="14" style="87" customWidth="1"/>
    <col min="12133" max="12133" width="11.85546875" style="87" customWidth="1"/>
    <col min="12134" max="12134" width="7.5703125" style="87" customWidth="1"/>
    <col min="12135" max="12135" width="10.140625" style="87" customWidth="1"/>
    <col min="12136" max="12136" width="9.28515625" style="87" customWidth="1"/>
    <col min="12137" max="12139" width="9.140625" style="87" customWidth="1"/>
    <col min="12140" max="12140" width="13.140625" style="87" bestFit="1" customWidth="1"/>
    <col min="12141" max="12327" width="9.140625" style="87" customWidth="1"/>
    <col min="12328" max="12328" width="9.28515625" style="87" customWidth="1"/>
    <col min="12329" max="12329" width="21.7109375" style="87" customWidth="1"/>
    <col min="12330" max="12330" width="19" style="87" customWidth="1"/>
    <col min="12331" max="12331" width="9.140625" style="87" customWidth="1"/>
    <col min="12332" max="12332" width="14.7109375" style="87" customWidth="1"/>
    <col min="12333" max="12333" width="12.140625" style="87" customWidth="1"/>
    <col min="12334" max="12334" width="14.28515625" style="87" customWidth="1"/>
    <col min="12335" max="12335" width="7.42578125" style="87" customWidth="1"/>
    <col min="12336" max="12336" width="8" style="87" customWidth="1"/>
    <col min="12337" max="12337" width="12.140625" style="87" customWidth="1"/>
    <col min="12338" max="12338" width="12.85546875" style="87" customWidth="1"/>
    <col min="12339" max="12339" width="14.28515625" style="87" customWidth="1"/>
    <col min="12340" max="12340" width="9.7109375" style="87" customWidth="1"/>
    <col min="12341" max="12341" width="8.140625" style="87" customWidth="1"/>
    <col min="12342" max="12342" width="12.28515625" style="87" customWidth="1"/>
    <col min="12343" max="12343" width="13.42578125" style="87" customWidth="1"/>
    <col min="12344" max="12344" width="9.85546875" style="87" customWidth="1"/>
    <col min="12345" max="12345" width="9.28515625" style="87" customWidth="1"/>
    <col min="12346" max="12346" width="6.85546875" style="87" customWidth="1"/>
    <col min="12347" max="12347" width="10.85546875" style="87" customWidth="1"/>
    <col min="12348" max="12348" width="9.28515625" style="87" customWidth="1"/>
    <col min="12349" max="12349" width="11.28515625" style="87" customWidth="1"/>
    <col min="12350" max="12350" width="9.7109375" style="87" customWidth="1"/>
    <col min="12351" max="12351" width="7.42578125" style="87" customWidth="1"/>
    <col min="12352" max="12352" width="13.140625" style="87" customWidth="1"/>
    <col min="12353" max="12353" width="7" style="87" customWidth="1"/>
    <col min="12354" max="12354" width="8.7109375" style="87" customWidth="1"/>
    <col min="12355" max="12355" width="11.7109375" style="87" customWidth="1"/>
    <col min="12356" max="12356" width="12" style="87" customWidth="1"/>
    <col min="12357" max="12357" width="9.7109375" style="87" customWidth="1"/>
    <col min="12358" max="12358" width="6.85546875" style="87"/>
    <col min="12359" max="12359" width="9.28515625" style="87" customWidth="1"/>
    <col min="12360" max="12360" width="21.7109375" style="87" customWidth="1"/>
    <col min="12361" max="12361" width="19" style="87" customWidth="1"/>
    <col min="12362" max="12362" width="9.140625" style="87" customWidth="1"/>
    <col min="12363" max="12363" width="14.7109375" style="87" customWidth="1"/>
    <col min="12364" max="12364" width="12.140625" style="87" customWidth="1"/>
    <col min="12365" max="12365" width="14.28515625" style="87" customWidth="1"/>
    <col min="12366" max="12366" width="7.42578125" style="87" customWidth="1"/>
    <col min="12367" max="12367" width="8" style="87" customWidth="1"/>
    <col min="12368" max="12368" width="12.140625" style="87" customWidth="1"/>
    <col min="12369" max="12369" width="12.85546875" style="87" customWidth="1"/>
    <col min="12370" max="12370" width="14.28515625" style="87" customWidth="1"/>
    <col min="12371" max="12371" width="11.140625" style="87" customWidth="1"/>
    <col min="12372" max="12372" width="12.28515625" style="87" customWidth="1"/>
    <col min="12373" max="12373" width="13.42578125" style="87" customWidth="1"/>
    <col min="12374" max="12374" width="9.85546875" style="87" customWidth="1"/>
    <col min="12375" max="12375" width="13" style="87" customWidth="1"/>
    <col min="12376" max="12376" width="6.85546875" style="87" customWidth="1"/>
    <col min="12377" max="12377" width="10.85546875" style="87" customWidth="1"/>
    <col min="12378" max="12378" width="9.28515625" style="87" customWidth="1"/>
    <col min="12379" max="12379" width="11.28515625" style="87" customWidth="1"/>
    <col min="12380" max="12380" width="9.7109375" style="87" customWidth="1"/>
    <col min="12381" max="12381" width="7.42578125" style="87" customWidth="1"/>
    <col min="12382" max="12382" width="13.140625" style="87" customWidth="1"/>
    <col min="12383" max="12383" width="7" style="87" customWidth="1"/>
    <col min="12384" max="12384" width="8.7109375" style="87" customWidth="1"/>
    <col min="12385" max="12385" width="11.7109375" style="87" customWidth="1"/>
    <col min="12386" max="12386" width="12" style="87" customWidth="1"/>
    <col min="12387" max="12387" width="12.7109375" style="87" customWidth="1"/>
    <col min="12388" max="12388" width="14" style="87" customWidth="1"/>
    <col min="12389" max="12389" width="11.85546875" style="87" customWidth="1"/>
    <col min="12390" max="12390" width="7.5703125" style="87" customWidth="1"/>
    <col min="12391" max="12391" width="10.140625" style="87" customWidth="1"/>
    <col min="12392" max="12392" width="9.28515625" style="87" customWidth="1"/>
    <col min="12393" max="12395" width="9.140625" style="87" customWidth="1"/>
    <col min="12396" max="12396" width="13.140625" style="87" bestFit="1" customWidth="1"/>
    <col min="12397" max="12583" width="9.140625" style="87" customWidth="1"/>
    <col min="12584" max="12584" width="9.28515625" style="87" customWidth="1"/>
    <col min="12585" max="12585" width="21.7109375" style="87" customWidth="1"/>
    <col min="12586" max="12586" width="19" style="87" customWidth="1"/>
    <col min="12587" max="12587" width="9.140625" style="87" customWidth="1"/>
    <col min="12588" max="12588" width="14.7109375" style="87" customWidth="1"/>
    <col min="12589" max="12589" width="12.140625" style="87" customWidth="1"/>
    <col min="12590" max="12590" width="14.28515625" style="87" customWidth="1"/>
    <col min="12591" max="12591" width="7.42578125" style="87" customWidth="1"/>
    <col min="12592" max="12592" width="8" style="87" customWidth="1"/>
    <col min="12593" max="12593" width="12.140625" style="87" customWidth="1"/>
    <col min="12594" max="12594" width="12.85546875" style="87" customWidth="1"/>
    <col min="12595" max="12595" width="14.28515625" style="87" customWidth="1"/>
    <col min="12596" max="12596" width="9.7109375" style="87" customWidth="1"/>
    <col min="12597" max="12597" width="8.140625" style="87" customWidth="1"/>
    <col min="12598" max="12598" width="12.28515625" style="87" customWidth="1"/>
    <col min="12599" max="12599" width="13.42578125" style="87" customWidth="1"/>
    <col min="12600" max="12600" width="9.85546875" style="87" customWidth="1"/>
    <col min="12601" max="12601" width="9.28515625" style="87" customWidth="1"/>
    <col min="12602" max="12602" width="6.85546875" style="87" customWidth="1"/>
    <col min="12603" max="12603" width="10.85546875" style="87" customWidth="1"/>
    <col min="12604" max="12604" width="9.28515625" style="87" customWidth="1"/>
    <col min="12605" max="12605" width="11.28515625" style="87" customWidth="1"/>
    <col min="12606" max="12606" width="9.7109375" style="87" customWidth="1"/>
    <col min="12607" max="12607" width="7.42578125" style="87" customWidth="1"/>
    <col min="12608" max="12608" width="13.140625" style="87" customWidth="1"/>
    <col min="12609" max="12609" width="7" style="87" customWidth="1"/>
    <col min="12610" max="12610" width="8.7109375" style="87" customWidth="1"/>
    <col min="12611" max="12611" width="11.7109375" style="87" customWidth="1"/>
    <col min="12612" max="12612" width="12" style="87" customWidth="1"/>
    <col min="12613" max="12613" width="9.7109375" style="87" customWidth="1"/>
    <col min="12614" max="12614" width="6.85546875" style="87"/>
    <col min="12615" max="12615" width="9.28515625" style="87" customWidth="1"/>
    <col min="12616" max="12616" width="21.7109375" style="87" customWidth="1"/>
    <col min="12617" max="12617" width="19" style="87" customWidth="1"/>
    <col min="12618" max="12618" width="9.140625" style="87" customWidth="1"/>
    <col min="12619" max="12619" width="14.7109375" style="87" customWidth="1"/>
    <col min="12620" max="12620" width="12.140625" style="87" customWidth="1"/>
    <col min="12621" max="12621" width="14.28515625" style="87" customWidth="1"/>
    <col min="12622" max="12622" width="7.42578125" style="87" customWidth="1"/>
    <col min="12623" max="12623" width="8" style="87" customWidth="1"/>
    <col min="12624" max="12624" width="12.140625" style="87" customWidth="1"/>
    <col min="12625" max="12625" width="12.85546875" style="87" customWidth="1"/>
    <col min="12626" max="12626" width="14.28515625" style="87" customWidth="1"/>
    <col min="12627" max="12627" width="11.140625" style="87" customWidth="1"/>
    <col min="12628" max="12628" width="12.28515625" style="87" customWidth="1"/>
    <col min="12629" max="12629" width="13.42578125" style="87" customWidth="1"/>
    <col min="12630" max="12630" width="9.85546875" style="87" customWidth="1"/>
    <col min="12631" max="12631" width="13" style="87" customWidth="1"/>
    <col min="12632" max="12632" width="6.85546875" style="87" customWidth="1"/>
    <col min="12633" max="12633" width="10.85546875" style="87" customWidth="1"/>
    <col min="12634" max="12634" width="9.28515625" style="87" customWidth="1"/>
    <col min="12635" max="12635" width="11.28515625" style="87" customWidth="1"/>
    <col min="12636" max="12636" width="9.7109375" style="87" customWidth="1"/>
    <col min="12637" max="12637" width="7.42578125" style="87" customWidth="1"/>
    <col min="12638" max="12638" width="13.140625" style="87" customWidth="1"/>
    <col min="12639" max="12639" width="7" style="87" customWidth="1"/>
    <col min="12640" max="12640" width="8.7109375" style="87" customWidth="1"/>
    <col min="12641" max="12641" width="11.7109375" style="87" customWidth="1"/>
    <col min="12642" max="12642" width="12" style="87" customWidth="1"/>
    <col min="12643" max="12643" width="12.7109375" style="87" customWidth="1"/>
    <col min="12644" max="12644" width="14" style="87" customWidth="1"/>
    <col min="12645" max="12645" width="11.85546875" style="87" customWidth="1"/>
    <col min="12646" max="12646" width="7.5703125" style="87" customWidth="1"/>
    <col min="12647" max="12647" width="10.140625" style="87" customWidth="1"/>
    <col min="12648" max="12648" width="9.28515625" style="87" customWidth="1"/>
    <col min="12649" max="12651" width="9.140625" style="87" customWidth="1"/>
    <col min="12652" max="12652" width="13.140625" style="87" bestFit="1" customWidth="1"/>
    <col min="12653" max="12839" width="9.140625" style="87" customWidth="1"/>
    <col min="12840" max="12840" width="9.28515625" style="87" customWidth="1"/>
    <col min="12841" max="12841" width="21.7109375" style="87" customWidth="1"/>
    <col min="12842" max="12842" width="19" style="87" customWidth="1"/>
    <col min="12843" max="12843" width="9.140625" style="87" customWidth="1"/>
    <col min="12844" max="12844" width="14.7109375" style="87" customWidth="1"/>
    <col min="12845" max="12845" width="12.140625" style="87" customWidth="1"/>
    <col min="12846" max="12846" width="14.28515625" style="87" customWidth="1"/>
    <col min="12847" max="12847" width="7.42578125" style="87" customWidth="1"/>
    <col min="12848" max="12848" width="8" style="87" customWidth="1"/>
    <col min="12849" max="12849" width="12.140625" style="87" customWidth="1"/>
    <col min="12850" max="12850" width="12.85546875" style="87" customWidth="1"/>
    <col min="12851" max="12851" width="14.28515625" style="87" customWidth="1"/>
    <col min="12852" max="12852" width="9.7109375" style="87" customWidth="1"/>
    <col min="12853" max="12853" width="8.140625" style="87" customWidth="1"/>
    <col min="12854" max="12854" width="12.28515625" style="87" customWidth="1"/>
    <col min="12855" max="12855" width="13.42578125" style="87" customWidth="1"/>
    <col min="12856" max="12856" width="9.85546875" style="87" customWidth="1"/>
    <col min="12857" max="12857" width="9.28515625" style="87" customWidth="1"/>
    <col min="12858" max="12858" width="6.85546875" style="87" customWidth="1"/>
    <col min="12859" max="12859" width="10.85546875" style="87" customWidth="1"/>
    <col min="12860" max="12860" width="9.28515625" style="87" customWidth="1"/>
    <col min="12861" max="12861" width="11.28515625" style="87" customWidth="1"/>
    <col min="12862" max="12862" width="9.7109375" style="87" customWidth="1"/>
    <col min="12863" max="12863" width="7.42578125" style="87" customWidth="1"/>
    <col min="12864" max="12864" width="13.140625" style="87" customWidth="1"/>
    <col min="12865" max="12865" width="7" style="87" customWidth="1"/>
    <col min="12866" max="12866" width="8.7109375" style="87" customWidth="1"/>
    <col min="12867" max="12867" width="11.7109375" style="87" customWidth="1"/>
    <col min="12868" max="12868" width="12" style="87" customWidth="1"/>
    <col min="12869" max="12869" width="9.7109375" style="87" customWidth="1"/>
    <col min="12870" max="12870" width="6.85546875" style="87"/>
    <col min="12871" max="12871" width="9.28515625" style="87" customWidth="1"/>
    <col min="12872" max="12872" width="21.7109375" style="87" customWidth="1"/>
    <col min="12873" max="12873" width="19" style="87" customWidth="1"/>
    <col min="12874" max="12874" width="9.140625" style="87" customWidth="1"/>
    <col min="12875" max="12875" width="14.7109375" style="87" customWidth="1"/>
    <col min="12876" max="12876" width="12.140625" style="87" customWidth="1"/>
    <col min="12877" max="12877" width="14.28515625" style="87" customWidth="1"/>
    <col min="12878" max="12878" width="7.42578125" style="87" customWidth="1"/>
    <col min="12879" max="12879" width="8" style="87" customWidth="1"/>
    <col min="12880" max="12880" width="12.140625" style="87" customWidth="1"/>
    <col min="12881" max="12881" width="12.85546875" style="87" customWidth="1"/>
    <col min="12882" max="12882" width="14.28515625" style="87" customWidth="1"/>
    <col min="12883" max="12883" width="11.140625" style="87" customWidth="1"/>
    <col min="12884" max="12884" width="12.28515625" style="87" customWidth="1"/>
    <col min="12885" max="12885" width="13.42578125" style="87" customWidth="1"/>
    <col min="12886" max="12886" width="9.85546875" style="87" customWidth="1"/>
    <col min="12887" max="12887" width="13" style="87" customWidth="1"/>
    <col min="12888" max="12888" width="6.85546875" style="87" customWidth="1"/>
    <col min="12889" max="12889" width="10.85546875" style="87" customWidth="1"/>
    <col min="12890" max="12890" width="9.28515625" style="87" customWidth="1"/>
    <col min="12891" max="12891" width="11.28515625" style="87" customWidth="1"/>
    <col min="12892" max="12892" width="9.7109375" style="87" customWidth="1"/>
    <col min="12893" max="12893" width="7.42578125" style="87" customWidth="1"/>
    <col min="12894" max="12894" width="13.140625" style="87" customWidth="1"/>
    <col min="12895" max="12895" width="7" style="87" customWidth="1"/>
    <col min="12896" max="12896" width="8.7109375" style="87" customWidth="1"/>
    <col min="12897" max="12897" width="11.7109375" style="87" customWidth="1"/>
    <col min="12898" max="12898" width="12" style="87" customWidth="1"/>
    <col min="12899" max="12899" width="12.7109375" style="87" customWidth="1"/>
    <col min="12900" max="12900" width="14" style="87" customWidth="1"/>
    <col min="12901" max="12901" width="11.85546875" style="87" customWidth="1"/>
    <col min="12902" max="12902" width="7.5703125" style="87" customWidth="1"/>
    <col min="12903" max="12903" width="10.140625" style="87" customWidth="1"/>
    <col min="12904" max="12904" width="9.28515625" style="87" customWidth="1"/>
    <col min="12905" max="12907" width="9.140625" style="87" customWidth="1"/>
    <col min="12908" max="12908" width="13.140625" style="87" bestFit="1" customWidth="1"/>
    <col min="12909" max="13095" width="9.140625" style="87" customWidth="1"/>
    <col min="13096" max="13096" width="9.28515625" style="87" customWidth="1"/>
    <col min="13097" max="13097" width="21.7109375" style="87" customWidth="1"/>
    <col min="13098" max="13098" width="19" style="87" customWidth="1"/>
    <col min="13099" max="13099" width="9.140625" style="87" customWidth="1"/>
    <col min="13100" max="13100" width="14.7109375" style="87" customWidth="1"/>
    <col min="13101" max="13101" width="12.140625" style="87" customWidth="1"/>
    <col min="13102" max="13102" width="14.28515625" style="87" customWidth="1"/>
    <col min="13103" max="13103" width="7.42578125" style="87" customWidth="1"/>
    <col min="13104" max="13104" width="8" style="87" customWidth="1"/>
    <col min="13105" max="13105" width="12.140625" style="87" customWidth="1"/>
    <col min="13106" max="13106" width="12.85546875" style="87" customWidth="1"/>
    <col min="13107" max="13107" width="14.28515625" style="87" customWidth="1"/>
    <col min="13108" max="13108" width="9.7109375" style="87" customWidth="1"/>
    <col min="13109" max="13109" width="8.140625" style="87" customWidth="1"/>
    <col min="13110" max="13110" width="12.28515625" style="87" customWidth="1"/>
    <col min="13111" max="13111" width="13.42578125" style="87" customWidth="1"/>
    <col min="13112" max="13112" width="9.85546875" style="87" customWidth="1"/>
    <col min="13113" max="13113" width="9.28515625" style="87" customWidth="1"/>
    <col min="13114" max="13114" width="6.85546875" style="87" customWidth="1"/>
    <col min="13115" max="13115" width="10.85546875" style="87" customWidth="1"/>
    <col min="13116" max="13116" width="9.28515625" style="87" customWidth="1"/>
    <col min="13117" max="13117" width="11.28515625" style="87" customWidth="1"/>
    <col min="13118" max="13118" width="9.7109375" style="87" customWidth="1"/>
    <col min="13119" max="13119" width="7.42578125" style="87" customWidth="1"/>
    <col min="13120" max="13120" width="13.140625" style="87" customWidth="1"/>
    <col min="13121" max="13121" width="7" style="87" customWidth="1"/>
    <col min="13122" max="13122" width="8.7109375" style="87" customWidth="1"/>
    <col min="13123" max="13123" width="11.7109375" style="87" customWidth="1"/>
    <col min="13124" max="13124" width="12" style="87" customWidth="1"/>
    <col min="13125" max="13125" width="9.7109375" style="87" customWidth="1"/>
    <col min="13126" max="13126" width="6.85546875" style="87"/>
    <col min="13127" max="13127" width="9.28515625" style="87" customWidth="1"/>
    <col min="13128" max="13128" width="21.7109375" style="87" customWidth="1"/>
    <col min="13129" max="13129" width="19" style="87" customWidth="1"/>
    <col min="13130" max="13130" width="9.140625" style="87" customWidth="1"/>
    <col min="13131" max="13131" width="14.7109375" style="87" customWidth="1"/>
    <col min="13132" max="13132" width="12.140625" style="87" customWidth="1"/>
    <col min="13133" max="13133" width="14.28515625" style="87" customWidth="1"/>
    <col min="13134" max="13134" width="7.42578125" style="87" customWidth="1"/>
    <col min="13135" max="13135" width="8" style="87" customWidth="1"/>
    <col min="13136" max="13136" width="12.140625" style="87" customWidth="1"/>
    <col min="13137" max="13137" width="12.85546875" style="87" customWidth="1"/>
    <col min="13138" max="13138" width="14.28515625" style="87" customWidth="1"/>
    <col min="13139" max="13139" width="11.140625" style="87" customWidth="1"/>
    <col min="13140" max="13140" width="12.28515625" style="87" customWidth="1"/>
    <col min="13141" max="13141" width="13.42578125" style="87" customWidth="1"/>
    <col min="13142" max="13142" width="9.85546875" style="87" customWidth="1"/>
    <col min="13143" max="13143" width="13" style="87" customWidth="1"/>
    <col min="13144" max="13144" width="6.85546875" style="87" customWidth="1"/>
    <col min="13145" max="13145" width="10.85546875" style="87" customWidth="1"/>
    <col min="13146" max="13146" width="9.28515625" style="87" customWidth="1"/>
    <col min="13147" max="13147" width="11.28515625" style="87" customWidth="1"/>
    <col min="13148" max="13148" width="9.7109375" style="87" customWidth="1"/>
    <col min="13149" max="13149" width="7.42578125" style="87" customWidth="1"/>
    <col min="13150" max="13150" width="13.140625" style="87" customWidth="1"/>
    <col min="13151" max="13151" width="7" style="87" customWidth="1"/>
    <col min="13152" max="13152" width="8.7109375" style="87" customWidth="1"/>
    <col min="13153" max="13153" width="11.7109375" style="87" customWidth="1"/>
    <col min="13154" max="13154" width="12" style="87" customWidth="1"/>
    <col min="13155" max="13155" width="12.7109375" style="87" customWidth="1"/>
    <col min="13156" max="13156" width="14" style="87" customWidth="1"/>
    <col min="13157" max="13157" width="11.85546875" style="87" customWidth="1"/>
    <col min="13158" max="13158" width="7.5703125" style="87" customWidth="1"/>
    <col min="13159" max="13159" width="10.140625" style="87" customWidth="1"/>
    <col min="13160" max="13160" width="9.28515625" style="87" customWidth="1"/>
    <col min="13161" max="13163" width="9.140625" style="87" customWidth="1"/>
    <col min="13164" max="13164" width="13.140625" style="87" bestFit="1" customWidth="1"/>
    <col min="13165" max="13351" width="9.140625" style="87" customWidth="1"/>
    <col min="13352" max="13352" width="9.28515625" style="87" customWidth="1"/>
    <col min="13353" max="13353" width="21.7109375" style="87" customWidth="1"/>
    <col min="13354" max="13354" width="19" style="87" customWidth="1"/>
    <col min="13355" max="13355" width="9.140625" style="87" customWidth="1"/>
    <col min="13356" max="13356" width="14.7109375" style="87" customWidth="1"/>
    <col min="13357" max="13357" width="12.140625" style="87" customWidth="1"/>
    <col min="13358" max="13358" width="14.28515625" style="87" customWidth="1"/>
    <col min="13359" max="13359" width="7.42578125" style="87" customWidth="1"/>
    <col min="13360" max="13360" width="8" style="87" customWidth="1"/>
    <col min="13361" max="13361" width="12.140625" style="87" customWidth="1"/>
    <col min="13362" max="13362" width="12.85546875" style="87" customWidth="1"/>
    <col min="13363" max="13363" width="14.28515625" style="87" customWidth="1"/>
    <col min="13364" max="13364" width="9.7109375" style="87" customWidth="1"/>
    <col min="13365" max="13365" width="8.140625" style="87" customWidth="1"/>
    <col min="13366" max="13366" width="12.28515625" style="87" customWidth="1"/>
    <col min="13367" max="13367" width="13.42578125" style="87" customWidth="1"/>
    <col min="13368" max="13368" width="9.85546875" style="87" customWidth="1"/>
    <col min="13369" max="13369" width="9.28515625" style="87" customWidth="1"/>
    <col min="13370" max="13370" width="6.85546875" style="87" customWidth="1"/>
    <col min="13371" max="13371" width="10.85546875" style="87" customWidth="1"/>
    <col min="13372" max="13372" width="9.28515625" style="87" customWidth="1"/>
    <col min="13373" max="13373" width="11.28515625" style="87" customWidth="1"/>
    <col min="13374" max="13374" width="9.7109375" style="87" customWidth="1"/>
    <col min="13375" max="13375" width="7.42578125" style="87" customWidth="1"/>
    <col min="13376" max="13376" width="13.140625" style="87" customWidth="1"/>
    <col min="13377" max="13377" width="7" style="87" customWidth="1"/>
    <col min="13378" max="13378" width="8.7109375" style="87" customWidth="1"/>
    <col min="13379" max="13379" width="11.7109375" style="87" customWidth="1"/>
    <col min="13380" max="13380" width="12" style="87" customWidth="1"/>
    <col min="13381" max="13381" width="9.7109375" style="87" customWidth="1"/>
    <col min="13382" max="13382" width="6.85546875" style="87"/>
    <col min="13383" max="13383" width="9.28515625" style="87" customWidth="1"/>
    <col min="13384" max="13384" width="21.7109375" style="87" customWidth="1"/>
    <col min="13385" max="13385" width="19" style="87" customWidth="1"/>
    <col min="13386" max="13386" width="9.140625" style="87" customWidth="1"/>
    <col min="13387" max="13387" width="14.7109375" style="87" customWidth="1"/>
    <col min="13388" max="13388" width="12.140625" style="87" customWidth="1"/>
    <col min="13389" max="13389" width="14.28515625" style="87" customWidth="1"/>
    <col min="13390" max="13390" width="7.42578125" style="87" customWidth="1"/>
    <col min="13391" max="13391" width="8" style="87" customWidth="1"/>
    <col min="13392" max="13392" width="12.140625" style="87" customWidth="1"/>
    <col min="13393" max="13393" width="12.85546875" style="87" customWidth="1"/>
    <col min="13394" max="13394" width="14.28515625" style="87" customWidth="1"/>
    <col min="13395" max="13395" width="11.140625" style="87" customWidth="1"/>
    <col min="13396" max="13396" width="12.28515625" style="87" customWidth="1"/>
    <col min="13397" max="13397" width="13.42578125" style="87" customWidth="1"/>
    <col min="13398" max="13398" width="9.85546875" style="87" customWidth="1"/>
    <col min="13399" max="13399" width="13" style="87" customWidth="1"/>
    <col min="13400" max="13400" width="6.85546875" style="87" customWidth="1"/>
    <col min="13401" max="13401" width="10.85546875" style="87" customWidth="1"/>
    <col min="13402" max="13402" width="9.28515625" style="87" customWidth="1"/>
    <col min="13403" max="13403" width="11.28515625" style="87" customWidth="1"/>
    <col min="13404" max="13404" width="9.7109375" style="87" customWidth="1"/>
    <col min="13405" max="13405" width="7.42578125" style="87" customWidth="1"/>
    <col min="13406" max="13406" width="13.140625" style="87" customWidth="1"/>
    <col min="13407" max="13407" width="7" style="87" customWidth="1"/>
    <col min="13408" max="13408" width="8.7109375" style="87" customWidth="1"/>
    <col min="13409" max="13409" width="11.7109375" style="87" customWidth="1"/>
    <col min="13410" max="13410" width="12" style="87" customWidth="1"/>
    <col min="13411" max="13411" width="12.7109375" style="87" customWidth="1"/>
    <col min="13412" max="13412" width="14" style="87" customWidth="1"/>
    <col min="13413" max="13413" width="11.85546875" style="87" customWidth="1"/>
    <col min="13414" max="13414" width="7.5703125" style="87" customWidth="1"/>
    <col min="13415" max="13415" width="10.140625" style="87" customWidth="1"/>
    <col min="13416" max="13416" width="9.28515625" style="87" customWidth="1"/>
    <col min="13417" max="13419" width="9.140625" style="87" customWidth="1"/>
    <col min="13420" max="13420" width="13.140625" style="87" bestFit="1" customWidth="1"/>
    <col min="13421" max="13607" width="9.140625" style="87" customWidth="1"/>
    <col min="13608" max="13608" width="9.28515625" style="87" customWidth="1"/>
    <col min="13609" max="13609" width="21.7109375" style="87" customWidth="1"/>
    <col min="13610" max="13610" width="19" style="87" customWidth="1"/>
    <col min="13611" max="13611" width="9.140625" style="87" customWidth="1"/>
    <col min="13612" max="13612" width="14.7109375" style="87" customWidth="1"/>
    <col min="13613" max="13613" width="12.140625" style="87" customWidth="1"/>
    <col min="13614" max="13614" width="14.28515625" style="87" customWidth="1"/>
    <col min="13615" max="13615" width="7.42578125" style="87" customWidth="1"/>
    <col min="13616" max="13616" width="8" style="87" customWidth="1"/>
    <col min="13617" max="13617" width="12.140625" style="87" customWidth="1"/>
    <col min="13618" max="13618" width="12.85546875" style="87" customWidth="1"/>
    <col min="13619" max="13619" width="14.28515625" style="87" customWidth="1"/>
    <col min="13620" max="13620" width="9.7109375" style="87" customWidth="1"/>
    <col min="13621" max="13621" width="8.140625" style="87" customWidth="1"/>
    <col min="13622" max="13622" width="12.28515625" style="87" customWidth="1"/>
    <col min="13623" max="13623" width="13.42578125" style="87" customWidth="1"/>
    <col min="13624" max="13624" width="9.85546875" style="87" customWidth="1"/>
    <col min="13625" max="13625" width="9.28515625" style="87" customWidth="1"/>
    <col min="13626" max="13626" width="6.85546875" style="87" customWidth="1"/>
    <col min="13627" max="13627" width="10.85546875" style="87" customWidth="1"/>
    <col min="13628" max="13628" width="9.28515625" style="87" customWidth="1"/>
    <col min="13629" max="13629" width="11.28515625" style="87" customWidth="1"/>
    <col min="13630" max="13630" width="9.7109375" style="87" customWidth="1"/>
    <col min="13631" max="13631" width="7.42578125" style="87" customWidth="1"/>
    <col min="13632" max="13632" width="13.140625" style="87" customWidth="1"/>
    <col min="13633" max="13633" width="7" style="87" customWidth="1"/>
    <col min="13634" max="13634" width="8.7109375" style="87" customWidth="1"/>
    <col min="13635" max="13635" width="11.7109375" style="87" customWidth="1"/>
    <col min="13636" max="13636" width="12" style="87" customWidth="1"/>
    <col min="13637" max="13637" width="9.7109375" style="87" customWidth="1"/>
    <col min="13638" max="13638" width="6.85546875" style="87"/>
    <col min="13639" max="13639" width="9.28515625" style="87" customWidth="1"/>
    <col min="13640" max="13640" width="21.7109375" style="87" customWidth="1"/>
    <col min="13641" max="13641" width="19" style="87" customWidth="1"/>
    <col min="13642" max="13642" width="9.140625" style="87" customWidth="1"/>
    <col min="13643" max="13643" width="14.7109375" style="87" customWidth="1"/>
    <col min="13644" max="13644" width="12.140625" style="87" customWidth="1"/>
    <col min="13645" max="13645" width="14.28515625" style="87" customWidth="1"/>
    <col min="13646" max="13646" width="7.42578125" style="87" customWidth="1"/>
    <col min="13647" max="13647" width="8" style="87" customWidth="1"/>
    <col min="13648" max="13648" width="12.140625" style="87" customWidth="1"/>
    <col min="13649" max="13649" width="12.85546875" style="87" customWidth="1"/>
    <col min="13650" max="13650" width="14.28515625" style="87" customWidth="1"/>
    <col min="13651" max="13651" width="11.140625" style="87" customWidth="1"/>
    <col min="13652" max="13652" width="12.28515625" style="87" customWidth="1"/>
    <col min="13653" max="13653" width="13.42578125" style="87" customWidth="1"/>
    <col min="13654" max="13654" width="9.85546875" style="87" customWidth="1"/>
    <col min="13655" max="13655" width="13" style="87" customWidth="1"/>
    <col min="13656" max="13656" width="6.85546875" style="87" customWidth="1"/>
    <col min="13657" max="13657" width="10.85546875" style="87" customWidth="1"/>
    <col min="13658" max="13658" width="9.28515625" style="87" customWidth="1"/>
    <col min="13659" max="13659" width="11.28515625" style="87" customWidth="1"/>
    <col min="13660" max="13660" width="9.7109375" style="87" customWidth="1"/>
    <col min="13661" max="13661" width="7.42578125" style="87" customWidth="1"/>
    <col min="13662" max="13662" width="13.140625" style="87" customWidth="1"/>
    <col min="13663" max="13663" width="7" style="87" customWidth="1"/>
    <col min="13664" max="13664" width="8.7109375" style="87" customWidth="1"/>
    <col min="13665" max="13665" width="11.7109375" style="87" customWidth="1"/>
    <col min="13666" max="13666" width="12" style="87" customWidth="1"/>
    <col min="13667" max="13667" width="12.7109375" style="87" customWidth="1"/>
    <col min="13668" max="13668" width="14" style="87" customWidth="1"/>
    <col min="13669" max="13669" width="11.85546875" style="87" customWidth="1"/>
    <col min="13670" max="13670" width="7.5703125" style="87" customWidth="1"/>
    <col min="13671" max="13671" width="10.140625" style="87" customWidth="1"/>
    <col min="13672" max="13672" width="9.28515625" style="87" customWidth="1"/>
    <col min="13673" max="13675" width="9.140625" style="87" customWidth="1"/>
    <col min="13676" max="13676" width="13.140625" style="87" bestFit="1" customWidth="1"/>
    <col min="13677" max="13863" width="9.140625" style="87" customWidth="1"/>
    <col min="13864" max="13864" width="9.28515625" style="87" customWidth="1"/>
    <col min="13865" max="13865" width="21.7109375" style="87" customWidth="1"/>
    <col min="13866" max="13866" width="19" style="87" customWidth="1"/>
    <col min="13867" max="13867" width="9.140625" style="87" customWidth="1"/>
    <col min="13868" max="13868" width="14.7109375" style="87" customWidth="1"/>
    <col min="13869" max="13869" width="12.140625" style="87" customWidth="1"/>
    <col min="13870" max="13870" width="14.28515625" style="87" customWidth="1"/>
    <col min="13871" max="13871" width="7.42578125" style="87" customWidth="1"/>
    <col min="13872" max="13872" width="8" style="87" customWidth="1"/>
    <col min="13873" max="13873" width="12.140625" style="87" customWidth="1"/>
    <col min="13874" max="13874" width="12.85546875" style="87" customWidth="1"/>
    <col min="13875" max="13875" width="14.28515625" style="87" customWidth="1"/>
    <col min="13876" max="13876" width="9.7109375" style="87" customWidth="1"/>
    <col min="13877" max="13877" width="8.140625" style="87" customWidth="1"/>
    <col min="13878" max="13878" width="12.28515625" style="87" customWidth="1"/>
    <col min="13879" max="13879" width="13.42578125" style="87" customWidth="1"/>
    <col min="13880" max="13880" width="9.85546875" style="87" customWidth="1"/>
    <col min="13881" max="13881" width="9.28515625" style="87" customWidth="1"/>
    <col min="13882" max="13882" width="6.85546875" style="87" customWidth="1"/>
    <col min="13883" max="13883" width="10.85546875" style="87" customWidth="1"/>
    <col min="13884" max="13884" width="9.28515625" style="87" customWidth="1"/>
    <col min="13885" max="13885" width="11.28515625" style="87" customWidth="1"/>
    <col min="13886" max="13886" width="9.7109375" style="87" customWidth="1"/>
    <col min="13887" max="13887" width="7.42578125" style="87" customWidth="1"/>
    <col min="13888" max="13888" width="13.140625" style="87" customWidth="1"/>
    <col min="13889" max="13889" width="7" style="87" customWidth="1"/>
    <col min="13890" max="13890" width="8.7109375" style="87" customWidth="1"/>
    <col min="13891" max="13891" width="11.7109375" style="87" customWidth="1"/>
    <col min="13892" max="13892" width="12" style="87" customWidth="1"/>
    <col min="13893" max="13893" width="9.7109375" style="87" customWidth="1"/>
    <col min="13894" max="13894" width="6.85546875" style="87"/>
    <col min="13895" max="13895" width="9.28515625" style="87" customWidth="1"/>
    <col min="13896" max="13896" width="21.7109375" style="87" customWidth="1"/>
    <col min="13897" max="13897" width="19" style="87" customWidth="1"/>
    <col min="13898" max="13898" width="9.140625" style="87" customWidth="1"/>
    <col min="13899" max="13899" width="14.7109375" style="87" customWidth="1"/>
    <col min="13900" max="13900" width="12.140625" style="87" customWidth="1"/>
    <col min="13901" max="13901" width="14.28515625" style="87" customWidth="1"/>
    <col min="13902" max="13902" width="7.42578125" style="87" customWidth="1"/>
    <col min="13903" max="13903" width="8" style="87" customWidth="1"/>
    <col min="13904" max="13904" width="12.140625" style="87" customWidth="1"/>
    <col min="13905" max="13905" width="12.85546875" style="87" customWidth="1"/>
    <col min="13906" max="13906" width="14.28515625" style="87" customWidth="1"/>
    <col min="13907" max="13907" width="11.140625" style="87" customWidth="1"/>
    <col min="13908" max="13908" width="12.28515625" style="87" customWidth="1"/>
    <col min="13909" max="13909" width="13.42578125" style="87" customWidth="1"/>
    <col min="13910" max="13910" width="9.85546875" style="87" customWidth="1"/>
    <col min="13911" max="13911" width="13" style="87" customWidth="1"/>
    <col min="13912" max="13912" width="6.85546875" style="87" customWidth="1"/>
    <col min="13913" max="13913" width="10.85546875" style="87" customWidth="1"/>
    <col min="13914" max="13914" width="9.28515625" style="87" customWidth="1"/>
    <col min="13915" max="13915" width="11.28515625" style="87" customWidth="1"/>
    <col min="13916" max="13916" width="9.7109375" style="87" customWidth="1"/>
    <col min="13917" max="13917" width="7.42578125" style="87" customWidth="1"/>
    <col min="13918" max="13918" width="13.140625" style="87" customWidth="1"/>
    <col min="13919" max="13919" width="7" style="87" customWidth="1"/>
    <col min="13920" max="13920" width="8.7109375" style="87" customWidth="1"/>
    <col min="13921" max="13921" width="11.7109375" style="87" customWidth="1"/>
    <col min="13922" max="13922" width="12" style="87" customWidth="1"/>
    <col min="13923" max="13923" width="12.7109375" style="87" customWidth="1"/>
    <col min="13924" max="13924" width="14" style="87" customWidth="1"/>
    <col min="13925" max="13925" width="11.85546875" style="87" customWidth="1"/>
    <col min="13926" max="13926" width="7.5703125" style="87" customWidth="1"/>
    <col min="13927" max="13927" width="10.140625" style="87" customWidth="1"/>
    <col min="13928" max="13928" width="9.28515625" style="87" customWidth="1"/>
    <col min="13929" max="13931" width="9.140625" style="87" customWidth="1"/>
    <col min="13932" max="13932" width="13.140625" style="87" bestFit="1" customWidth="1"/>
    <col min="13933" max="14119" width="9.140625" style="87" customWidth="1"/>
    <col min="14120" max="14120" width="9.28515625" style="87" customWidth="1"/>
    <col min="14121" max="14121" width="21.7109375" style="87" customWidth="1"/>
    <col min="14122" max="14122" width="19" style="87" customWidth="1"/>
    <col min="14123" max="14123" width="9.140625" style="87" customWidth="1"/>
    <col min="14124" max="14124" width="14.7109375" style="87" customWidth="1"/>
    <col min="14125" max="14125" width="12.140625" style="87" customWidth="1"/>
    <col min="14126" max="14126" width="14.28515625" style="87" customWidth="1"/>
    <col min="14127" max="14127" width="7.42578125" style="87" customWidth="1"/>
    <col min="14128" max="14128" width="8" style="87" customWidth="1"/>
    <col min="14129" max="14129" width="12.140625" style="87" customWidth="1"/>
    <col min="14130" max="14130" width="12.85546875" style="87" customWidth="1"/>
    <col min="14131" max="14131" width="14.28515625" style="87" customWidth="1"/>
    <col min="14132" max="14132" width="9.7109375" style="87" customWidth="1"/>
    <col min="14133" max="14133" width="8.140625" style="87" customWidth="1"/>
    <col min="14134" max="14134" width="12.28515625" style="87" customWidth="1"/>
    <col min="14135" max="14135" width="13.42578125" style="87" customWidth="1"/>
    <col min="14136" max="14136" width="9.85546875" style="87" customWidth="1"/>
    <col min="14137" max="14137" width="9.28515625" style="87" customWidth="1"/>
    <col min="14138" max="14138" width="6.85546875" style="87" customWidth="1"/>
    <col min="14139" max="14139" width="10.85546875" style="87" customWidth="1"/>
    <col min="14140" max="14140" width="9.28515625" style="87" customWidth="1"/>
    <col min="14141" max="14141" width="11.28515625" style="87" customWidth="1"/>
    <col min="14142" max="14142" width="9.7109375" style="87" customWidth="1"/>
    <col min="14143" max="14143" width="7.42578125" style="87" customWidth="1"/>
    <col min="14144" max="14144" width="13.140625" style="87" customWidth="1"/>
    <col min="14145" max="14145" width="7" style="87" customWidth="1"/>
    <col min="14146" max="14146" width="8.7109375" style="87" customWidth="1"/>
    <col min="14147" max="14147" width="11.7109375" style="87" customWidth="1"/>
    <col min="14148" max="14148" width="12" style="87" customWidth="1"/>
    <col min="14149" max="14149" width="9.7109375" style="87" customWidth="1"/>
    <col min="14150" max="14150" width="6.85546875" style="87"/>
    <col min="14151" max="14151" width="9.28515625" style="87" customWidth="1"/>
    <col min="14152" max="14152" width="21.7109375" style="87" customWidth="1"/>
    <col min="14153" max="14153" width="19" style="87" customWidth="1"/>
    <col min="14154" max="14154" width="9.140625" style="87" customWidth="1"/>
    <col min="14155" max="14155" width="14.7109375" style="87" customWidth="1"/>
    <col min="14156" max="14156" width="12.140625" style="87" customWidth="1"/>
    <col min="14157" max="14157" width="14.28515625" style="87" customWidth="1"/>
    <col min="14158" max="14158" width="7.42578125" style="87" customWidth="1"/>
    <col min="14159" max="14159" width="8" style="87" customWidth="1"/>
    <col min="14160" max="14160" width="12.140625" style="87" customWidth="1"/>
    <col min="14161" max="14161" width="12.85546875" style="87" customWidth="1"/>
    <col min="14162" max="14162" width="14.28515625" style="87" customWidth="1"/>
    <col min="14163" max="14163" width="11.140625" style="87" customWidth="1"/>
    <col min="14164" max="14164" width="12.28515625" style="87" customWidth="1"/>
    <col min="14165" max="14165" width="13.42578125" style="87" customWidth="1"/>
    <col min="14166" max="14166" width="9.85546875" style="87" customWidth="1"/>
    <col min="14167" max="14167" width="13" style="87" customWidth="1"/>
    <col min="14168" max="14168" width="6.85546875" style="87" customWidth="1"/>
    <col min="14169" max="14169" width="10.85546875" style="87" customWidth="1"/>
    <col min="14170" max="14170" width="9.28515625" style="87" customWidth="1"/>
    <col min="14171" max="14171" width="11.28515625" style="87" customWidth="1"/>
    <col min="14172" max="14172" width="9.7109375" style="87" customWidth="1"/>
    <col min="14173" max="14173" width="7.42578125" style="87" customWidth="1"/>
    <col min="14174" max="14174" width="13.140625" style="87" customWidth="1"/>
    <col min="14175" max="14175" width="7" style="87" customWidth="1"/>
    <col min="14176" max="14176" width="8.7109375" style="87" customWidth="1"/>
    <col min="14177" max="14177" width="11.7109375" style="87" customWidth="1"/>
    <col min="14178" max="14178" width="12" style="87" customWidth="1"/>
    <col min="14179" max="14179" width="12.7109375" style="87" customWidth="1"/>
    <col min="14180" max="14180" width="14" style="87" customWidth="1"/>
    <col min="14181" max="14181" width="11.85546875" style="87" customWidth="1"/>
    <col min="14182" max="14182" width="7.5703125" style="87" customWidth="1"/>
    <col min="14183" max="14183" width="10.140625" style="87" customWidth="1"/>
    <col min="14184" max="14184" width="9.28515625" style="87" customWidth="1"/>
    <col min="14185" max="14187" width="9.140625" style="87" customWidth="1"/>
    <col min="14188" max="14188" width="13.140625" style="87" bestFit="1" customWidth="1"/>
    <col min="14189" max="14375" width="9.140625" style="87" customWidth="1"/>
    <col min="14376" max="14376" width="9.28515625" style="87" customWidth="1"/>
    <col min="14377" max="14377" width="21.7109375" style="87" customWidth="1"/>
    <col min="14378" max="14378" width="19" style="87" customWidth="1"/>
    <col min="14379" max="14379" width="9.140625" style="87" customWidth="1"/>
    <col min="14380" max="14380" width="14.7109375" style="87" customWidth="1"/>
    <col min="14381" max="14381" width="12.140625" style="87" customWidth="1"/>
    <col min="14382" max="14382" width="14.28515625" style="87" customWidth="1"/>
    <col min="14383" max="14383" width="7.42578125" style="87" customWidth="1"/>
    <col min="14384" max="14384" width="8" style="87" customWidth="1"/>
    <col min="14385" max="14385" width="12.140625" style="87" customWidth="1"/>
    <col min="14386" max="14386" width="12.85546875" style="87" customWidth="1"/>
    <col min="14387" max="14387" width="14.28515625" style="87" customWidth="1"/>
    <col min="14388" max="14388" width="9.7109375" style="87" customWidth="1"/>
    <col min="14389" max="14389" width="8.140625" style="87" customWidth="1"/>
    <col min="14390" max="14390" width="12.28515625" style="87" customWidth="1"/>
    <col min="14391" max="14391" width="13.42578125" style="87" customWidth="1"/>
    <col min="14392" max="14392" width="9.85546875" style="87" customWidth="1"/>
    <col min="14393" max="14393" width="9.28515625" style="87" customWidth="1"/>
    <col min="14394" max="14394" width="6.85546875" style="87" customWidth="1"/>
    <col min="14395" max="14395" width="10.85546875" style="87" customWidth="1"/>
    <col min="14396" max="14396" width="9.28515625" style="87" customWidth="1"/>
    <col min="14397" max="14397" width="11.28515625" style="87" customWidth="1"/>
    <col min="14398" max="14398" width="9.7109375" style="87" customWidth="1"/>
    <col min="14399" max="14399" width="7.42578125" style="87" customWidth="1"/>
    <col min="14400" max="14400" width="13.140625" style="87" customWidth="1"/>
    <col min="14401" max="14401" width="7" style="87" customWidth="1"/>
    <col min="14402" max="14402" width="8.7109375" style="87" customWidth="1"/>
    <col min="14403" max="14403" width="11.7109375" style="87" customWidth="1"/>
    <col min="14404" max="14404" width="12" style="87" customWidth="1"/>
    <col min="14405" max="14405" width="9.7109375" style="87" customWidth="1"/>
    <col min="14406" max="14406" width="6.85546875" style="87"/>
    <col min="14407" max="14407" width="9.28515625" style="87" customWidth="1"/>
    <col min="14408" max="14408" width="21.7109375" style="87" customWidth="1"/>
    <col min="14409" max="14409" width="19" style="87" customWidth="1"/>
    <col min="14410" max="14410" width="9.140625" style="87" customWidth="1"/>
    <col min="14411" max="14411" width="14.7109375" style="87" customWidth="1"/>
    <col min="14412" max="14412" width="12.140625" style="87" customWidth="1"/>
    <col min="14413" max="14413" width="14.28515625" style="87" customWidth="1"/>
    <col min="14414" max="14414" width="7.42578125" style="87" customWidth="1"/>
    <col min="14415" max="14415" width="8" style="87" customWidth="1"/>
    <col min="14416" max="14416" width="12.140625" style="87" customWidth="1"/>
    <col min="14417" max="14417" width="12.85546875" style="87" customWidth="1"/>
    <col min="14418" max="14418" width="14.28515625" style="87" customWidth="1"/>
    <col min="14419" max="14419" width="11.140625" style="87" customWidth="1"/>
    <col min="14420" max="14420" width="12.28515625" style="87" customWidth="1"/>
    <col min="14421" max="14421" width="13.42578125" style="87" customWidth="1"/>
    <col min="14422" max="14422" width="9.85546875" style="87" customWidth="1"/>
    <col min="14423" max="14423" width="13" style="87" customWidth="1"/>
    <col min="14424" max="14424" width="6.85546875" style="87" customWidth="1"/>
    <col min="14425" max="14425" width="10.85546875" style="87" customWidth="1"/>
    <col min="14426" max="14426" width="9.28515625" style="87" customWidth="1"/>
    <col min="14427" max="14427" width="11.28515625" style="87" customWidth="1"/>
    <col min="14428" max="14428" width="9.7109375" style="87" customWidth="1"/>
    <col min="14429" max="14429" width="7.42578125" style="87" customWidth="1"/>
    <col min="14430" max="14430" width="13.140625" style="87" customWidth="1"/>
    <col min="14431" max="14431" width="7" style="87" customWidth="1"/>
    <col min="14432" max="14432" width="8.7109375" style="87" customWidth="1"/>
    <col min="14433" max="14433" width="11.7109375" style="87" customWidth="1"/>
    <col min="14434" max="14434" width="12" style="87" customWidth="1"/>
    <col min="14435" max="14435" width="12.7109375" style="87" customWidth="1"/>
    <col min="14436" max="14436" width="14" style="87" customWidth="1"/>
    <col min="14437" max="14437" width="11.85546875" style="87" customWidth="1"/>
    <col min="14438" max="14438" width="7.5703125" style="87" customWidth="1"/>
    <col min="14439" max="14439" width="10.140625" style="87" customWidth="1"/>
    <col min="14440" max="14440" width="9.28515625" style="87" customWidth="1"/>
    <col min="14441" max="14443" width="9.140625" style="87" customWidth="1"/>
    <col min="14444" max="14444" width="13.140625" style="87" bestFit="1" customWidth="1"/>
    <col min="14445" max="14631" width="9.140625" style="87" customWidth="1"/>
    <col min="14632" max="14632" width="9.28515625" style="87" customWidth="1"/>
    <col min="14633" max="14633" width="21.7109375" style="87" customWidth="1"/>
    <col min="14634" max="14634" width="19" style="87" customWidth="1"/>
    <col min="14635" max="14635" width="9.140625" style="87" customWidth="1"/>
    <col min="14636" max="14636" width="14.7109375" style="87" customWidth="1"/>
    <col min="14637" max="14637" width="12.140625" style="87" customWidth="1"/>
    <col min="14638" max="14638" width="14.28515625" style="87" customWidth="1"/>
    <col min="14639" max="14639" width="7.42578125" style="87" customWidth="1"/>
    <col min="14640" max="14640" width="8" style="87" customWidth="1"/>
    <col min="14641" max="14641" width="12.140625" style="87" customWidth="1"/>
    <col min="14642" max="14642" width="12.85546875" style="87" customWidth="1"/>
    <col min="14643" max="14643" width="14.28515625" style="87" customWidth="1"/>
    <col min="14644" max="14644" width="9.7109375" style="87" customWidth="1"/>
    <col min="14645" max="14645" width="8.140625" style="87" customWidth="1"/>
    <col min="14646" max="14646" width="12.28515625" style="87" customWidth="1"/>
    <col min="14647" max="14647" width="13.42578125" style="87" customWidth="1"/>
    <col min="14648" max="14648" width="9.85546875" style="87" customWidth="1"/>
    <col min="14649" max="14649" width="9.28515625" style="87" customWidth="1"/>
    <col min="14650" max="14650" width="6.85546875" style="87" customWidth="1"/>
    <col min="14651" max="14651" width="10.85546875" style="87" customWidth="1"/>
    <col min="14652" max="14652" width="9.28515625" style="87" customWidth="1"/>
    <col min="14653" max="14653" width="11.28515625" style="87" customWidth="1"/>
    <col min="14654" max="14654" width="9.7109375" style="87" customWidth="1"/>
    <col min="14655" max="14655" width="7.42578125" style="87" customWidth="1"/>
    <col min="14656" max="14656" width="13.140625" style="87" customWidth="1"/>
    <col min="14657" max="14657" width="7" style="87" customWidth="1"/>
    <col min="14658" max="14658" width="8.7109375" style="87" customWidth="1"/>
    <col min="14659" max="14659" width="11.7109375" style="87" customWidth="1"/>
    <col min="14660" max="14660" width="12" style="87" customWidth="1"/>
    <col min="14661" max="14661" width="9.7109375" style="87" customWidth="1"/>
    <col min="14662" max="14662" width="6.85546875" style="87"/>
    <col min="14663" max="14663" width="9.28515625" style="87" customWidth="1"/>
    <col min="14664" max="14664" width="21.7109375" style="87" customWidth="1"/>
    <col min="14665" max="14665" width="19" style="87" customWidth="1"/>
    <col min="14666" max="14666" width="9.140625" style="87" customWidth="1"/>
    <col min="14667" max="14667" width="14.7109375" style="87" customWidth="1"/>
    <col min="14668" max="14668" width="12.140625" style="87" customWidth="1"/>
    <col min="14669" max="14669" width="14.28515625" style="87" customWidth="1"/>
    <col min="14670" max="14670" width="7.42578125" style="87" customWidth="1"/>
    <col min="14671" max="14671" width="8" style="87" customWidth="1"/>
    <col min="14672" max="14672" width="12.140625" style="87" customWidth="1"/>
    <col min="14673" max="14673" width="12.85546875" style="87" customWidth="1"/>
    <col min="14674" max="14674" width="14.28515625" style="87" customWidth="1"/>
    <col min="14675" max="14675" width="11.140625" style="87" customWidth="1"/>
    <col min="14676" max="14676" width="12.28515625" style="87" customWidth="1"/>
    <col min="14677" max="14677" width="13.42578125" style="87" customWidth="1"/>
    <col min="14678" max="14678" width="9.85546875" style="87" customWidth="1"/>
    <col min="14679" max="14679" width="13" style="87" customWidth="1"/>
    <col min="14680" max="14680" width="6.85546875" style="87" customWidth="1"/>
    <col min="14681" max="14681" width="10.85546875" style="87" customWidth="1"/>
    <col min="14682" max="14682" width="9.28515625" style="87" customWidth="1"/>
    <col min="14683" max="14683" width="11.28515625" style="87" customWidth="1"/>
    <col min="14684" max="14684" width="9.7109375" style="87" customWidth="1"/>
    <col min="14685" max="14685" width="7.42578125" style="87" customWidth="1"/>
    <col min="14686" max="14686" width="13.140625" style="87" customWidth="1"/>
    <col min="14687" max="14687" width="7" style="87" customWidth="1"/>
    <col min="14688" max="14688" width="8.7109375" style="87" customWidth="1"/>
    <col min="14689" max="14689" width="11.7109375" style="87" customWidth="1"/>
    <col min="14690" max="14690" width="12" style="87" customWidth="1"/>
    <col min="14691" max="14691" width="12.7109375" style="87" customWidth="1"/>
    <col min="14692" max="14692" width="14" style="87" customWidth="1"/>
    <col min="14693" max="14693" width="11.85546875" style="87" customWidth="1"/>
    <col min="14694" max="14694" width="7.5703125" style="87" customWidth="1"/>
    <col min="14695" max="14695" width="10.140625" style="87" customWidth="1"/>
    <col min="14696" max="14696" width="9.28515625" style="87" customWidth="1"/>
    <col min="14697" max="14699" width="9.140625" style="87" customWidth="1"/>
    <col min="14700" max="14700" width="13.140625" style="87" bestFit="1" customWidth="1"/>
    <col min="14701" max="14887" width="9.140625" style="87" customWidth="1"/>
    <col min="14888" max="14888" width="9.28515625" style="87" customWidth="1"/>
    <col min="14889" max="14889" width="21.7109375" style="87" customWidth="1"/>
    <col min="14890" max="14890" width="19" style="87" customWidth="1"/>
    <col min="14891" max="14891" width="9.140625" style="87" customWidth="1"/>
    <col min="14892" max="14892" width="14.7109375" style="87" customWidth="1"/>
    <col min="14893" max="14893" width="12.140625" style="87" customWidth="1"/>
    <col min="14894" max="14894" width="14.28515625" style="87" customWidth="1"/>
    <col min="14895" max="14895" width="7.42578125" style="87" customWidth="1"/>
    <col min="14896" max="14896" width="8" style="87" customWidth="1"/>
    <col min="14897" max="14897" width="12.140625" style="87" customWidth="1"/>
    <col min="14898" max="14898" width="12.85546875" style="87" customWidth="1"/>
    <col min="14899" max="14899" width="14.28515625" style="87" customWidth="1"/>
    <col min="14900" max="14900" width="9.7109375" style="87" customWidth="1"/>
    <col min="14901" max="14901" width="8.140625" style="87" customWidth="1"/>
    <col min="14902" max="14902" width="12.28515625" style="87" customWidth="1"/>
    <col min="14903" max="14903" width="13.42578125" style="87" customWidth="1"/>
    <col min="14904" max="14904" width="9.85546875" style="87" customWidth="1"/>
    <col min="14905" max="14905" width="9.28515625" style="87" customWidth="1"/>
    <col min="14906" max="14906" width="6.85546875" style="87" customWidth="1"/>
    <col min="14907" max="14907" width="10.85546875" style="87" customWidth="1"/>
    <col min="14908" max="14908" width="9.28515625" style="87" customWidth="1"/>
    <col min="14909" max="14909" width="11.28515625" style="87" customWidth="1"/>
    <col min="14910" max="14910" width="9.7109375" style="87" customWidth="1"/>
    <col min="14911" max="14911" width="7.42578125" style="87" customWidth="1"/>
    <col min="14912" max="14912" width="13.140625" style="87" customWidth="1"/>
    <col min="14913" max="14913" width="7" style="87" customWidth="1"/>
    <col min="14914" max="14914" width="8.7109375" style="87" customWidth="1"/>
    <col min="14915" max="14915" width="11.7109375" style="87" customWidth="1"/>
    <col min="14916" max="14916" width="12" style="87" customWidth="1"/>
    <col min="14917" max="14917" width="9.7109375" style="87" customWidth="1"/>
    <col min="14918" max="14918" width="6.85546875" style="87"/>
    <col min="14919" max="14919" width="9.28515625" style="87" customWidth="1"/>
    <col min="14920" max="14920" width="21.7109375" style="87" customWidth="1"/>
    <col min="14921" max="14921" width="19" style="87" customWidth="1"/>
    <col min="14922" max="14922" width="9.140625" style="87" customWidth="1"/>
    <col min="14923" max="14923" width="14.7109375" style="87" customWidth="1"/>
    <col min="14924" max="14924" width="12.140625" style="87" customWidth="1"/>
    <col min="14925" max="14925" width="14.28515625" style="87" customWidth="1"/>
    <col min="14926" max="14926" width="7.42578125" style="87" customWidth="1"/>
    <col min="14927" max="14927" width="8" style="87" customWidth="1"/>
    <col min="14928" max="14928" width="12.140625" style="87" customWidth="1"/>
    <col min="14929" max="14929" width="12.85546875" style="87" customWidth="1"/>
    <col min="14930" max="14930" width="14.28515625" style="87" customWidth="1"/>
    <col min="14931" max="14931" width="11.140625" style="87" customWidth="1"/>
    <col min="14932" max="14932" width="12.28515625" style="87" customWidth="1"/>
    <col min="14933" max="14933" width="13.42578125" style="87" customWidth="1"/>
    <col min="14934" max="14934" width="9.85546875" style="87" customWidth="1"/>
    <col min="14935" max="14935" width="13" style="87" customWidth="1"/>
    <col min="14936" max="14936" width="6.85546875" style="87" customWidth="1"/>
    <col min="14937" max="14937" width="10.85546875" style="87" customWidth="1"/>
    <col min="14938" max="14938" width="9.28515625" style="87" customWidth="1"/>
    <col min="14939" max="14939" width="11.28515625" style="87" customWidth="1"/>
    <col min="14940" max="14940" width="9.7109375" style="87" customWidth="1"/>
    <col min="14941" max="14941" width="7.42578125" style="87" customWidth="1"/>
    <col min="14942" max="14942" width="13.140625" style="87" customWidth="1"/>
    <col min="14943" max="14943" width="7" style="87" customWidth="1"/>
    <col min="14944" max="14944" width="8.7109375" style="87" customWidth="1"/>
    <col min="14945" max="14945" width="11.7109375" style="87" customWidth="1"/>
    <col min="14946" max="14946" width="12" style="87" customWidth="1"/>
    <col min="14947" max="14947" width="12.7109375" style="87" customWidth="1"/>
    <col min="14948" max="14948" width="14" style="87" customWidth="1"/>
    <col min="14949" max="14949" width="11.85546875" style="87" customWidth="1"/>
    <col min="14950" max="14950" width="7.5703125" style="87" customWidth="1"/>
    <col min="14951" max="14951" width="10.140625" style="87" customWidth="1"/>
    <col min="14952" max="14952" width="9.28515625" style="87" customWidth="1"/>
    <col min="14953" max="14955" width="9.140625" style="87" customWidth="1"/>
    <col min="14956" max="14956" width="13.140625" style="87" bestFit="1" customWidth="1"/>
    <col min="14957" max="15143" width="9.140625" style="87" customWidth="1"/>
    <col min="15144" max="15144" width="9.28515625" style="87" customWidth="1"/>
    <col min="15145" max="15145" width="21.7109375" style="87" customWidth="1"/>
    <col min="15146" max="15146" width="19" style="87" customWidth="1"/>
    <col min="15147" max="15147" width="9.140625" style="87" customWidth="1"/>
    <col min="15148" max="15148" width="14.7109375" style="87" customWidth="1"/>
    <col min="15149" max="15149" width="12.140625" style="87" customWidth="1"/>
    <col min="15150" max="15150" width="14.28515625" style="87" customWidth="1"/>
    <col min="15151" max="15151" width="7.42578125" style="87" customWidth="1"/>
    <col min="15152" max="15152" width="8" style="87" customWidth="1"/>
    <col min="15153" max="15153" width="12.140625" style="87" customWidth="1"/>
    <col min="15154" max="15154" width="12.85546875" style="87" customWidth="1"/>
    <col min="15155" max="15155" width="14.28515625" style="87" customWidth="1"/>
    <col min="15156" max="15156" width="9.7109375" style="87" customWidth="1"/>
    <col min="15157" max="15157" width="8.140625" style="87" customWidth="1"/>
    <col min="15158" max="15158" width="12.28515625" style="87" customWidth="1"/>
    <col min="15159" max="15159" width="13.42578125" style="87" customWidth="1"/>
    <col min="15160" max="15160" width="9.85546875" style="87" customWidth="1"/>
    <col min="15161" max="15161" width="9.28515625" style="87" customWidth="1"/>
    <col min="15162" max="15162" width="6.85546875" style="87" customWidth="1"/>
    <col min="15163" max="15163" width="10.85546875" style="87" customWidth="1"/>
    <col min="15164" max="15164" width="9.28515625" style="87" customWidth="1"/>
    <col min="15165" max="15165" width="11.28515625" style="87" customWidth="1"/>
    <col min="15166" max="15166" width="9.7109375" style="87" customWidth="1"/>
    <col min="15167" max="15167" width="7.42578125" style="87" customWidth="1"/>
    <col min="15168" max="15168" width="13.140625" style="87" customWidth="1"/>
    <col min="15169" max="15169" width="7" style="87" customWidth="1"/>
    <col min="15170" max="15170" width="8.7109375" style="87" customWidth="1"/>
    <col min="15171" max="15171" width="11.7109375" style="87" customWidth="1"/>
    <col min="15172" max="15172" width="12" style="87" customWidth="1"/>
    <col min="15173" max="15173" width="9.7109375" style="87" customWidth="1"/>
    <col min="15174" max="15174" width="6.85546875" style="87"/>
    <col min="15175" max="15175" width="9.28515625" style="87" customWidth="1"/>
    <col min="15176" max="15176" width="21.7109375" style="87" customWidth="1"/>
    <col min="15177" max="15177" width="19" style="87" customWidth="1"/>
    <col min="15178" max="15178" width="9.140625" style="87" customWidth="1"/>
    <col min="15179" max="15179" width="14.7109375" style="87" customWidth="1"/>
    <col min="15180" max="15180" width="12.140625" style="87" customWidth="1"/>
    <col min="15181" max="15181" width="14.28515625" style="87" customWidth="1"/>
    <col min="15182" max="15182" width="7.42578125" style="87" customWidth="1"/>
    <col min="15183" max="15183" width="8" style="87" customWidth="1"/>
    <col min="15184" max="15184" width="12.140625" style="87" customWidth="1"/>
    <col min="15185" max="15185" width="12.85546875" style="87" customWidth="1"/>
    <col min="15186" max="15186" width="14.28515625" style="87" customWidth="1"/>
    <col min="15187" max="15187" width="11.140625" style="87" customWidth="1"/>
    <col min="15188" max="15188" width="12.28515625" style="87" customWidth="1"/>
    <col min="15189" max="15189" width="13.42578125" style="87" customWidth="1"/>
    <col min="15190" max="15190" width="9.85546875" style="87" customWidth="1"/>
    <col min="15191" max="15191" width="13" style="87" customWidth="1"/>
    <col min="15192" max="15192" width="6.85546875" style="87" customWidth="1"/>
    <col min="15193" max="15193" width="10.85546875" style="87" customWidth="1"/>
    <col min="15194" max="15194" width="9.28515625" style="87" customWidth="1"/>
    <col min="15195" max="15195" width="11.28515625" style="87" customWidth="1"/>
    <col min="15196" max="15196" width="9.7109375" style="87" customWidth="1"/>
    <col min="15197" max="15197" width="7.42578125" style="87" customWidth="1"/>
    <col min="15198" max="15198" width="13.140625" style="87" customWidth="1"/>
    <col min="15199" max="15199" width="7" style="87" customWidth="1"/>
    <col min="15200" max="15200" width="8.7109375" style="87" customWidth="1"/>
    <col min="15201" max="15201" width="11.7109375" style="87" customWidth="1"/>
    <col min="15202" max="15202" width="12" style="87" customWidth="1"/>
    <col min="15203" max="15203" width="12.7109375" style="87" customWidth="1"/>
    <col min="15204" max="15204" width="14" style="87" customWidth="1"/>
    <col min="15205" max="15205" width="11.85546875" style="87" customWidth="1"/>
    <col min="15206" max="15206" width="7.5703125" style="87" customWidth="1"/>
    <col min="15207" max="15207" width="10.140625" style="87" customWidth="1"/>
    <col min="15208" max="15208" width="9.28515625" style="87" customWidth="1"/>
    <col min="15209" max="15211" width="9.140625" style="87" customWidth="1"/>
    <col min="15212" max="15212" width="13.140625" style="87" bestFit="1" customWidth="1"/>
    <col min="15213" max="15399" width="9.140625" style="87" customWidth="1"/>
    <col min="15400" max="15400" width="9.28515625" style="87" customWidth="1"/>
    <col min="15401" max="15401" width="21.7109375" style="87" customWidth="1"/>
    <col min="15402" max="15402" width="19" style="87" customWidth="1"/>
    <col min="15403" max="15403" width="9.140625" style="87" customWidth="1"/>
    <col min="15404" max="15404" width="14.7109375" style="87" customWidth="1"/>
    <col min="15405" max="15405" width="12.140625" style="87" customWidth="1"/>
    <col min="15406" max="15406" width="14.28515625" style="87" customWidth="1"/>
    <col min="15407" max="15407" width="7.42578125" style="87" customWidth="1"/>
    <col min="15408" max="15408" width="8" style="87" customWidth="1"/>
    <col min="15409" max="15409" width="12.140625" style="87" customWidth="1"/>
    <col min="15410" max="15410" width="12.85546875" style="87" customWidth="1"/>
    <col min="15411" max="15411" width="14.28515625" style="87" customWidth="1"/>
    <col min="15412" max="15412" width="9.7109375" style="87" customWidth="1"/>
    <col min="15413" max="15413" width="8.140625" style="87" customWidth="1"/>
    <col min="15414" max="15414" width="12.28515625" style="87" customWidth="1"/>
    <col min="15415" max="15415" width="13.42578125" style="87" customWidth="1"/>
    <col min="15416" max="15416" width="9.85546875" style="87" customWidth="1"/>
    <col min="15417" max="15417" width="9.28515625" style="87" customWidth="1"/>
    <col min="15418" max="15418" width="6.85546875" style="87" customWidth="1"/>
    <col min="15419" max="15419" width="10.85546875" style="87" customWidth="1"/>
    <col min="15420" max="15420" width="9.28515625" style="87" customWidth="1"/>
    <col min="15421" max="15421" width="11.28515625" style="87" customWidth="1"/>
    <col min="15422" max="15422" width="9.7109375" style="87" customWidth="1"/>
    <col min="15423" max="15423" width="7.42578125" style="87" customWidth="1"/>
    <col min="15424" max="15424" width="13.140625" style="87" customWidth="1"/>
    <col min="15425" max="15425" width="7" style="87" customWidth="1"/>
    <col min="15426" max="15426" width="8.7109375" style="87" customWidth="1"/>
    <col min="15427" max="15427" width="11.7109375" style="87" customWidth="1"/>
    <col min="15428" max="15428" width="12" style="87" customWidth="1"/>
    <col min="15429" max="15429" width="9.7109375" style="87" customWidth="1"/>
    <col min="15430" max="15430" width="6.85546875" style="87"/>
    <col min="15431" max="15431" width="9.28515625" style="87" customWidth="1"/>
    <col min="15432" max="15432" width="21.7109375" style="87" customWidth="1"/>
    <col min="15433" max="15433" width="19" style="87" customWidth="1"/>
    <col min="15434" max="15434" width="9.140625" style="87" customWidth="1"/>
    <col min="15435" max="15435" width="14.7109375" style="87" customWidth="1"/>
    <col min="15436" max="15436" width="12.140625" style="87" customWidth="1"/>
    <col min="15437" max="15437" width="14.28515625" style="87" customWidth="1"/>
    <col min="15438" max="15438" width="7.42578125" style="87" customWidth="1"/>
    <col min="15439" max="15439" width="8" style="87" customWidth="1"/>
    <col min="15440" max="15440" width="12.140625" style="87" customWidth="1"/>
    <col min="15441" max="15441" width="12.85546875" style="87" customWidth="1"/>
    <col min="15442" max="15442" width="14.28515625" style="87" customWidth="1"/>
    <col min="15443" max="15443" width="11.140625" style="87" customWidth="1"/>
    <col min="15444" max="15444" width="12.28515625" style="87" customWidth="1"/>
    <col min="15445" max="15445" width="13.42578125" style="87" customWidth="1"/>
    <col min="15446" max="15446" width="9.85546875" style="87" customWidth="1"/>
    <col min="15447" max="15447" width="13" style="87" customWidth="1"/>
    <col min="15448" max="15448" width="6.85546875" style="87" customWidth="1"/>
    <col min="15449" max="15449" width="10.85546875" style="87" customWidth="1"/>
    <col min="15450" max="15450" width="9.28515625" style="87" customWidth="1"/>
    <col min="15451" max="15451" width="11.28515625" style="87" customWidth="1"/>
    <col min="15452" max="15452" width="9.7109375" style="87" customWidth="1"/>
    <col min="15453" max="15453" width="7.42578125" style="87" customWidth="1"/>
    <col min="15454" max="15454" width="13.140625" style="87" customWidth="1"/>
    <col min="15455" max="15455" width="7" style="87" customWidth="1"/>
    <col min="15456" max="15456" width="8.7109375" style="87" customWidth="1"/>
    <col min="15457" max="15457" width="11.7109375" style="87" customWidth="1"/>
    <col min="15458" max="15458" width="12" style="87" customWidth="1"/>
    <col min="15459" max="15459" width="12.7109375" style="87" customWidth="1"/>
    <col min="15460" max="15460" width="14" style="87" customWidth="1"/>
    <col min="15461" max="15461" width="11.85546875" style="87" customWidth="1"/>
    <col min="15462" max="15462" width="7.5703125" style="87" customWidth="1"/>
    <col min="15463" max="15463" width="10.140625" style="87" customWidth="1"/>
    <col min="15464" max="15464" width="9.28515625" style="87" customWidth="1"/>
    <col min="15465" max="15467" width="9.140625" style="87" customWidth="1"/>
    <col min="15468" max="15468" width="13.140625" style="87" bestFit="1" customWidth="1"/>
    <col min="15469" max="15655" width="9.140625" style="87" customWidth="1"/>
    <col min="15656" max="15656" width="9.28515625" style="87" customWidth="1"/>
    <col min="15657" max="15657" width="21.7109375" style="87" customWidth="1"/>
    <col min="15658" max="15658" width="19" style="87" customWidth="1"/>
    <col min="15659" max="15659" width="9.140625" style="87" customWidth="1"/>
    <col min="15660" max="15660" width="14.7109375" style="87" customWidth="1"/>
    <col min="15661" max="15661" width="12.140625" style="87" customWidth="1"/>
    <col min="15662" max="15662" width="14.28515625" style="87" customWidth="1"/>
    <col min="15663" max="15663" width="7.42578125" style="87" customWidth="1"/>
    <col min="15664" max="15664" width="8" style="87" customWidth="1"/>
    <col min="15665" max="15665" width="12.140625" style="87" customWidth="1"/>
    <col min="15666" max="15666" width="12.85546875" style="87" customWidth="1"/>
    <col min="15667" max="15667" width="14.28515625" style="87" customWidth="1"/>
    <col min="15668" max="15668" width="9.7109375" style="87" customWidth="1"/>
    <col min="15669" max="15669" width="8.140625" style="87" customWidth="1"/>
    <col min="15670" max="15670" width="12.28515625" style="87" customWidth="1"/>
    <col min="15671" max="15671" width="13.42578125" style="87" customWidth="1"/>
    <col min="15672" max="15672" width="9.85546875" style="87" customWidth="1"/>
    <col min="15673" max="15673" width="9.28515625" style="87" customWidth="1"/>
    <col min="15674" max="15674" width="6.85546875" style="87" customWidth="1"/>
    <col min="15675" max="15675" width="10.85546875" style="87" customWidth="1"/>
    <col min="15676" max="15676" width="9.28515625" style="87" customWidth="1"/>
    <col min="15677" max="15677" width="11.28515625" style="87" customWidth="1"/>
    <col min="15678" max="15678" width="9.7109375" style="87" customWidth="1"/>
    <col min="15679" max="15679" width="7.42578125" style="87" customWidth="1"/>
    <col min="15680" max="15680" width="13.140625" style="87" customWidth="1"/>
    <col min="15681" max="15681" width="7" style="87" customWidth="1"/>
    <col min="15682" max="15682" width="8.7109375" style="87" customWidth="1"/>
    <col min="15683" max="15683" width="11.7109375" style="87" customWidth="1"/>
    <col min="15684" max="15684" width="12" style="87" customWidth="1"/>
    <col min="15685" max="15685" width="9.7109375" style="87" customWidth="1"/>
    <col min="15686" max="15686" width="6.85546875" style="87"/>
    <col min="15687" max="15687" width="9.28515625" style="87" customWidth="1"/>
    <col min="15688" max="15688" width="21.7109375" style="87" customWidth="1"/>
    <col min="15689" max="15689" width="19" style="87" customWidth="1"/>
    <col min="15690" max="15690" width="9.140625" style="87" customWidth="1"/>
    <col min="15691" max="15691" width="14.7109375" style="87" customWidth="1"/>
    <col min="15692" max="15692" width="12.140625" style="87" customWidth="1"/>
    <col min="15693" max="15693" width="14.28515625" style="87" customWidth="1"/>
    <col min="15694" max="15694" width="7.42578125" style="87" customWidth="1"/>
    <col min="15695" max="15695" width="8" style="87" customWidth="1"/>
    <col min="15696" max="15696" width="12.140625" style="87" customWidth="1"/>
    <col min="15697" max="15697" width="12.85546875" style="87" customWidth="1"/>
    <col min="15698" max="15698" width="14.28515625" style="87" customWidth="1"/>
    <col min="15699" max="15699" width="11.140625" style="87" customWidth="1"/>
    <col min="15700" max="15700" width="12.28515625" style="87" customWidth="1"/>
    <col min="15701" max="15701" width="13.42578125" style="87" customWidth="1"/>
    <col min="15702" max="15702" width="9.85546875" style="87" customWidth="1"/>
    <col min="15703" max="15703" width="13" style="87" customWidth="1"/>
    <col min="15704" max="15704" width="6.85546875" style="87" customWidth="1"/>
    <col min="15705" max="15705" width="10.85546875" style="87" customWidth="1"/>
    <col min="15706" max="15706" width="9.28515625" style="87" customWidth="1"/>
    <col min="15707" max="15707" width="11.28515625" style="87" customWidth="1"/>
    <col min="15708" max="15708" width="9.7109375" style="87" customWidth="1"/>
    <col min="15709" max="15709" width="7.42578125" style="87" customWidth="1"/>
    <col min="15710" max="15710" width="13.140625" style="87" customWidth="1"/>
    <col min="15711" max="15711" width="7" style="87" customWidth="1"/>
    <col min="15712" max="15712" width="8.7109375" style="87" customWidth="1"/>
    <col min="15713" max="15713" width="11.7109375" style="87" customWidth="1"/>
    <col min="15714" max="15714" width="12" style="87" customWidth="1"/>
    <col min="15715" max="15715" width="12.7109375" style="87" customWidth="1"/>
    <col min="15716" max="15716" width="14" style="87" customWidth="1"/>
    <col min="15717" max="15717" width="11.85546875" style="87" customWidth="1"/>
    <col min="15718" max="15718" width="7.5703125" style="87" customWidth="1"/>
    <col min="15719" max="15719" width="10.140625" style="87" customWidth="1"/>
    <col min="15720" max="15720" width="9.28515625" style="87" customWidth="1"/>
    <col min="15721" max="15723" width="9.140625" style="87" customWidth="1"/>
    <col min="15724" max="15724" width="13.140625" style="87" bestFit="1" customWidth="1"/>
    <col min="15725" max="15911" width="9.140625" style="87" customWidth="1"/>
    <col min="15912" max="15912" width="9.28515625" style="87" customWidth="1"/>
    <col min="15913" max="15913" width="21.7109375" style="87" customWidth="1"/>
    <col min="15914" max="15914" width="19" style="87" customWidth="1"/>
    <col min="15915" max="15915" width="9.140625" style="87" customWidth="1"/>
    <col min="15916" max="15916" width="14.7109375" style="87" customWidth="1"/>
    <col min="15917" max="15917" width="12.140625" style="87" customWidth="1"/>
    <col min="15918" max="15918" width="14.28515625" style="87" customWidth="1"/>
    <col min="15919" max="15919" width="7.42578125" style="87" customWidth="1"/>
    <col min="15920" max="15920" width="8" style="87" customWidth="1"/>
    <col min="15921" max="15921" width="12.140625" style="87" customWidth="1"/>
    <col min="15922" max="15922" width="12.85546875" style="87" customWidth="1"/>
    <col min="15923" max="15923" width="14.28515625" style="87" customWidth="1"/>
    <col min="15924" max="15924" width="9.7109375" style="87" customWidth="1"/>
    <col min="15925" max="15925" width="8.140625" style="87" customWidth="1"/>
    <col min="15926" max="15926" width="12.28515625" style="87" customWidth="1"/>
    <col min="15927" max="15927" width="13.42578125" style="87" customWidth="1"/>
    <col min="15928" max="15928" width="9.85546875" style="87" customWidth="1"/>
    <col min="15929" max="15929" width="9.28515625" style="87" customWidth="1"/>
    <col min="15930" max="15930" width="6.85546875" style="87" customWidth="1"/>
    <col min="15931" max="15931" width="10.85546875" style="87" customWidth="1"/>
    <col min="15932" max="15932" width="9.28515625" style="87" customWidth="1"/>
    <col min="15933" max="15933" width="11.28515625" style="87" customWidth="1"/>
    <col min="15934" max="15934" width="9.7109375" style="87" customWidth="1"/>
    <col min="15935" max="15935" width="7.42578125" style="87" customWidth="1"/>
    <col min="15936" max="15936" width="13.140625" style="87" customWidth="1"/>
    <col min="15937" max="15937" width="7" style="87" customWidth="1"/>
    <col min="15938" max="15938" width="8.7109375" style="87" customWidth="1"/>
    <col min="15939" max="15939" width="11.7109375" style="87" customWidth="1"/>
    <col min="15940" max="15940" width="12" style="87" customWidth="1"/>
    <col min="15941" max="15941" width="9.7109375" style="87" customWidth="1"/>
    <col min="15942" max="15942" width="6.85546875" style="87"/>
    <col min="15943" max="15943" width="9.28515625" style="87" customWidth="1"/>
    <col min="15944" max="15944" width="21.7109375" style="87" customWidth="1"/>
    <col min="15945" max="15945" width="19" style="87" customWidth="1"/>
    <col min="15946" max="15946" width="9.140625" style="87" customWidth="1"/>
    <col min="15947" max="15947" width="14.7109375" style="87" customWidth="1"/>
    <col min="15948" max="15948" width="12.140625" style="87" customWidth="1"/>
    <col min="15949" max="15949" width="14.28515625" style="87" customWidth="1"/>
    <col min="15950" max="15950" width="7.42578125" style="87" customWidth="1"/>
    <col min="15951" max="15951" width="8" style="87" customWidth="1"/>
    <col min="15952" max="15952" width="12.140625" style="87" customWidth="1"/>
    <col min="15953" max="15953" width="12.85546875" style="87" customWidth="1"/>
    <col min="15954" max="15954" width="14.28515625" style="87" customWidth="1"/>
    <col min="15955" max="15955" width="11.140625" style="87" customWidth="1"/>
    <col min="15956" max="15956" width="12.28515625" style="87" customWidth="1"/>
    <col min="15957" max="15957" width="13.42578125" style="87" customWidth="1"/>
    <col min="15958" max="15958" width="9.85546875" style="87" customWidth="1"/>
    <col min="15959" max="15959" width="13" style="87" customWidth="1"/>
    <col min="15960" max="15960" width="6.85546875" style="87" customWidth="1"/>
    <col min="15961" max="15961" width="10.85546875" style="87" customWidth="1"/>
    <col min="15962" max="15962" width="9.28515625" style="87" customWidth="1"/>
    <col min="15963" max="15963" width="11.28515625" style="87" customWidth="1"/>
    <col min="15964" max="15964" width="9.7109375" style="87" customWidth="1"/>
    <col min="15965" max="15965" width="7.42578125" style="87" customWidth="1"/>
    <col min="15966" max="15966" width="13.140625" style="87" customWidth="1"/>
    <col min="15967" max="15967" width="7" style="87" customWidth="1"/>
    <col min="15968" max="15968" width="8.7109375" style="87" customWidth="1"/>
    <col min="15969" max="15969" width="11.7109375" style="87" customWidth="1"/>
    <col min="15970" max="15970" width="12" style="87" customWidth="1"/>
    <col min="15971" max="15971" width="12.7109375" style="87" customWidth="1"/>
    <col min="15972" max="15972" width="14" style="87" customWidth="1"/>
    <col min="15973" max="15973" width="11.85546875" style="87" customWidth="1"/>
    <col min="15974" max="15974" width="7.5703125" style="87" customWidth="1"/>
    <col min="15975" max="15975" width="10.140625" style="87" customWidth="1"/>
    <col min="15976" max="15976" width="9.28515625" style="87" customWidth="1"/>
    <col min="15977" max="15979" width="9.140625" style="87" customWidth="1"/>
    <col min="15980" max="15980" width="13.140625" style="87" bestFit="1" customWidth="1"/>
    <col min="15981" max="16167" width="9.140625" style="87" customWidth="1"/>
    <col min="16168" max="16168" width="9.28515625" style="87" customWidth="1"/>
    <col min="16169" max="16169" width="21.7109375" style="87" customWidth="1"/>
    <col min="16170" max="16170" width="19" style="87" customWidth="1"/>
    <col min="16171" max="16171" width="9.140625" style="87" customWidth="1"/>
    <col min="16172" max="16172" width="14.7109375" style="87" customWidth="1"/>
    <col min="16173" max="16173" width="12.140625" style="87" customWidth="1"/>
    <col min="16174" max="16174" width="14.28515625" style="87" customWidth="1"/>
    <col min="16175" max="16175" width="7.42578125" style="87" customWidth="1"/>
    <col min="16176" max="16176" width="8" style="87" customWidth="1"/>
    <col min="16177" max="16177" width="12.140625" style="87" customWidth="1"/>
    <col min="16178" max="16178" width="12.85546875" style="87" customWidth="1"/>
    <col min="16179" max="16179" width="14.28515625" style="87" customWidth="1"/>
    <col min="16180" max="16180" width="9.7109375" style="87" customWidth="1"/>
    <col min="16181" max="16181" width="8.140625" style="87" customWidth="1"/>
    <col min="16182" max="16182" width="12.28515625" style="87" customWidth="1"/>
    <col min="16183" max="16183" width="13.42578125" style="87" customWidth="1"/>
    <col min="16184" max="16184" width="9.85546875" style="87" customWidth="1"/>
    <col min="16185" max="16185" width="9.28515625" style="87" customWidth="1"/>
    <col min="16186" max="16186" width="6.85546875" style="87" customWidth="1"/>
    <col min="16187" max="16187" width="10.85546875" style="87" customWidth="1"/>
    <col min="16188" max="16188" width="9.28515625" style="87" customWidth="1"/>
    <col min="16189" max="16189" width="11.28515625" style="87" customWidth="1"/>
    <col min="16190" max="16190" width="9.7109375" style="87" customWidth="1"/>
    <col min="16191" max="16191" width="7.42578125" style="87" customWidth="1"/>
    <col min="16192" max="16192" width="13.140625" style="87" customWidth="1"/>
    <col min="16193" max="16193" width="7" style="87" customWidth="1"/>
    <col min="16194" max="16194" width="8.7109375" style="87" customWidth="1"/>
    <col min="16195" max="16195" width="11.7109375" style="87" customWidth="1"/>
    <col min="16196" max="16196" width="12" style="87" customWidth="1"/>
    <col min="16197" max="16197" width="9.7109375" style="87" customWidth="1"/>
    <col min="16198" max="16384" width="6.85546875" style="87"/>
  </cols>
  <sheetData>
    <row r="1" spans="1:35" s="85" customFormat="1" ht="41.25" customHeight="1" x14ac:dyDescent="0.25">
      <c r="A1" s="247" t="s">
        <v>307</v>
      </c>
      <c r="B1" s="248"/>
      <c r="C1" s="248"/>
      <c r="D1" s="248"/>
      <c r="E1" s="224" t="s">
        <v>141</v>
      </c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  <c r="W1" s="224"/>
      <c r="X1" s="224"/>
      <c r="Y1" s="224"/>
      <c r="Z1" s="224"/>
      <c r="AA1" s="224"/>
      <c r="AB1" s="224"/>
      <c r="AC1" s="91"/>
      <c r="AD1" s="227"/>
      <c r="AE1" s="227"/>
      <c r="AF1" s="227"/>
      <c r="AG1" s="227"/>
      <c r="AH1" s="227"/>
      <c r="AI1" s="228"/>
    </row>
    <row r="2" spans="1:35" s="85" customFormat="1" ht="28.5" customHeight="1" x14ac:dyDescent="0.25">
      <c r="A2" s="229" t="s">
        <v>303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224"/>
      <c r="AE2" s="224"/>
      <c r="AF2" s="224"/>
      <c r="AG2" s="224"/>
      <c r="AH2" s="224"/>
      <c r="AI2" s="230"/>
    </row>
    <row r="3" spans="1:35" s="85" customFormat="1" ht="38.25" customHeight="1" x14ac:dyDescent="0.25">
      <c r="A3" s="231" t="s">
        <v>304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3"/>
    </row>
    <row r="4" spans="1:35" s="85" customFormat="1" ht="15.75" customHeight="1" x14ac:dyDescent="0.25">
      <c r="A4" s="221" t="s">
        <v>143</v>
      </c>
      <c r="B4" s="221"/>
      <c r="C4" s="221"/>
      <c r="D4" s="221"/>
      <c r="E4" s="234" t="s">
        <v>144</v>
      </c>
      <c r="F4" s="235"/>
      <c r="G4" s="235"/>
      <c r="H4" s="235"/>
      <c r="I4" s="243"/>
      <c r="J4" s="234" t="s">
        <v>145</v>
      </c>
      <c r="K4" s="235"/>
      <c r="L4" s="235"/>
      <c r="M4" s="235"/>
      <c r="N4" s="236"/>
      <c r="O4" s="234" t="s">
        <v>146</v>
      </c>
      <c r="P4" s="235"/>
      <c r="Q4" s="235"/>
      <c r="R4" s="235"/>
      <c r="S4" s="235"/>
      <c r="T4" s="235"/>
      <c r="U4" s="235"/>
      <c r="V4" s="235"/>
      <c r="W4" s="235"/>
      <c r="X4" s="235"/>
      <c r="Y4" s="235"/>
      <c r="Z4" s="216" t="s">
        <v>147</v>
      </c>
      <c r="AA4" s="216" t="s">
        <v>148</v>
      </c>
      <c r="AB4" s="216" t="s">
        <v>149</v>
      </c>
      <c r="AC4" s="216" t="s">
        <v>150</v>
      </c>
      <c r="AD4" s="234" t="s">
        <v>151</v>
      </c>
      <c r="AE4" s="235"/>
      <c r="AF4" s="243"/>
      <c r="AG4" s="163" t="s">
        <v>152</v>
      </c>
      <c r="AH4" s="163"/>
      <c r="AI4" s="163"/>
    </row>
    <row r="5" spans="1:35" s="85" customFormat="1" ht="15.75" customHeight="1" x14ac:dyDescent="0.25">
      <c r="A5" s="221"/>
      <c r="B5" s="221"/>
      <c r="C5" s="221"/>
      <c r="D5" s="221"/>
      <c r="E5" s="237"/>
      <c r="F5" s="238"/>
      <c r="G5" s="238"/>
      <c r="H5" s="238"/>
      <c r="I5" s="244"/>
      <c r="J5" s="237"/>
      <c r="K5" s="238"/>
      <c r="L5" s="238"/>
      <c r="M5" s="238"/>
      <c r="N5" s="239"/>
      <c r="O5" s="237"/>
      <c r="P5" s="238"/>
      <c r="Q5" s="238"/>
      <c r="R5" s="238"/>
      <c r="S5" s="238"/>
      <c r="T5" s="238"/>
      <c r="U5" s="238"/>
      <c r="V5" s="238"/>
      <c r="W5" s="238"/>
      <c r="X5" s="238"/>
      <c r="Y5" s="238"/>
      <c r="Z5" s="217"/>
      <c r="AA5" s="217"/>
      <c r="AB5" s="217"/>
      <c r="AC5" s="217"/>
      <c r="AD5" s="237"/>
      <c r="AE5" s="238"/>
      <c r="AF5" s="244"/>
      <c r="AG5" s="163"/>
      <c r="AH5" s="163"/>
      <c r="AI5" s="163"/>
    </row>
    <row r="6" spans="1:35" s="85" customFormat="1" ht="35.25" customHeight="1" x14ac:dyDescent="0.25">
      <c r="A6" s="221"/>
      <c r="B6" s="221"/>
      <c r="C6" s="221"/>
      <c r="D6" s="221"/>
      <c r="E6" s="240"/>
      <c r="F6" s="241"/>
      <c r="G6" s="241"/>
      <c r="H6" s="241"/>
      <c r="I6" s="245"/>
      <c r="J6" s="240"/>
      <c r="K6" s="241"/>
      <c r="L6" s="241"/>
      <c r="M6" s="241"/>
      <c r="N6" s="242"/>
      <c r="O6" s="240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17"/>
      <c r="AA6" s="217"/>
      <c r="AB6" s="217"/>
      <c r="AC6" s="217"/>
      <c r="AD6" s="240"/>
      <c r="AE6" s="241"/>
      <c r="AF6" s="245"/>
      <c r="AG6" s="163"/>
      <c r="AH6" s="163"/>
      <c r="AI6" s="163"/>
    </row>
    <row r="7" spans="1:35" s="85" customFormat="1" ht="12.75" customHeight="1" x14ac:dyDescent="0.25">
      <c r="A7" s="221"/>
      <c r="B7" s="221"/>
      <c r="C7" s="221"/>
      <c r="D7" s="221"/>
      <c r="E7" s="216" t="s">
        <v>153</v>
      </c>
      <c r="F7" s="216" t="s">
        <v>154</v>
      </c>
      <c r="G7" s="216" t="s">
        <v>155</v>
      </c>
      <c r="H7" s="216" t="s">
        <v>156</v>
      </c>
      <c r="I7" s="216" t="s">
        <v>157</v>
      </c>
      <c r="J7" s="216" t="s">
        <v>153</v>
      </c>
      <c r="K7" s="216" t="s">
        <v>155</v>
      </c>
      <c r="L7" s="216" t="s">
        <v>156</v>
      </c>
      <c r="M7" s="216" t="s">
        <v>157</v>
      </c>
      <c r="N7" s="216" t="s">
        <v>158</v>
      </c>
      <c r="O7" s="216" t="s">
        <v>159</v>
      </c>
      <c r="P7" s="216" t="s">
        <v>160</v>
      </c>
      <c r="Q7" s="216" t="s">
        <v>161</v>
      </c>
      <c r="R7" s="216" t="s">
        <v>162</v>
      </c>
      <c r="S7" s="216" t="s">
        <v>163</v>
      </c>
      <c r="T7" s="234" t="s">
        <v>164</v>
      </c>
      <c r="U7" s="235"/>
      <c r="V7" s="235"/>
      <c r="W7" s="243"/>
      <c r="X7" s="216" t="s">
        <v>165</v>
      </c>
      <c r="Y7" s="216" t="s">
        <v>166</v>
      </c>
      <c r="Z7" s="217"/>
      <c r="AA7" s="217"/>
      <c r="AB7" s="217"/>
      <c r="AC7" s="217"/>
      <c r="AD7" s="216" t="s">
        <v>167</v>
      </c>
      <c r="AE7" s="216" t="s">
        <v>168</v>
      </c>
      <c r="AF7" s="216" t="s">
        <v>153</v>
      </c>
      <c r="AG7" s="216" t="s">
        <v>167</v>
      </c>
      <c r="AH7" s="213" t="s">
        <v>168</v>
      </c>
      <c r="AI7" s="246" t="s">
        <v>153</v>
      </c>
    </row>
    <row r="8" spans="1:35" s="85" customFormat="1" ht="12.75" customHeight="1" x14ac:dyDescent="0.25">
      <c r="A8" s="221"/>
      <c r="B8" s="221"/>
      <c r="C8" s="221"/>
      <c r="D8" s="222"/>
      <c r="E8" s="217"/>
      <c r="F8" s="217"/>
      <c r="G8" s="217"/>
      <c r="H8" s="217"/>
      <c r="I8" s="217"/>
      <c r="J8" s="217"/>
      <c r="K8" s="217"/>
      <c r="L8" s="217"/>
      <c r="M8" s="217"/>
      <c r="N8" s="219"/>
      <c r="O8" s="217"/>
      <c r="P8" s="217"/>
      <c r="Q8" s="217"/>
      <c r="R8" s="217"/>
      <c r="S8" s="217"/>
      <c r="T8" s="237"/>
      <c r="U8" s="238"/>
      <c r="V8" s="238"/>
      <c r="W8" s="244"/>
      <c r="X8" s="217"/>
      <c r="Y8" s="217"/>
      <c r="Z8" s="217"/>
      <c r="AA8" s="217"/>
      <c r="AB8" s="217"/>
      <c r="AC8" s="217"/>
      <c r="AD8" s="217"/>
      <c r="AE8" s="217"/>
      <c r="AF8" s="217"/>
      <c r="AG8" s="217"/>
      <c r="AH8" s="214"/>
      <c r="AI8" s="246"/>
    </row>
    <row r="9" spans="1:35" s="85" customFormat="1" ht="40.5" customHeight="1" x14ac:dyDescent="0.25">
      <c r="A9" s="221"/>
      <c r="B9" s="221"/>
      <c r="C9" s="221"/>
      <c r="D9" s="222"/>
      <c r="E9" s="217"/>
      <c r="F9" s="217"/>
      <c r="G9" s="217"/>
      <c r="H9" s="217"/>
      <c r="I9" s="217"/>
      <c r="J9" s="217"/>
      <c r="K9" s="217"/>
      <c r="L9" s="217"/>
      <c r="M9" s="217"/>
      <c r="N9" s="219"/>
      <c r="O9" s="217"/>
      <c r="P9" s="217"/>
      <c r="Q9" s="217"/>
      <c r="R9" s="217"/>
      <c r="S9" s="217"/>
      <c r="T9" s="240"/>
      <c r="U9" s="241"/>
      <c r="V9" s="241"/>
      <c r="W9" s="245"/>
      <c r="X9" s="217"/>
      <c r="Y9" s="217"/>
      <c r="Z9" s="217"/>
      <c r="AA9" s="217"/>
      <c r="AB9" s="217"/>
      <c r="AC9" s="217"/>
      <c r="AD9" s="217"/>
      <c r="AE9" s="217"/>
      <c r="AF9" s="217"/>
      <c r="AG9" s="217"/>
      <c r="AH9" s="214"/>
      <c r="AI9" s="246"/>
    </row>
    <row r="10" spans="1:35" s="85" customFormat="1" ht="12.75" customHeight="1" x14ac:dyDescent="0.25">
      <c r="A10" s="221"/>
      <c r="B10" s="221"/>
      <c r="C10" s="221"/>
      <c r="D10" s="222"/>
      <c r="E10" s="217"/>
      <c r="F10" s="217"/>
      <c r="G10" s="217"/>
      <c r="H10" s="217"/>
      <c r="I10" s="217"/>
      <c r="J10" s="217"/>
      <c r="K10" s="217"/>
      <c r="L10" s="217"/>
      <c r="M10" s="217"/>
      <c r="N10" s="219"/>
      <c r="O10" s="217"/>
      <c r="P10" s="217"/>
      <c r="Q10" s="217"/>
      <c r="R10" s="217"/>
      <c r="S10" s="217"/>
      <c r="T10" s="216" t="s">
        <v>169</v>
      </c>
      <c r="U10" s="216" t="s">
        <v>170</v>
      </c>
      <c r="V10" s="216" t="s">
        <v>171</v>
      </c>
      <c r="W10" s="216" t="s">
        <v>172</v>
      </c>
      <c r="X10" s="217"/>
      <c r="Y10" s="217"/>
      <c r="Z10" s="217"/>
      <c r="AA10" s="217"/>
      <c r="AB10" s="217"/>
      <c r="AC10" s="217"/>
      <c r="AD10" s="217"/>
      <c r="AE10" s="217"/>
      <c r="AF10" s="217"/>
      <c r="AG10" s="217"/>
      <c r="AH10" s="214"/>
      <c r="AI10" s="246"/>
    </row>
    <row r="11" spans="1:35" s="85" customFormat="1" ht="12.75" customHeight="1" x14ac:dyDescent="0.25">
      <c r="A11" s="221"/>
      <c r="B11" s="221"/>
      <c r="C11" s="221"/>
      <c r="D11" s="222"/>
      <c r="E11" s="217"/>
      <c r="F11" s="217"/>
      <c r="G11" s="217"/>
      <c r="H11" s="217"/>
      <c r="I11" s="217"/>
      <c r="J11" s="217"/>
      <c r="K11" s="217"/>
      <c r="L11" s="217"/>
      <c r="M11" s="217"/>
      <c r="N11" s="219"/>
      <c r="O11" s="217"/>
      <c r="P11" s="217"/>
      <c r="Q11" s="217"/>
      <c r="R11" s="217"/>
      <c r="S11" s="217"/>
      <c r="T11" s="217"/>
      <c r="U11" s="217"/>
      <c r="V11" s="217"/>
      <c r="W11" s="217"/>
      <c r="X11" s="217"/>
      <c r="Y11" s="217"/>
      <c r="Z11" s="217"/>
      <c r="AA11" s="217"/>
      <c r="AB11" s="217"/>
      <c r="AC11" s="217"/>
      <c r="AD11" s="217"/>
      <c r="AE11" s="217"/>
      <c r="AF11" s="217"/>
      <c r="AG11" s="217"/>
      <c r="AH11" s="214"/>
      <c r="AI11" s="246"/>
    </row>
    <row r="12" spans="1:35" s="85" customFormat="1" ht="12.75" customHeight="1" x14ac:dyDescent="0.25">
      <c r="A12" s="221"/>
      <c r="B12" s="221"/>
      <c r="C12" s="221"/>
      <c r="D12" s="222"/>
      <c r="E12" s="217"/>
      <c r="F12" s="217"/>
      <c r="G12" s="217"/>
      <c r="H12" s="217"/>
      <c r="I12" s="217"/>
      <c r="J12" s="217"/>
      <c r="K12" s="217"/>
      <c r="L12" s="217"/>
      <c r="M12" s="217"/>
      <c r="N12" s="219"/>
      <c r="O12" s="217"/>
      <c r="P12" s="217"/>
      <c r="Q12" s="217"/>
      <c r="R12" s="217"/>
      <c r="S12" s="217"/>
      <c r="T12" s="217"/>
      <c r="U12" s="217"/>
      <c r="V12" s="217"/>
      <c r="W12" s="217"/>
      <c r="X12" s="217"/>
      <c r="Y12" s="217"/>
      <c r="Z12" s="217"/>
      <c r="AA12" s="217"/>
      <c r="AB12" s="217"/>
      <c r="AC12" s="217"/>
      <c r="AD12" s="217"/>
      <c r="AE12" s="217"/>
      <c r="AF12" s="217"/>
      <c r="AG12" s="217"/>
      <c r="AH12" s="214"/>
      <c r="AI12" s="246"/>
    </row>
    <row r="13" spans="1:35" s="85" customFormat="1" ht="12.75" customHeight="1" x14ac:dyDescent="0.25">
      <c r="A13" s="221"/>
      <c r="B13" s="221"/>
      <c r="C13" s="221"/>
      <c r="D13" s="222"/>
      <c r="E13" s="217"/>
      <c r="F13" s="217"/>
      <c r="G13" s="217"/>
      <c r="H13" s="217"/>
      <c r="I13" s="217"/>
      <c r="J13" s="217"/>
      <c r="K13" s="217"/>
      <c r="L13" s="217"/>
      <c r="M13" s="217"/>
      <c r="N13" s="219"/>
      <c r="O13" s="217"/>
      <c r="P13" s="217"/>
      <c r="Q13" s="217"/>
      <c r="R13" s="217"/>
      <c r="S13" s="217"/>
      <c r="T13" s="217"/>
      <c r="U13" s="217"/>
      <c r="V13" s="217"/>
      <c r="W13" s="217"/>
      <c r="X13" s="217"/>
      <c r="Y13" s="217"/>
      <c r="Z13" s="217"/>
      <c r="AA13" s="217"/>
      <c r="AB13" s="217"/>
      <c r="AC13" s="217"/>
      <c r="AD13" s="217"/>
      <c r="AE13" s="217"/>
      <c r="AF13" s="217"/>
      <c r="AG13" s="217"/>
      <c r="AH13" s="214"/>
      <c r="AI13" s="246"/>
    </row>
    <row r="14" spans="1:35" s="85" customFormat="1" ht="12.75" customHeight="1" x14ac:dyDescent="0.25">
      <c r="A14" s="221"/>
      <c r="B14" s="221"/>
      <c r="C14" s="221"/>
      <c r="D14" s="222"/>
      <c r="E14" s="217"/>
      <c r="F14" s="217"/>
      <c r="G14" s="217"/>
      <c r="H14" s="217"/>
      <c r="I14" s="217"/>
      <c r="J14" s="217"/>
      <c r="K14" s="217"/>
      <c r="L14" s="217"/>
      <c r="M14" s="217"/>
      <c r="N14" s="219"/>
      <c r="O14" s="217"/>
      <c r="P14" s="217"/>
      <c r="Q14" s="217"/>
      <c r="R14" s="217"/>
      <c r="S14" s="217"/>
      <c r="T14" s="217"/>
      <c r="U14" s="217"/>
      <c r="V14" s="217"/>
      <c r="W14" s="217"/>
      <c r="X14" s="217"/>
      <c r="Y14" s="217"/>
      <c r="Z14" s="217"/>
      <c r="AA14" s="217"/>
      <c r="AB14" s="217"/>
      <c r="AC14" s="217"/>
      <c r="AD14" s="217"/>
      <c r="AE14" s="217"/>
      <c r="AF14" s="217"/>
      <c r="AG14" s="217"/>
      <c r="AH14" s="214"/>
      <c r="AI14" s="246"/>
    </row>
    <row r="15" spans="1:35" s="85" customFormat="1" ht="12.75" customHeight="1" x14ac:dyDescent="0.25">
      <c r="A15" s="221"/>
      <c r="B15" s="221"/>
      <c r="C15" s="221"/>
      <c r="D15" s="222"/>
      <c r="E15" s="217"/>
      <c r="F15" s="217"/>
      <c r="G15" s="217"/>
      <c r="H15" s="217"/>
      <c r="I15" s="217"/>
      <c r="J15" s="217"/>
      <c r="K15" s="217"/>
      <c r="L15" s="217"/>
      <c r="M15" s="217"/>
      <c r="N15" s="219"/>
      <c r="O15" s="217"/>
      <c r="P15" s="217"/>
      <c r="Q15" s="217"/>
      <c r="R15" s="217"/>
      <c r="S15" s="217"/>
      <c r="T15" s="217"/>
      <c r="U15" s="217"/>
      <c r="V15" s="217"/>
      <c r="W15" s="217"/>
      <c r="X15" s="217"/>
      <c r="Y15" s="217"/>
      <c r="Z15" s="217"/>
      <c r="AA15" s="217"/>
      <c r="AB15" s="217"/>
      <c r="AC15" s="217"/>
      <c r="AD15" s="217"/>
      <c r="AE15" s="217"/>
      <c r="AF15" s="217"/>
      <c r="AG15" s="217"/>
      <c r="AH15" s="214"/>
      <c r="AI15" s="246"/>
    </row>
    <row r="16" spans="1:35" s="85" customFormat="1" ht="12.75" customHeight="1" x14ac:dyDescent="0.25">
      <c r="A16" s="221"/>
      <c r="B16" s="221"/>
      <c r="C16" s="221"/>
      <c r="D16" s="222"/>
      <c r="E16" s="217"/>
      <c r="F16" s="217"/>
      <c r="G16" s="217"/>
      <c r="H16" s="217"/>
      <c r="I16" s="217"/>
      <c r="J16" s="217"/>
      <c r="K16" s="217"/>
      <c r="L16" s="217"/>
      <c r="M16" s="217"/>
      <c r="N16" s="219"/>
      <c r="O16" s="217"/>
      <c r="P16" s="217"/>
      <c r="Q16" s="217"/>
      <c r="R16" s="217"/>
      <c r="S16" s="217"/>
      <c r="T16" s="217"/>
      <c r="U16" s="217"/>
      <c r="V16" s="217"/>
      <c r="W16" s="217"/>
      <c r="X16" s="217"/>
      <c r="Y16" s="217"/>
      <c r="Z16" s="217"/>
      <c r="AA16" s="217"/>
      <c r="AB16" s="217"/>
      <c r="AC16" s="217"/>
      <c r="AD16" s="217"/>
      <c r="AE16" s="217"/>
      <c r="AF16" s="217"/>
      <c r="AG16" s="217"/>
      <c r="AH16" s="214"/>
      <c r="AI16" s="246"/>
    </row>
    <row r="17" spans="1:35" s="85" customFormat="1" ht="26.25" customHeight="1" x14ac:dyDescent="0.25">
      <c r="A17" s="221"/>
      <c r="B17" s="221"/>
      <c r="C17" s="221"/>
      <c r="D17" s="221"/>
      <c r="E17" s="218"/>
      <c r="F17" s="218"/>
      <c r="G17" s="218"/>
      <c r="H17" s="218"/>
      <c r="I17" s="218"/>
      <c r="J17" s="218"/>
      <c r="K17" s="218"/>
      <c r="L17" s="218"/>
      <c r="M17" s="218"/>
      <c r="N17" s="220"/>
      <c r="O17" s="218"/>
      <c r="P17" s="218"/>
      <c r="Q17" s="218"/>
      <c r="R17" s="218"/>
      <c r="S17" s="218"/>
      <c r="T17" s="218"/>
      <c r="U17" s="218"/>
      <c r="V17" s="218"/>
      <c r="W17" s="218"/>
      <c r="X17" s="218"/>
      <c r="Y17" s="218"/>
      <c r="Z17" s="218"/>
      <c r="AA17" s="218"/>
      <c r="AB17" s="218"/>
      <c r="AC17" s="218"/>
      <c r="AD17" s="218"/>
      <c r="AE17" s="218"/>
      <c r="AF17" s="218"/>
      <c r="AG17" s="218"/>
      <c r="AH17" s="215"/>
      <c r="AI17" s="246"/>
    </row>
    <row r="18" spans="1:35" s="85" customFormat="1" ht="22.5" customHeight="1" x14ac:dyDescent="0.25">
      <c r="A18" s="225" t="s">
        <v>173</v>
      </c>
      <c r="B18" s="226"/>
      <c r="C18" s="226"/>
      <c r="D18" s="226"/>
      <c r="E18" s="77">
        <v>1</v>
      </c>
      <c r="F18" s="77">
        <v>2</v>
      </c>
      <c r="G18" s="77">
        <v>3</v>
      </c>
      <c r="H18" s="77">
        <v>4</v>
      </c>
      <c r="I18" s="77">
        <v>5</v>
      </c>
      <c r="J18" s="77">
        <v>6</v>
      </c>
      <c r="K18" s="77">
        <v>7</v>
      </c>
      <c r="L18" s="77">
        <v>8</v>
      </c>
      <c r="M18" s="77">
        <v>9</v>
      </c>
      <c r="N18" s="77">
        <v>10</v>
      </c>
      <c r="O18" s="77">
        <v>11</v>
      </c>
      <c r="P18" s="77">
        <v>12</v>
      </c>
      <c r="Q18" s="77">
        <v>13</v>
      </c>
      <c r="R18" s="77">
        <v>14</v>
      </c>
      <c r="S18" s="77">
        <v>15</v>
      </c>
      <c r="T18" s="77">
        <v>16</v>
      </c>
      <c r="U18" s="77">
        <v>17</v>
      </c>
      <c r="V18" s="77">
        <v>18</v>
      </c>
      <c r="W18" s="77">
        <v>19</v>
      </c>
      <c r="X18" s="77">
        <v>20</v>
      </c>
      <c r="Y18" s="77">
        <v>21</v>
      </c>
      <c r="Z18" s="77">
        <v>22</v>
      </c>
      <c r="AA18" s="77">
        <v>23</v>
      </c>
      <c r="AB18" s="77">
        <v>24</v>
      </c>
      <c r="AC18" s="77">
        <v>25</v>
      </c>
      <c r="AD18" s="77">
        <v>26</v>
      </c>
      <c r="AE18" s="77">
        <v>27</v>
      </c>
      <c r="AF18" s="77">
        <v>28</v>
      </c>
      <c r="AG18" s="77">
        <v>29</v>
      </c>
      <c r="AH18" s="77">
        <v>30</v>
      </c>
      <c r="AI18" s="77">
        <v>31</v>
      </c>
    </row>
    <row r="19" spans="1:35" s="86" customFormat="1" ht="55.5" customHeight="1" x14ac:dyDescent="0.25">
      <c r="A19" s="59" t="s">
        <v>108</v>
      </c>
      <c r="B19" s="166" t="s">
        <v>174</v>
      </c>
      <c r="C19" s="166"/>
      <c r="D19" s="166"/>
      <c r="E19" s="60">
        <f>SUM(E20:E39)</f>
        <v>483</v>
      </c>
      <c r="F19" s="60">
        <f t="shared" ref="F19:AI19" si="0">SUM(F20:F39)</f>
        <v>175</v>
      </c>
      <c r="G19" s="60">
        <f t="shared" si="0"/>
        <v>308</v>
      </c>
      <c r="H19" s="60">
        <f t="shared" si="0"/>
        <v>0</v>
      </c>
      <c r="I19" s="60">
        <f t="shared" si="0"/>
        <v>0</v>
      </c>
      <c r="J19" s="60">
        <f>SUM(J20:J39)</f>
        <v>407</v>
      </c>
      <c r="K19" s="60">
        <f t="shared" si="0"/>
        <v>329</v>
      </c>
      <c r="L19" s="60">
        <f t="shared" si="0"/>
        <v>66</v>
      </c>
      <c r="M19" s="60">
        <f t="shared" si="0"/>
        <v>4</v>
      </c>
      <c r="N19" s="60">
        <f t="shared" si="0"/>
        <v>8</v>
      </c>
      <c r="O19" s="60">
        <f t="shared" si="0"/>
        <v>402</v>
      </c>
      <c r="P19" s="60">
        <f t="shared" si="0"/>
        <v>228</v>
      </c>
      <c r="Q19" s="60">
        <f t="shared" si="0"/>
        <v>7</v>
      </c>
      <c r="R19" s="60">
        <f t="shared" si="0"/>
        <v>59</v>
      </c>
      <c r="S19" s="60">
        <f t="shared" si="0"/>
        <v>2</v>
      </c>
      <c r="T19" s="60">
        <f t="shared" si="0"/>
        <v>106</v>
      </c>
      <c r="U19" s="60">
        <f t="shared" si="0"/>
        <v>6</v>
      </c>
      <c r="V19" s="60">
        <f t="shared" si="0"/>
        <v>95</v>
      </c>
      <c r="W19" s="60">
        <f t="shared" si="0"/>
        <v>5</v>
      </c>
      <c r="X19" s="60">
        <f t="shared" si="0"/>
        <v>18</v>
      </c>
      <c r="Y19" s="60">
        <f t="shared" si="0"/>
        <v>420</v>
      </c>
      <c r="Z19" s="60">
        <f t="shared" si="0"/>
        <v>1</v>
      </c>
      <c r="AA19" s="60">
        <f t="shared" si="0"/>
        <v>84</v>
      </c>
      <c r="AB19" s="60">
        <f t="shared" si="0"/>
        <v>391</v>
      </c>
      <c r="AC19" s="60">
        <f t="shared" si="0"/>
        <v>134</v>
      </c>
      <c r="AD19" s="60">
        <f t="shared" si="0"/>
        <v>62</v>
      </c>
      <c r="AE19" s="60">
        <f t="shared" si="0"/>
        <v>2</v>
      </c>
      <c r="AF19" s="60">
        <f t="shared" si="0"/>
        <v>64</v>
      </c>
      <c r="AG19" s="60">
        <f t="shared" si="0"/>
        <v>4</v>
      </c>
      <c r="AH19" s="60">
        <f t="shared" si="0"/>
        <v>0</v>
      </c>
      <c r="AI19" s="60">
        <f t="shared" si="0"/>
        <v>4</v>
      </c>
    </row>
    <row r="20" spans="1:35" ht="39.950000000000003" customHeight="1" x14ac:dyDescent="0.25">
      <c r="A20" s="62" t="s">
        <v>137</v>
      </c>
      <c r="B20" s="163" t="s">
        <v>175</v>
      </c>
      <c r="C20" s="163"/>
      <c r="D20" s="163"/>
      <c r="E20" s="29">
        <v>28</v>
      </c>
      <c r="F20" s="29">
        <v>1</v>
      </c>
      <c r="G20" s="29">
        <v>27</v>
      </c>
      <c r="H20" s="29"/>
      <c r="I20" s="29"/>
      <c r="J20" s="29">
        <v>8</v>
      </c>
      <c r="K20" s="29">
        <v>7</v>
      </c>
      <c r="L20" s="29"/>
      <c r="M20" s="38">
        <v>1</v>
      </c>
      <c r="N20" s="38"/>
      <c r="O20" s="29">
        <v>20</v>
      </c>
      <c r="P20" s="29">
        <v>7</v>
      </c>
      <c r="Q20" s="29">
        <v>1</v>
      </c>
      <c r="R20" s="29">
        <v>6</v>
      </c>
      <c r="S20" s="29">
        <v>1</v>
      </c>
      <c r="T20" s="29">
        <v>5</v>
      </c>
      <c r="U20" s="29">
        <v>1</v>
      </c>
      <c r="V20" s="29">
        <v>4</v>
      </c>
      <c r="W20" s="29"/>
      <c r="X20" s="29">
        <v>4</v>
      </c>
      <c r="Y20" s="29">
        <v>24</v>
      </c>
      <c r="Z20" s="29"/>
      <c r="AA20" s="29">
        <v>1</v>
      </c>
      <c r="AB20" s="29">
        <v>11</v>
      </c>
      <c r="AC20" s="29">
        <v>2</v>
      </c>
      <c r="AD20" s="63">
        <v>6</v>
      </c>
      <c r="AE20" s="63"/>
      <c r="AF20" s="40">
        <v>6</v>
      </c>
      <c r="AG20" s="63">
        <v>1</v>
      </c>
      <c r="AH20" s="63"/>
      <c r="AI20" s="40">
        <v>1</v>
      </c>
    </row>
    <row r="21" spans="1:35" ht="39.950000000000003" customHeight="1" x14ac:dyDescent="0.25">
      <c r="A21" s="62" t="s">
        <v>107</v>
      </c>
      <c r="B21" s="163" t="s">
        <v>176</v>
      </c>
      <c r="C21" s="163"/>
      <c r="D21" s="163"/>
      <c r="E21" s="29">
        <v>117</v>
      </c>
      <c r="F21" s="29">
        <v>1</v>
      </c>
      <c r="G21" s="29">
        <v>116</v>
      </c>
      <c r="H21" s="29"/>
      <c r="I21" s="29"/>
      <c r="J21" s="29">
        <v>120</v>
      </c>
      <c r="K21" s="29">
        <v>95</v>
      </c>
      <c r="L21" s="29">
        <v>21</v>
      </c>
      <c r="M21" s="38">
        <v>1</v>
      </c>
      <c r="N21" s="38">
        <v>3</v>
      </c>
      <c r="O21" s="30">
        <v>138</v>
      </c>
      <c r="P21" s="30">
        <v>94</v>
      </c>
      <c r="Q21" s="30">
        <v>1</v>
      </c>
      <c r="R21" s="30">
        <v>38</v>
      </c>
      <c r="S21" s="29">
        <v>1</v>
      </c>
      <c r="T21" s="30">
        <v>4</v>
      </c>
      <c r="U21" s="30"/>
      <c r="V21" s="30">
        <v>4</v>
      </c>
      <c r="W21" s="29"/>
      <c r="X21" s="29">
        <v>8</v>
      </c>
      <c r="Y21" s="30">
        <v>146</v>
      </c>
      <c r="Z21" s="29"/>
      <c r="AA21" s="29"/>
      <c r="AB21" s="30">
        <v>66</v>
      </c>
      <c r="AC21" s="30"/>
      <c r="AD21" s="63">
        <v>31</v>
      </c>
      <c r="AE21" s="63">
        <v>2</v>
      </c>
      <c r="AF21" s="40">
        <v>33</v>
      </c>
      <c r="AG21" s="63">
        <v>2</v>
      </c>
      <c r="AH21" s="63"/>
      <c r="AI21" s="40">
        <v>2</v>
      </c>
    </row>
    <row r="22" spans="1:35" ht="39.950000000000003" customHeight="1" x14ac:dyDescent="0.25">
      <c r="A22" s="64" t="s">
        <v>106</v>
      </c>
      <c r="B22" s="163" t="s">
        <v>177</v>
      </c>
      <c r="C22" s="163"/>
      <c r="D22" s="163"/>
      <c r="E22" s="29"/>
      <c r="F22" s="29"/>
      <c r="G22" s="29"/>
      <c r="H22" s="29"/>
      <c r="I22" s="29"/>
      <c r="J22" s="29">
        <v>5</v>
      </c>
      <c r="K22" s="29">
        <v>5</v>
      </c>
      <c r="L22" s="29"/>
      <c r="M22" s="38"/>
      <c r="N22" s="38"/>
      <c r="O22" s="30">
        <v>3</v>
      </c>
      <c r="P22" s="30">
        <v>3</v>
      </c>
      <c r="Q22" s="30"/>
      <c r="R22" s="30"/>
      <c r="S22" s="29"/>
      <c r="T22" s="30"/>
      <c r="U22" s="30"/>
      <c r="V22" s="30"/>
      <c r="W22" s="29"/>
      <c r="X22" s="29">
        <v>1</v>
      </c>
      <c r="Y22" s="30">
        <v>4</v>
      </c>
      <c r="Z22" s="29"/>
      <c r="AA22" s="29"/>
      <c r="AB22" s="30">
        <v>1</v>
      </c>
      <c r="AC22" s="30"/>
      <c r="AD22" s="63"/>
      <c r="AE22" s="63"/>
      <c r="AF22" s="40"/>
      <c r="AG22" s="63"/>
      <c r="AH22" s="63"/>
      <c r="AI22" s="40"/>
    </row>
    <row r="23" spans="1:35" ht="39.950000000000003" customHeight="1" x14ac:dyDescent="0.25">
      <c r="A23" s="65">
        <v>1.2</v>
      </c>
      <c r="B23" s="163" t="s">
        <v>178</v>
      </c>
      <c r="C23" s="163"/>
      <c r="D23" s="163"/>
      <c r="E23" s="29"/>
      <c r="F23" s="29"/>
      <c r="G23" s="29"/>
      <c r="H23" s="29"/>
      <c r="I23" s="29"/>
      <c r="J23" s="29">
        <v>1</v>
      </c>
      <c r="K23" s="29">
        <v>1</v>
      </c>
      <c r="L23" s="29"/>
      <c r="M23" s="38"/>
      <c r="N23" s="38"/>
      <c r="O23" s="30"/>
      <c r="P23" s="30"/>
      <c r="Q23" s="30"/>
      <c r="R23" s="30"/>
      <c r="S23" s="29"/>
      <c r="T23" s="30"/>
      <c r="U23" s="30"/>
      <c r="V23" s="30"/>
      <c r="W23" s="29"/>
      <c r="X23" s="29"/>
      <c r="Y23" s="30"/>
      <c r="Z23" s="29"/>
      <c r="AA23" s="29"/>
      <c r="AB23" s="30">
        <v>1</v>
      </c>
      <c r="AC23" s="30"/>
      <c r="AD23" s="63"/>
      <c r="AE23" s="63"/>
      <c r="AF23" s="40"/>
      <c r="AG23" s="63"/>
      <c r="AH23" s="63"/>
      <c r="AI23" s="40"/>
    </row>
    <row r="24" spans="1:35" ht="39.950000000000003" customHeight="1" x14ac:dyDescent="0.25">
      <c r="A24" s="62" t="s">
        <v>105</v>
      </c>
      <c r="B24" s="163" t="s">
        <v>179</v>
      </c>
      <c r="C24" s="163"/>
      <c r="D24" s="163"/>
      <c r="E24" s="29"/>
      <c r="F24" s="29"/>
      <c r="G24" s="29"/>
      <c r="H24" s="29"/>
      <c r="I24" s="29"/>
      <c r="J24" s="29"/>
      <c r="K24" s="29"/>
      <c r="L24" s="29"/>
      <c r="M24" s="38"/>
      <c r="N24" s="38"/>
      <c r="O24" s="30"/>
      <c r="P24" s="30"/>
      <c r="Q24" s="30"/>
      <c r="R24" s="30"/>
      <c r="S24" s="29"/>
      <c r="T24" s="30"/>
      <c r="U24" s="30"/>
      <c r="V24" s="30"/>
      <c r="W24" s="29"/>
      <c r="X24" s="29"/>
      <c r="Y24" s="30"/>
      <c r="Z24" s="29"/>
      <c r="AA24" s="29"/>
      <c r="AB24" s="30"/>
      <c r="AC24" s="30"/>
      <c r="AD24" s="63"/>
      <c r="AE24" s="63"/>
      <c r="AF24" s="40"/>
      <c r="AG24" s="63"/>
      <c r="AH24" s="63"/>
      <c r="AI24" s="40"/>
    </row>
    <row r="25" spans="1:35" ht="39.950000000000003" customHeight="1" x14ac:dyDescent="0.25">
      <c r="A25" s="62" t="s">
        <v>104</v>
      </c>
      <c r="B25" s="157" t="s">
        <v>180</v>
      </c>
      <c r="C25" s="158"/>
      <c r="D25" s="159"/>
      <c r="E25" s="29"/>
      <c r="F25" s="29"/>
      <c r="G25" s="29"/>
      <c r="H25" s="29"/>
      <c r="I25" s="29"/>
      <c r="J25" s="29"/>
      <c r="K25" s="29"/>
      <c r="L25" s="29"/>
      <c r="M25" s="38"/>
      <c r="N25" s="38"/>
      <c r="O25" s="29"/>
      <c r="P25" s="29"/>
      <c r="Q25" s="29"/>
      <c r="R25" s="30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63"/>
      <c r="AE25" s="63"/>
      <c r="AF25" s="40"/>
      <c r="AG25" s="63"/>
      <c r="AH25" s="63"/>
      <c r="AI25" s="40"/>
    </row>
    <row r="26" spans="1:35" ht="39.950000000000003" customHeight="1" x14ac:dyDescent="0.25">
      <c r="A26" s="62" t="s">
        <v>103</v>
      </c>
      <c r="B26" s="157" t="s">
        <v>181</v>
      </c>
      <c r="C26" s="158"/>
      <c r="D26" s="159"/>
      <c r="E26" s="29"/>
      <c r="F26" s="29"/>
      <c r="G26" s="29"/>
      <c r="H26" s="29"/>
      <c r="I26" s="29"/>
      <c r="J26" s="29"/>
      <c r="K26" s="29"/>
      <c r="L26" s="29"/>
      <c r="M26" s="38"/>
      <c r="N26" s="38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63"/>
      <c r="AE26" s="63"/>
      <c r="AF26" s="40"/>
      <c r="AG26" s="63"/>
      <c r="AH26" s="63"/>
      <c r="AI26" s="40"/>
    </row>
    <row r="27" spans="1:35" ht="39.950000000000003" customHeight="1" x14ac:dyDescent="0.25">
      <c r="A27" s="62" t="s">
        <v>102</v>
      </c>
      <c r="B27" s="163" t="s">
        <v>182</v>
      </c>
      <c r="C27" s="163"/>
      <c r="D27" s="163"/>
      <c r="E27" s="29"/>
      <c r="F27" s="29"/>
      <c r="G27" s="29"/>
      <c r="H27" s="29"/>
      <c r="I27" s="29"/>
      <c r="J27" s="29"/>
      <c r="K27" s="29"/>
      <c r="L27" s="29"/>
      <c r="M27" s="38"/>
      <c r="N27" s="38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63"/>
      <c r="AE27" s="63"/>
      <c r="AF27" s="40"/>
      <c r="AG27" s="63"/>
      <c r="AH27" s="63"/>
      <c r="AI27" s="40"/>
    </row>
    <row r="28" spans="1:35" ht="39.950000000000003" customHeight="1" x14ac:dyDescent="0.25">
      <c r="A28" s="62" t="s">
        <v>101</v>
      </c>
      <c r="B28" s="163" t="s">
        <v>183</v>
      </c>
      <c r="C28" s="163"/>
      <c r="D28" s="163"/>
      <c r="E28" s="29"/>
      <c r="F28" s="29"/>
      <c r="G28" s="29"/>
      <c r="H28" s="29"/>
      <c r="I28" s="29"/>
      <c r="J28" s="29"/>
      <c r="K28" s="29"/>
      <c r="L28" s="29"/>
      <c r="M28" s="38"/>
      <c r="N28" s="38"/>
      <c r="O28" s="30"/>
      <c r="P28" s="30"/>
      <c r="Q28" s="30"/>
      <c r="R28" s="30"/>
      <c r="S28" s="29"/>
      <c r="T28" s="30"/>
      <c r="U28" s="30"/>
      <c r="V28" s="30"/>
      <c r="W28" s="29"/>
      <c r="X28" s="29"/>
      <c r="Y28" s="30"/>
      <c r="Z28" s="29"/>
      <c r="AA28" s="29"/>
      <c r="AB28" s="30"/>
      <c r="AC28" s="30"/>
      <c r="AD28" s="63"/>
      <c r="AE28" s="63"/>
      <c r="AF28" s="40"/>
      <c r="AG28" s="63"/>
      <c r="AH28" s="63"/>
      <c r="AI28" s="40"/>
    </row>
    <row r="29" spans="1:35" ht="39.950000000000003" customHeight="1" x14ac:dyDescent="0.25">
      <c r="A29" s="62" t="s">
        <v>100</v>
      </c>
      <c r="B29" s="157" t="s">
        <v>184</v>
      </c>
      <c r="C29" s="158"/>
      <c r="D29" s="159"/>
      <c r="E29" s="29">
        <v>1</v>
      </c>
      <c r="F29" s="29"/>
      <c r="G29" s="29">
        <v>1</v>
      </c>
      <c r="H29" s="29"/>
      <c r="I29" s="29"/>
      <c r="J29" s="29"/>
      <c r="K29" s="29"/>
      <c r="L29" s="29"/>
      <c r="M29" s="38"/>
      <c r="N29" s="38"/>
      <c r="O29" s="30"/>
      <c r="P29" s="30"/>
      <c r="Q29" s="30"/>
      <c r="R29" s="30"/>
      <c r="S29" s="29"/>
      <c r="T29" s="30"/>
      <c r="U29" s="30"/>
      <c r="V29" s="30"/>
      <c r="W29" s="29"/>
      <c r="X29" s="29"/>
      <c r="Y29" s="30"/>
      <c r="Z29" s="29">
        <v>1</v>
      </c>
      <c r="AA29" s="29"/>
      <c r="AB29" s="30"/>
      <c r="AC29" s="30"/>
      <c r="AD29" s="63"/>
      <c r="AE29" s="63"/>
      <c r="AF29" s="40"/>
      <c r="AG29" s="63"/>
      <c r="AH29" s="63"/>
      <c r="AI29" s="40"/>
    </row>
    <row r="30" spans="1:35" ht="39.950000000000003" customHeight="1" x14ac:dyDescent="0.25">
      <c r="A30" s="62" t="s">
        <v>99</v>
      </c>
      <c r="B30" s="157" t="s">
        <v>185</v>
      </c>
      <c r="C30" s="158"/>
      <c r="D30" s="159"/>
      <c r="E30" s="29">
        <v>8</v>
      </c>
      <c r="F30" s="29">
        <v>5</v>
      </c>
      <c r="G30" s="29">
        <v>3</v>
      </c>
      <c r="H30" s="29"/>
      <c r="I30" s="29"/>
      <c r="J30" s="29">
        <v>9</v>
      </c>
      <c r="K30" s="29">
        <v>6</v>
      </c>
      <c r="L30" s="29">
        <v>3</v>
      </c>
      <c r="M30" s="38"/>
      <c r="N30" s="38"/>
      <c r="O30" s="30">
        <v>7</v>
      </c>
      <c r="P30" s="30">
        <v>3</v>
      </c>
      <c r="Q30" s="30">
        <v>1</v>
      </c>
      <c r="R30" s="30"/>
      <c r="S30" s="29"/>
      <c r="T30" s="30">
        <v>3</v>
      </c>
      <c r="U30" s="30"/>
      <c r="V30" s="30">
        <v>3</v>
      </c>
      <c r="W30" s="29"/>
      <c r="X30" s="29">
        <v>1</v>
      </c>
      <c r="Y30" s="30">
        <v>8</v>
      </c>
      <c r="Z30" s="29"/>
      <c r="AA30" s="29"/>
      <c r="AB30" s="30">
        <v>6</v>
      </c>
      <c r="AC30" s="30">
        <v>1</v>
      </c>
      <c r="AD30" s="63">
        <v>2</v>
      </c>
      <c r="AE30" s="63"/>
      <c r="AF30" s="40">
        <v>2</v>
      </c>
      <c r="AG30" s="63"/>
      <c r="AH30" s="63"/>
      <c r="AI30" s="40"/>
    </row>
    <row r="31" spans="1:35" ht="39.950000000000003" customHeight="1" x14ac:dyDescent="0.25">
      <c r="A31" s="62" t="s">
        <v>98</v>
      </c>
      <c r="B31" s="157" t="s">
        <v>186</v>
      </c>
      <c r="C31" s="158"/>
      <c r="D31" s="159"/>
      <c r="E31" s="29">
        <v>17</v>
      </c>
      <c r="F31" s="29">
        <v>3</v>
      </c>
      <c r="G31" s="29">
        <v>14</v>
      </c>
      <c r="H31" s="29"/>
      <c r="I31" s="29"/>
      <c r="J31" s="29">
        <v>12</v>
      </c>
      <c r="K31" s="29">
        <v>7</v>
      </c>
      <c r="L31" s="29">
        <v>5</v>
      </c>
      <c r="M31" s="38"/>
      <c r="N31" s="38"/>
      <c r="O31" s="30">
        <v>8</v>
      </c>
      <c r="P31" s="30"/>
      <c r="Q31" s="30">
        <v>1</v>
      </c>
      <c r="R31" s="30">
        <v>3</v>
      </c>
      <c r="S31" s="29"/>
      <c r="T31" s="30">
        <v>4</v>
      </c>
      <c r="U31" s="30"/>
      <c r="V31" s="30">
        <v>4</v>
      </c>
      <c r="W31" s="29"/>
      <c r="X31" s="29">
        <v>1</v>
      </c>
      <c r="Y31" s="30">
        <v>9</v>
      </c>
      <c r="Z31" s="29"/>
      <c r="AA31" s="29">
        <v>2</v>
      </c>
      <c r="AB31" s="30">
        <v>15</v>
      </c>
      <c r="AC31" s="30">
        <v>3</v>
      </c>
      <c r="AD31" s="63">
        <v>3</v>
      </c>
      <c r="AE31" s="63"/>
      <c r="AF31" s="40">
        <v>3</v>
      </c>
      <c r="AG31" s="63"/>
      <c r="AH31" s="63"/>
      <c r="AI31" s="40"/>
    </row>
    <row r="32" spans="1:35" ht="39.950000000000003" customHeight="1" x14ac:dyDescent="0.25">
      <c r="A32" s="62" t="s">
        <v>97</v>
      </c>
      <c r="B32" s="158" t="s">
        <v>187</v>
      </c>
      <c r="C32" s="158"/>
      <c r="D32" s="158"/>
      <c r="E32" s="29"/>
      <c r="F32" s="29"/>
      <c r="G32" s="29"/>
      <c r="H32" s="29"/>
      <c r="I32" s="29"/>
      <c r="J32" s="29"/>
      <c r="K32" s="29"/>
      <c r="L32" s="29"/>
      <c r="M32" s="38"/>
      <c r="N32" s="38"/>
      <c r="O32" s="29"/>
      <c r="P32" s="29"/>
      <c r="Q32" s="30"/>
      <c r="R32" s="30"/>
      <c r="S32" s="29"/>
      <c r="T32" s="30"/>
      <c r="U32" s="30"/>
      <c r="V32" s="30"/>
      <c r="W32" s="29"/>
      <c r="X32" s="29"/>
      <c r="Y32" s="29"/>
      <c r="Z32" s="29"/>
      <c r="AA32" s="29"/>
      <c r="AB32" s="30"/>
      <c r="AC32" s="30"/>
      <c r="AD32" s="63"/>
      <c r="AE32" s="63"/>
      <c r="AF32" s="40"/>
      <c r="AG32" s="63"/>
      <c r="AH32" s="63"/>
      <c r="AI32" s="40"/>
    </row>
    <row r="33" spans="1:35" ht="39.950000000000003" customHeight="1" x14ac:dyDescent="0.25">
      <c r="A33" s="62" t="s">
        <v>96</v>
      </c>
      <c r="B33" s="157" t="s">
        <v>188</v>
      </c>
      <c r="C33" s="158"/>
      <c r="D33" s="159"/>
      <c r="E33" s="29"/>
      <c r="F33" s="29"/>
      <c r="G33" s="29"/>
      <c r="H33" s="29"/>
      <c r="I33" s="29"/>
      <c r="J33" s="29"/>
      <c r="K33" s="29"/>
      <c r="L33" s="29"/>
      <c r="M33" s="38"/>
      <c r="N33" s="38"/>
      <c r="O33" s="30"/>
      <c r="P33" s="30"/>
      <c r="Q33" s="30"/>
      <c r="R33" s="30"/>
      <c r="S33" s="29"/>
      <c r="T33" s="30"/>
      <c r="U33" s="30"/>
      <c r="V33" s="30"/>
      <c r="W33" s="29"/>
      <c r="X33" s="29"/>
      <c r="Y33" s="30"/>
      <c r="Z33" s="29"/>
      <c r="AA33" s="29"/>
      <c r="AB33" s="30"/>
      <c r="AC33" s="30"/>
      <c r="AD33" s="63"/>
      <c r="AE33" s="63"/>
      <c r="AF33" s="40"/>
      <c r="AG33" s="63"/>
      <c r="AH33" s="63"/>
      <c r="AI33" s="40"/>
    </row>
    <row r="34" spans="1:35" ht="39.950000000000003" customHeight="1" x14ac:dyDescent="0.25">
      <c r="A34" s="62" t="s">
        <v>95</v>
      </c>
      <c r="B34" s="163" t="s">
        <v>189</v>
      </c>
      <c r="C34" s="163"/>
      <c r="D34" s="163"/>
      <c r="E34" s="29">
        <v>264</v>
      </c>
      <c r="F34" s="29">
        <v>154</v>
      </c>
      <c r="G34" s="29">
        <v>110</v>
      </c>
      <c r="H34" s="29"/>
      <c r="I34" s="29"/>
      <c r="J34" s="29">
        <v>197</v>
      </c>
      <c r="K34" s="29">
        <v>167</v>
      </c>
      <c r="L34" s="29">
        <v>25</v>
      </c>
      <c r="M34" s="38">
        <v>0</v>
      </c>
      <c r="N34" s="38">
        <v>5</v>
      </c>
      <c r="O34" s="30">
        <v>190</v>
      </c>
      <c r="P34" s="30">
        <v>105</v>
      </c>
      <c r="Q34" s="30">
        <v>1</v>
      </c>
      <c r="R34" s="30">
        <v>5</v>
      </c>
      <c r="S34" s="29"/>
      <c r="T34" s="30">
        <v>79</v>
      </c>
      <c r="U34" s="30">
        <v>2</v>
      </c>
      <c r="V34" s="30">
        <v>73</v>
      </c>
      <c r="W34" s="29">
        <v>4</v>
      </c>
      <c r="X34" s="29">
        <v>1</v>
      </c>
      <c r="Y34" s="30">
        <v>191</v>
      </c>
      <c r="Z34" s="29"/>
      <c r="AA34" s="30">
        <v>69</v>
      </c>
      <c r="AB34" s="30">
        <v>240</v>
      </c>
      <c r="AC34" s="30">
        <v>106</v>
      </c>
      <c r="AD34" s="63">
        <v>7</v>
      </c>
      <c r="AE34" s="63"/>
      <c r="AF34" s="40">
        <v>7</v>
      </c>
      <c r="AG34" s="63">
        <v>1</v>
      </c>
      <c r="AH34" s="63"/>
      <c r="AI34" s="40">
        <v>1</v>
      </c>
    </row>
    <row r="35" spans="1:35" ht="39.950000000000003" customHeight="1" x14ac:dyDescent="0.25">
      <c r="A35" s="62" t="s">
        <v>94</v>
      </c>
      <c r="B35" s="158" t="s">
        <v>190</v>
      </c>
      <c r="C35" s="158"/>
      <c r="D35" s="158"/>
      <c r="E35" s="29">
        <v>11</v>
      </c>
      <c r="F35" s="29">
        <v>2</v>
      </c>
      <c r="G35" s="29">
        <v>9</v>
      </c>
      <c r="H35" s="29"/>
      <c r="I35" s="29"/>
      <c r="J35" s="29">
        <v>31</v>
      </c>
      <c r="K35" s="29">
        <v>24</v>
      </c>
      <c r="L35" s="29">
        <v>7</v>
      </c>
      <c r="M35" s="38"/>
      <c r="N35" s="38"/>
      <c r="O35" s="29">
        <v>12</v>
      </c>
      <c r="P35" s="29">
        <v>5</v>
      </c>
      <c r="Q35" s="30"/>
      <c r="R35" s="30">
        <v>1</v>
      </c>
      <c r="S35" s="29"/>
      <c r="T35" s="30">
        <v>6</v>
      </c>
      <c r="U35" s="30">
        <v>2</v>
      </c>
      <c r="V35" s="30">
        <v>4</v>
      </c>
      <c r="W35" s="29"/>
      <c r="X35" s="29">
        <v>1</v>
      </c>
      <c r="Y35" s="29">
        <v>13</v>
      </c>
      <c r="Z35" s="29"/>
      <c r="AA35" s="30">
        <v>9</v>
      </c>
      <c r="AB35" s="30">
        <v>22</v>
      </c>
      <c r="AC35" s="30">
        <v>12</v>
      </c>
      <c r="AD35" s="63">
        <v>3</v>
      </c>
      <c r="AE35" s="63"/>
      <c r="AF35" s="40">
        <v>3</v>
      </c>
      <c r="AG35" s="63"/>
      <c r="AH35" s="63"/>
      <c r="AI35" s="40"/>
    </row>
    <row r="36" spans="1:35" ht="39.950000000000003" customHeight="1" x14ac:dyDescent="0.25">
      <c r="A36" s="62" t="s">
        <v>93</v>
      </c>
      <c r="B36" s="157" t="s">
        <v>191</v>
      </c>
      <c r="C36" s="158"/>
      <c r="D36" s="158"/>
      <c r="E36" s="29">
        <v>7</v>
      </c>
      <c r="F36" s="29">
        <v>2</v>
      </c>
      <c r="G36" s="29">
        <v>5</v>
      </c>
      <c r="H36" s="29"/>
      <c r="I36" s="29"/>
      <c r="J36" s="29">
        <v>7</v>
      </c>
      <c r="K36" s="29">
        <v>4</v>
      </c>
      <c r="L36" s="29">
        <v>3</v>
      </c>
      <c r="M36" s="38"/>
      <c r="N36" s="38"/>
      <c r="O36" s="29">
        <v>4</v>
      </c>
      <c r="P36" s="29">
        <v>2</v>
      </c>
      <c r="Q36" s="30"/>
      <c r="R36" s="30"/>
      <c r="S36" s="29"/>
      <c r="T36" s="30">
        <v>2</v>
      </c>
      <c r="U36" s="30"/>
      <c r="V36" s="30">
        <v>2</v>
      </c>
      <c r="W36" s="29"/>
      <c r="X36" s="29"/>
      <c r="Y36" s="29">
        <v>4</v>
      </c>
      <c r="Z36" s="29"/>
      <c r="AA36" s="30"/>
      <c r="AB36" s="30">
        <v>7</v>
      </c>
      <c r="AC36" s="30">
        <v>4</v>
      </c>
      <c r="AD36" s="63"/>
      <c r="AE36" s="63"/>
      <c r="AF36" s="40"/>
      <c r="AG36" s="63"/>
      <c r="AH36" s="63"/>
      <c r="AI36" s="40"/>
    </row>
    <row r="37" spans="1:35" ht="39.950000000000003" customHeight="1" x14ac:dyDescent="0.25">
      <c r="A37" s="62" t="s">
        <v>92</v>
      </c>
      <c r="B37" s="163" t="s">
        <v>192</v>
      </c>
      <c r="C37" s="163"/>
      <c r="D37" s="163"/>
      <c r="E37" s="29">
        <v>30</v>
      </c>
      <c r="F37" s="29">
        <v>7</v>
      </c>
      <c r="G37" s="29">
        <v>23</v>
      </c>
      <c r="H37" s="29"/>
      <c r="I37" s="29"/>
      <c r="J37" s="29">
        <v>17</v>
      </c>
      <c r="K37" s="29">
        <v>13</v>
      </c>
      <c r="L37" s="29">
        <v>2</v>
      </c>
      <c r="M37" s="38">
        <v>2</v>
      </c>
      <c r="N37" s="38"/>
      <c r="O37" s="30">
        <v>20</v>
      </c>
      <c r="P37" s="30">
        <v>9</v>
      </c>
      <c r="Q37" s="30">
        <v>2</v>
      </c>
      <c r="R37" s="30">
        <v>6</v>
      </c>
      <c r="S37" s="29"/>
      <c r="T37" s="30">
        <v>3</v>
      </c>
      <c r="U37" s="30">
        <v>1</v>
      </c>
      <c r="V37" s="30">
        <v>1</v>
      </c>
      <c r="W37" s="29">
        <v>1</v>
      </c>
      <c r="X37" s="29">
        <v>1</v>
      </c>
      <c r="Y37" s="30">
        <v>21</v>
      </c>
      <c r="Z37" s="29"/>
      <c r="AA37" s="30">
        <v>3</v>
      </c>
      <c r="AB37" s="30">
        <v>22</v>
      </c>
      <c r="AC37" s="30">
        <v>6</v>
      </c>
      <c r="AD37" s="63">
        <v>10</v>
      </c>
      <c r="AE37" s="63"/>
      <c r="AF37" s="40">
        <v>10</v>
      </c>
      <c r="AG37" s="63"/>
      <c r="AH37" s="63"/>
      <c r="AI37" s="40"/>
    </row>
    <row r="38" spans="1:35" ht="39.950000000000003" customHeight="1" x14ac:dyDescent="0.25">
      <c r="A38" s="62" t="s">
        <v>193</v>
      </c>
      <c r="B38" s="157" t="s">
        <v>194</v>
      </c>
      <c r="C38" s="158"/>
      <c r="D38" s="159"/>
      <c r="E38" s="29"/>
      <c r="F38" s="29"/>
      <c r="G38" s="29"/>
      <c r="H38" s="29"/>
      <c r="I38" s="29"/>
      <c r="J38" s="29"/>
      <c r="K38" s="29"/>
      <c r="L38" s="29"/>
      <c r="M38" s="38"/>
      <c r="N38" s="38"/>
      <c r="O38" s="30"/>
      <c r="P38" s="30"/>
      <c r="Q38" s="30"/>
      <c r="R38" s="30"/>
      <c r="S38" s="29"/>
      <c r="T38" s="30"/>
      <c r="U38" s="30"/>
      <c r="V38" s="30"/>
      <c r="W38" s="29"/>
      <c r="X38" s="29"/>
      <c r="Y38" s="30"/>
      <c r="Z38" s="29"/>
      <c r="AA38" s="30"/>
      <c r="AB38" s="30"/>
      <c r="AC38" s="30"/>
      <c r="AD38" s="63"/>
      <c r="AE38" s="63"/>
      <c r="AF38" s="40"/>
      <c r="AG38" s="63"/>
      <c r="AH38" s="63"/>
      <c r="AI38" s="40"/>
    </row>
    <row r="39" spans="1:35" ht="98.25" customHeight="1" x14ac:dyDescent="0.25">
      <c r="A39" s="62" t="s">
        <v>195</v>
      </c>
      <c r="B39" s="157" t="s">
        <v>196</v>
      </c>
      <c r="C39" s="158"/>
      <c r="D39" s="159"/>
      <c r="E39" s="29"/>
      <c r="F39" s="29"/>
      <c r="G39" s="29"/>
      <c r="H39" s="29"/>
      <c r="I39" s="29"/>
      <c r="J39" s="29"/>
      <c r="K39" s="29"/>
      <c r="L39" s="29"/>
      <c r="M39" s="38"/>
      <c r="N39" s="38"/>
      <c r="O39" s="30"/>
      <c r="P39" s="30"/>
      <c r="Q39" s="30"/>
      <c r="R39" s="30"/>
      <c r="S39" s="29"/>
      <c r="T39" s="30"/>
      <c r="U39" s="30"/>
      <c r="V39" s="30"/>
      <c r="W39" s="29"/>
      <c r="X39" s="29"/>
      <c r="Y39" s="30"/>
      <c r="Z39" s="29"/>
      <c r="AA39" s="30"/>
      <c r="AB39" s="30"/>
      <c r="AC39" s="30"/>
      <c r="AD39" s="63"/>
      <c r="AE39" s="63"/>
      <c r="AF39" s="40"/>
      <c r="AG39" s="63"/>
      <c r="AH39" s="63"/>
      <c r="AI39" s="40"/>
    </row>
    <row r="40" spans="1:35" s="86" customFormat="1" ht="54" customHeight="1" x14ac:dyDescent="0.25">
      <c r="A40" s="59" t="s">
        <v>91</v>
      </c>
      <c r="B40" s="166" t="s">
        <v>197</v>
      </c>
      <c r="C40" s="166"/>
      <c r="D40" s="166"/>
      <c r="E40" s="60">
        <f>SUM(E41:E51)</f>
        <v>53</v>
      </c>
      <c r="F40" s="60">
        <f t="shared" ref="F40:AI40" si="1">SUM(F41:F51)</f>
        <v>5</v>
      </c>
      <c r="G40" s="60">
        <f t="shared" si="1"/>
        <v>48</v>
      </c>
      <c r="H40" s="60">
        <f t="shared" si="1"/>
        <v>0</v>
      </c>
      <c r="I40" s="60">
        <f t="shared" si="1"/>
        <v>0</v>
      </c>
      <c r="J40" s="60">
        <f>SUM(J41:J51)</f>
        <v>53</v>
      </c>
      <c r="K40" s="60">
        <f t="shared" si="1"/>
        <v>37</v>
      </c>
      <c r="L40" s="60">
        <f t="shared" si="1"/>
        <v>16</v>
      </c>
      <c r="M40" s="60">
        <f t="shared" si="1"/>
        <v>0</v>
      </c>
      <c r="N40" s="60">
        <f t="shared" si="1"/>
        <v>0</v>
      </c>
      <c r="O40" s="60">
        <f t="shared" si="1"/>
        <v>42</v>
      </c>
      <c r="P40" s="60">
        <f t="shared" si="1"/>
        <v>18</v>
      </c>
      <c r="Q40" s="60">
        <f t="shared" si="1"/>
        <v>4</v>
      </c>
      <c r="R40" s="60">
        <f t="shared" si="1"/>
        <v>16</v>
      </c>
      <c r="S40" s="60">
        <f t="shared" si="1"/>
        <v>0</v>
      </c>
      <c r="T40" s="60">
        <f t="shared" si="1"/>
        <v>4</v>
      </c>
      <c r="U40" s="60">
        <f t="shared" si="1"/>
        <v>1</v>
      </c>
      <c r="V40" s="60">
        <f t="shared" si="1"/>
        <v>3</v>
      </c>
      <c r="W40" s="60">
        <f t="shared" si="1"/>
        <v>0</v>
      </c>
      <c r="X40" s="60">
        <f t="shared" si="1"/>
        <v>8</v>
      </c>
      <c r="Y40" s="60">
        <f t="shared" si="1"/>
        <v>50</v>
      </c>
      <c r="Z40" s="60">
        <f t="shared" si="1"/>
        <v>1</v>
      </c>
      <c r="AA40" s="60">
        <f t="shared" si="1"/>
        <v>4</v>
      </c>
      <c r="AB40" s="60">
        <f t="shared" si="1"/>
        <v>39</v>
      </c>
      <c r="AC40" s="60">
        <f t="shared" si="1"/>
        <v>11</v>
      </c>
      <c r="AD40" s="60">
        <f t="shared" si="1"/>
        <v>15</v>
      </c>
      <c r="AE40" s="60">
        <f t="shared" si="1"/>
        <v>0</v>
      </c>
      <c r="AF40" s="60">
        <f t="shared" si="1"/>
        <v>15</v>
      </c>
      <c r="AG40" s="60">
        <f t="shared" si="1"/>
        <v>1</v>
      </c>
      <c r="AH40" s="60">
        <f t="shared" si="1"/>
        <v>0</v>
      </c>
      <c r="AI40" s="60">
        <f t="shared" si="1"/>
        <v>1</v>
      </c>
    </row>
    <row r="41" spans="1:35" ht="39.950000000000003" customHeight="1" x14ac:dyDescent="0.25">
      <c r="A41" s="62" t="s">
        <v>136</v>
      </c>
      <c r="B41" s="157" t="s">
        <v>198</v>
      </c>
      <c r="C41" s="158"/>
      <c r="D41" s="158"/>
      <c r="E41" s="29">
        <v>9</v>
      </c>
      <c r="F41" s="29"/>
      <c r="G41" s="29">
        <v>9</v>
      </c>
      <c r="H41" s="29"/>
      <c r="I41" s="29"/>
      <c r="J41" s="29">
        <v>14</v>
      </c>
      <c r="K41" s="29">
        <v>12</v>
      </c>
      <c r="L41" s="29">
        <v>2</v>
      </c>
      <c r="M41" s="29"/>
      <c r="N41" s="29"/>
      <c r="O41" s="29">
        <v>8</v>
      </c>
      <c r="P41" s="29">
        <v>2</v>
      </c>
      <c r="Q41" s="29"/>
      <c r="R41" s="30">
        <v>6</v>
      </c>
      <c r="S41" s="29"/>
      <c r="T41" s="29"/>
      <c r="U41" s="29"/>
      <c r="V41" s="29"/>
      <c r="W41" s="29"/>
      <c r="X41" s="29">
        <v>3</v>
      </c>
      <c r="Y41" s="29">
        <v>11</v>
      </c>
      <c r="Z41" s="29"/>
      <c r="AA41" s="29">
        <v>1</v>
      </c>
      <c r="AB41" s="29">
        <v>10</v>
      </c>
      <c r="AC41" s="29">
        <v>2</v>
      </c>
      <c r="AD41" s="63">
        <v>3</v>
      </c>
      <c r="AE41" s="63"/>
      <c r="AF41" s="40">
        <v>3</v>
      </c>
      <c r="AG41" s="63"/>
      <c r="AH41" s="63"/>
      <c r="AI41" s="40"/>
    </row>
    <row r="42" spans="1:35" ht="39.950000000000003" customHeight="1" x14ac:dyDescent="0.25">
      <c r="A42" s="62" t="s">
        <v>90</v>
      </c>
      <c r="B42" s="163" t="s">
        <v>199</v>
      </c>
      <c r="C42" s="163"/>
      <c r="D42" s="163"/>
      <c r="E42" s="29"/>
      <c r="F42" s="29"/>
      <c r="G42" s="29"/>
      <c r="H42" s="29"/>
      <c r="I42" s="29"/>
      <c r="J42" s="29">
        <v>1</v>
      </c>
      <c r="K42" s="29">
        <v>1</v>
      </c>
      <c r="L42" s="29"/>
      <c r="M42" s="29"/>
      <c r="N42" s="29"/>
      <c r="O42" s="30"/>
      <c r="P42" s="30"/>
      <c r="Q42" s="30"/>
      <c r="R42" s="30"/>
      <c r="S42" s="29"/>
      <c r="T42" s="30"/>
      <c r="U42" s="30"/>
      <c r="V42" s="30"/>
      <c r="W42" s="29"/>
      <c r="X42" s="29"/>
      <c r="Y42" s="30"/>
      <c r="Z42" s="29"/>
      <c r="AA42" s="30"/>
      <c r="AB42" s="30">
        <v>1</v>
      </c>
      <c r="AC42" s="30"/>
      <c r="AD42" s="63"/>
      <c r="AE42" s="63"/>
      <c r="AF42" s="40"/>
      <c r="AG42" s="63"/>
      <c r="AH42" s="63"/>
      <c r="AI42" s="40"/>
    </row>
    <row r="43" spans="1:35" ht="39.950000000000003" customHeight="1" x14ac:dyDescent="0.25">
      <c r="A43" s="62" t="s">
        <v>89</v>
      </c>
      <c r="B43" s="157" t="s">
        <v>200</v>
      </c>
      <c r="C43" s="158"/>
      <c r="D43" s="159"/>
      <c r="E43" s="29">
        <v>4</v>
      </c>
      <c r="F43" s="29"/>
      <c r="G43" s="29">
        <v>4</v>
      </c>
      <c r="H43" s="29"/>
      <c r="I43" s="29"/>
      <c r="J43" s="29">
        <v>6</v>
      </c>
      <c r="K43" s="29">
        <v>2</v>
      </c>
      <c r="L43" s="29">
        <v>4</v>
      </c>
      <c r="M43" s="29"/>
      <c r="N43" s="29"/>
      <c r="O43" s="30">
        <v>4</v>
      </c>
      <c r="P43" s="30">
        <v>1</v>
      </c>
      <c r="Q43" s="30"/>
      <c r="R43" s="30">
        <v>2</v>
      </c>
      <c r="S43" s="29"/>
      <c r="T43" s="30">
        <v>1</v>
      </c>
      <c r="U43" s="30"/>
      <c r="V43" s="30">
        <v>1</v>
      </c>
      <c r="W43" s="29"/>
      <c r="X43" s="29">
        <v>1</v>
      </c>
      <c r="Y43" s="30">
        <v>5</v>
      </c>
      <c r="Z43" s="29"/>
      <c r="AA43" s="30"/>
      <c r="AB43" s="30">
        <v>1</v>
      </c>
      <c r="AC43" s="30">
        <v>1</v>
      </c>
      <c r="AD43" s="63">
        <v>1</v>
      </c>
      <c r="AE43" s="63"/>
      <c r="AF43" s="40">
        <v>1</v>
      </c>
      <c r="AG43" s="63"/>
      <c r="AH43" s="63"/>
      <c r="AI43" s="40"/>
    </row>
    <row r="44" spans="1:35" ht="39.950000000000003" customHeight="1" x14ac:dyDescent="0.25">
      <c r="A44" s="62" t="s">
        <v>88</v>
      </c>
      <c r="B44" s="157" t="s">
        <v>201</v>
      </c>
      <c r="C44" s="158"/>
      <c r="D44" s="159"/>
      <c r="E44" s="29">
        <v>8</v>
      </c>
      <c r="F44" s="29"/>
      <c r="G44" s="29">
        <v>8</v>
      </c>
      <c r="H44" s="29"/>
      <c r="I44" s="29"/>
      <c r="J44" s="29">
        <v>7</v>
      </c>
      <c r="K44" s="29">
        <v>5</v>
      </c>
      <c r="L44" s="29">
        <v>2</v>
      </c>
      <c r="M44" s="29"/>
      <c r="N44" s="29"/>
      <c r="O44" s="30">
        <v>6</v>
      </c>
      <c r="P44" s="30">
        <v>6</v>
      </c>
      <c r="Q44" s="30"/>
      <c r="R44" s="30"/>
      <c r="S44" s="29"/>
      <c r="T44" s="30"/>
      <c r="U44" s="30"/>
      <c r="V44" s="30"/>
      <c r="W44" s="29"/>
      <c r="X44" s="29"/>
      <c r="Y44" s="30">
        <v>6</v>
      </c>
      <c r="Z44" s="29"/>
      <c r="AA44" s="30"/>
      <c r="AB44" s="30">
        <v>7</v>
      </c>
      <c r="AC44" s="30"/>
      <c r="AD44" s="63">
        <v>1</v>
      </c>
      <c r="AE44" s="63"/>
      <c r="AF44" s="40">
        <v>1</v>
      </c>
      <c r="AG44" s="63"/>
      <c r="AH44" s="63"/>
      <c r="AI44" s="40"/>
    </row>
    <row r="45" spans="1:35" ht="39.950000000000003" customHeight="1" x14ac:dyDescent="0.25">
      <c r="A45" s="62" t="s">
        <v>87</v>
      </c>
      <c r="B45" s="157" t="s">
        <v>202</v>
      </c>
      <c r="C45" s="158"/>
      <c r="D45" s="15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30"/>
      <c r="P45" s="30"/>
      <c r="Q45" s="30"/>
      <c r="R45" s="30"/>
      <c r="S45" s="29"/>
      <c r="T45" s="30"/>
      <c r="U45" s="30"/>
      <c r="V45" s="30"/>
      <c r="W45" s="29"/>
      <c r="X45" s="29"/>
      <c r="Y45" s="30"/>
      <c r="Z45" s="29"/>
      <c r="AA45" s="30"/>
      <c r="AB45" s="30"/>
      <c r="AC45" s="30"/>
      <c r="AD45" s="63"/>
      <c r="AE45" s="63"/>
      <c r="AF45" s="40"/>
      <c r="AG45" s="63"/>
      <c r="AH45" s="63"/>
      <c r="AI45" s="40"/>
    </row>
    <row r="46" spans="1:35" ht="39.950000000000003" customHeight="1" x14ac:dyDescent="0.25">
      <c r="A46" s="62" t="s">
        <v>86</v>
      </c>
      <c r="B46" s="157" t="s">
        <v>203</v>
      </c>
      <c r="C46" s="158"/>
      <c r="D46" s="159"/>
      <c r="E46" s="29">
        <v>16</v>
      </c>
      <c r="F46" s="29">
        <v>1</v>
      </c>
      <c r="G46" s="29">
        <v>15</v>
      </c>
      <c r="H46" s="29"/>
      <c r="I46" s="29"/>
      <c r="J46" s="29">
        <v>4</v>
      </c>
      <c r="K46" s="29">
        <v>2</v>
      </c>
      <c r="L46" s="29">
        <v>2</v>
      </c>
      <c r="M46" s="29"/>
      <c r="N46" s="29"/>
      <c r="O46" s="30">
        <v>8</v>
      </c>
      <c r="P46" s="30">
        <v>4</v>
      </c>
      <c r="Q46" s="30"/>
      <c r="R46" s="30">
        <v>3</v>
      </c>
      <c r="S46" s="29"/>
      <c r="T46" s="30">
        <v>1</v>
      </c>
      <c r="U46" s="30">
        <v>1</v>
      </c>
      <c r="V46" s="30"/>
      <c r="W46" s="29"/>
      <c r="X46" s="29">
        <v>2</v>
      </c>
      <c r="Y46" s="30">
        <v>10</v>
      </c>
      <c r="Z46" s="29">
        <v>1</v>
      </c>
      <c r="AA46" s="30">
        <v>2</v>
      </c>
      <c r="AB46" s="30">
        <v>7</v>
      </c>
      <c r="AC46" s="30">
        <v>3</v>
      </c>
      <c r="AD46" s="63">
        <v>5</v>
      </c>
      <c r="AE46" s="63"/>
      <c r="AF46" s="40">
        <v>5</v>
      </c>
      <c r="AG46" s="63"/>
      <c r="AH46" s="63"/>
      <c r="AI46" s="40"/>
    </row>
    <row r="47" spans="1:35" ht="39.950000000000003" customHeight="1" x14ac:dyDescent="0.25">
      <c r="A47" s="62" t="s">
        <v>85</v>
      </c>
      <c r="B47" s="157" t="s">
        <v>204</v>
      </c>
      <c r="C47" s="158"/>
      <c r="D47" s="159"/>
      <c r="E47" s="29">
        <v>1</v>
      </c>
      <c r="F47" s="29">
        <v>1</v>
      </c>
      <c r="G47" s="29"/>
      <c r="H47" s="29"/>
      <c r="I47" s="29"/>
      <c r="J47" s="29">
        <v>2</v>
      </c>
      <c r="K47" s="29">
        <v>2</v>
      </c>
      <c r="L47" s="29"/>
      <c r="M47" s="29"/>
      <c r="N47" s="29"/>
      <c r="O47" s="30">
        <v>1</v>
      </c>
      <c r="P47" s="30">
        <v>1</v>
      </c>
      <c r="Q47" s="30"/>
      <c r="R47" s="30"/>
      <c r="S47" s="29"/>
      <c r="T47" s="30"/>
      <c r="U47" s="30"/>
      <c r="V47" s="30"/>
      <c r="W47" s="29"/>
      <c r="X47" s="29">
        <v>1</v>
      </c>
      <c r="Y47" s="30">
        <v>2</v>
      </c>
      <c r="Z47" s="29"/>
      <c r="AA47" s="30"/>
      <c r="AB47" s="30">
        <v>1</v>
      </c>
      <c r="AC47" s="30">
        <v>1</v>
      </c>
      <c r="AD47" s="63"/>
      <c r="AE47" s="63"/>
      <c r="AF47" s="40"/>
      <c r="AG47" s="63"/>
      <c r="AH47" s="63"/>
      <c r="AI47" s="40"/>
    </row>
    <row r="48" spans="1:35" ht="39.950000000000003" customHeight="1" x14ac:dyDescent="0.25">
      <c r="A48" s="62" t="s">
        <v>84</v>
      </c>
      <c r="B48" s="157" t="s">
        <v>205</v>
      </c>
      <c r="C48" s="158"/>
      <c r="D48" s="15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30"/>
      <c r="P48" s="30"/>
      <c r="Q48" s="30"/>
      <c r="R48" s="30"/>
      <c r="S48" s="29"/>
      <c r="T48" s="30"/>
      <c r="U48" s="30"/>
      <c r="V48" s="30"/>
      <c r="W48" s="29"/>
      <c r="X48" s="29"/>
      <c r="Y48" s="30"/>
      <c r="Z48" s="29"/>
      <c r="AA48" s="30"/>
      <c r="AB48" s="30"/>
      <c r="AC48" s="30"/>
      <c r="AD48" s="63"/>
      <c r="AE48" s="63"/>
      <c r="AF48" s="40"/>
      <c r="AG48" s="63"/>
      <c r="AH48" s="63"/>
      <c r="AI48" s="40"/>
    </row>
    <row r="49" spans="1:35" ht="39.950000000000003" customHeight="1" x14ac:dyDescent="0.25">
      <c r="A49" s="62" t="s">
        <v>83</v>
      </c>
      <c r="B49" s="157" t="s">
        <v>206</v>
      </c>
      <c r="C49" s="158"/>
      <c r="D49" s="159"/>
      <c r="E49" s="29">
        <v>9</v>
      </c>
      <c r="F49" s="29">
        <v>3</v>
      </c>
      <c r="G49" s="29">
        <v>6</v>
      </c>
      <c r="H49" s="29"/>
      <c r="I49" s="29"/>
      <c r="J49" s="29">
        <v>9</v>
      </c>
      <c r="K49" s="29">
        <v>6</v>
      </c>
      <c r="L49" s="29">
        <v>3</v>
      </c>
      <c r="M49" s="29"/>
      <c r="N49" s="29"/>
      <c r="O49" s="30">
        <v>7</v>
      </c>
      <c r="P49" s="30">
        <v>2</v>
      </c>
      <c r="Q49" s="30">
        <v>3</v>
      </c>
      <c r="R49" s="30">
        <v>2</v>
      </c>
      <c r="S49" s="29"/>
      <c r="T49" s="30"/>
      <c r="U49" s="30"/>
      <c r="V49" s="30"/>
      <c r="W49" s="29"/>
      <c r="X49" s="29"/>
      <c r="Y49" s="30">
        <v>7</v>
      </c>
      <c r="Z49" s="29"/>
      <c r="AA49" s="30">
        <v>1</v>
      </c>
      <c r="AB49" s="30">
        <v>8</v>
      </c>
      <c r="AC49" s="30">
        <v>4</v>
      </c>
      <c r="AD49" s="63">
        <v>1</v>
      </c>
      <c r="AE49" s="63"/>
      <c r="AF49" s="40">
        <v>1</v>
      </c>
      <c r="AG49" s="63"/>
      <c r="AH49" s="63"/>
      <c r="AI49" s="40"/>
    </row>
    <row r="50" spans="1:35" ht="39.950000000000003" customHeight="1" x14ac:dyDescent="0.25">
      <c r="A50" s="62" t="s">
        <v>82</v>
      </c>
      <c r="B50" s="157" t="s">
        <v>207</v>
      </c>
      <c r="C50" s="158"/>
      <c r="D50" s="159"/>
      <c r="E50" s="29">
        <v>4</v>
      </c>
      <c r="F50" s="29"/>
      <c r="G50" s="29">
        <v>4</v>
      </c>
      <c r="H50" s="29"/>
      <c r="I50" s="29"/>
      <c r="J50" s="29">
        <v>4</v>
      </c>
      <c r="K50" s="29">
        <v>3</v>
      </c>
      <c r="L50" s="29">
        <v>1</v>
      </c>
      <c r="M50" s="29"/>
      <c r="N50" s="29"/>
      <c r="O50" s="30">
        <v>5</v>
      </c>
      <c r="P50" s="30"/>
      <c r="Q50" s="30"/>
      <c r="R50" s="30">
        <v>3</v>
      </c>
      <c r="S50" s="29"/>
      <c r="T50" s="30">
        <v>2</v>
      </c>
      <c r="U50" s="30"/>
      <c r="V50" s="30">
        <v>2</v>
      </c>
      <c r="W50" s="29"/>
      <c r="X50" s="29">
        <v>1</v>
      </c>
      <c r="Y50" s="30">
        <v>6</v>
      </c>
      <c r="Z50" s="29"/>
      <c r="AA50" s="30"/>
      <c r="AB50" s="30">
        <v>1</v>
      </c>
      <c r="AC50" s="30"/>
      <c r="AD50" s="63">
        <v>3</v>
      </c>
      <c r="AE50" s="63"/>
      <c r="AF50" s="40">
        <v>3</v>
      </c>
      <c r="AG50" s="63"/>
      <c r="AH50" s="63"/>
      <c r="AI50" s="40"/>
    </row>
    <row r="51" spans="1:35" ht="39.950000000000003" customHeight="1" x14ac:dyDescent="0.25">
      <c r="A51" s="62" t="s">
        <v>81</v>
      </c>
      <c r="B51" s="157" t="s">
        <v>192</v>
      </c>
      <c r="C51" s="158"/>
      <c r="D51" s="159"/>
      <c r="E51" s="29">
        <v>2</v>
      </c>
      <c r="F51" s="29"/>
      <c r="G51" s="29">
        <v>2</v>
      </c>
      <c r="H51" s="29"/>
      <c r="I51" s="29"/>
      <c r="J51" s="29">
        <v>6</v>
      </c>
      <c r="K51" s="29">
        <v>4</v>
      </c>
      <c r="L51" s="29">
        <v>2</v>
      </c>
      <c r="M51" s="29"/>
      <c r="N51" s="29"/>
      <c r="O51" s="30">
        <v>3</v>
      </c>
      <c r="P51" s="30">
        <v>2</v>
      </c>
      <c r="Q51" s="30">
        <v>1</v>
      </c>
      <c r="R51" s="30"/>
      <c r="S51" s="29"/>
      <c r="T51" s="30"/>
      <c r="U51" s="30"/>
      <c r="V51" s="30"/>
      <c r="W51" s="29"/>
      <c r="X51" s="29"/>
      <c r="Y51" s="30">
        <v>3</v>
      </c>
      <c r="Z51" s="29"/>
      <c r="AA51" s="29"/>
      <c r="AB51" s="30">
        <v>3</v>
      </c>
      <c r="AC51" s="30"/>
      <c r="AD51" s="63">
        <v>1</v>
      </c>
      <c r="AE51" s="63"/>
      <c r="AF51" s="40">
        <v>1</v>
      </c>
      <c r="AG51" s="63">
        <v>1</v>
      </c>
      <c r="AH51" s="63"/>
      <c r="AI51" s="40">
        <v>1</v>
      </c>
    </row>
    <row r="52" spans="1:35" s="86" customFormat="1" ht="56.25" customHeight="1" x14ac:dyDescent="0.25">
      <c r="A52" s="59" t="s">
        <v>80</v>
      </c>
      <c r="B52" s="160" t="s">
        <v>208</v>
      </c>
      <c r="C52" s="161"/>
      <c r="D52" s="162"/>
      <c r="E52" s="60">
        <f>SUM(E53:E59)</f>
        <v>30</v>
      </c>
      <c r="F52" s="60">
        <f t="shared" ref="F52:AI52" si="2">SUM(F53:F59)</f>
        <v>2</v>
      </c>
      <c r="G52" s="60">
        <f t="shared" si="2"/>
        <v>28</v>
      </c>
      <c r="H52" s="60">
        <f t="shared" si="2"/>
        <v>0</v>
      </c>
      <c r="I52" s="60">
        <f t="shared" si="2"/>
        <v>0</v>
      </c>
      <c r="J52" s="60">
        <f>SUM(J53:J59)</f>
        <v>39</v>
      </c>
      <c r="K52" s="60">
        <f t="shared" si="2"/>
        <v>27</v>
      </c>
      <c r="L52" s="60">
        <f t="shared" si="2"/>
        <v>10</v>
      </c>
      <c r="M52" s="60">
        <f t="shared" si="2"/>
        <v>1</v>
      </c>
      <c r="N52" s="60">
        <f t="shared" si="2"/>
        <v>1</v>
      </c>
      <c r="O52" s="60">
        <f t="shared" si="2"/>
        <v>26</v>
      </c>
      <c r="P52" s="60">
        <f t="shared" si="2"/>
        <v>9</v>
      </c>
      <c r="Q52" s="60">
        <f t="shared" si="2"/>
        <v>5</v>
      </c>
      <c r="R52" s="60">
        <f t="shared" si="2"/>
        <v>7</v>
      </c>
      <c r="S52" s="60">
        <f t="shared" si="2"/>
        <v>0</v>
      </c>
      <c r="T52" s="60">
        <f t="shared" si="2"/>
        <v>5</v>
      </c>
      <c r="U52" s="60">
        <f t="shared" si="2"/>
        <v>0</v>
      </c>
      <c r="V52" s="60">
        <f t="shared" si="2"/>
        <v>5</v>
      </c>
      <c r="W52" s="60">
        <f t="shared" si="2"/>
        <v>0</v>
      </c>
      <c r="X52" s="60">
        <f t="shared" si="2"/>
        <v>2</v>
      </c>
      <c r="Y52" s="60">
        <f t="shared" si="2"/>
        <v>28</v>
      </c>
      <c r="Z52" s="60">
        <f t="shared" si="2"/>
        <v>0</v>
      </c>
      <c r="AA52" s="60">
        <f t="shared" si="2"/>
        <v>2</v>
      </c>
      <c r="AB52" s="60">
        <f t="shared" si="2"/>
        <v>29</v>
      </c>
      <c r="AC52" s="60">
        <f t="shared" si="2"/>
        <v>4</v>
      </c>
      <c r="AD52" s="60">
        <f t="shared" si="2"/>
        <v>10</v>
      </c>
      <c r="AE52" s="60">
        <f t="shared" si="2"/>
        <v>0</v>
      </c>
      <c r="AF52" s="60">
        <f t="shared" si="2"/>
        <v>10</v>
      </c>
      <c r="AG52" s="60">
        <f t="shared" si="2"/>
        <v>0</v>
      </c>
      <c r="AH52" s="60">
        <f t="shared" si="2"/>
        <v>0</v>
      </c>
      <c r="AI52" s="60">
        <f t="shared" si="2"/>
        <v>0</v>
      </c>
    </row>
    <row r="53" spans="1:35" ht="39.950000000000003" customHeight="1" x14ac:dyDescent="0.25">
      <c r="A53" s="62" t="s">
        <v>79</v>
      </c>
      <c r="B53" s="157" t="s">
        <v>209</v>
      </c>
      <c r="C53" s="158"/>
      <c r="D53" s="159"/>
      <c r="E53" s="29">
        <v>1</v>
      </c>
      <c r="F53" s="29"/>
      <c r="G53" s="29">
        <v>1</v>
      </c>
      <c r="H53" s="29"/>
      <c r="I53" s="29"/>
      <c r="J53" s="29"/>
      <c r="K53" s="29"/>
      <c r="L53" s="29"/>
      <c r="M53" s="29"/>
      <c r="N53" s="29"/>
      <c r="O53" s="30">
        <v>1</v>
      </c>
      <c r="P53" s="30"/>
      <c r="Q53" s="30"/>
      <c r="R53" s="30">
        <v>1</v>
      </c>
      <c r="S53" s="29"/>
      <c r="T53" s="30"/>
      <c r="U53" s="30"/>
      <c r="V53" s="30"/>
      <c r="W53" s="29"/>
      <c r="X53" s="29"/>
      <c r="Y53" s="30">
        <v>1</v>
      </c>
      <c r="Z53" s="29"/>
      <c r="AA53" s="30"/>
      <c r="AB53" s="30"/>
      <c r="AC53" s="30"/>
      <c r="AD53" s="63">
        <v>1</v>
      </c>
      <c r="AE53" s="63"/>
      <c r="AF53" s="40">
        <v>1</v>
      </c>
      <c r="AG53" s="63"/>
      <c r="AH53" s="63"/>
      <c r="AI53" s="40"/>
    </row>
    <row r="54" spans="1:35" ht="39.950000000000003" customHeight="1" x14ac:dyDescent="0.25">
      <c r="A54" s="62" t="s">
        <v>78</v>
      </c>
      <c r="B54" s="157" t="s">
        <v>210</v>
      </c>
      <c r="C54" s="158"/>
      <c r="D54" s="15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30"/>
      <c r="P54" s="30"/>
      <c r="Q54" s="30"/>
      <c r="R54" s="30"/>
      <c r="S54" s="29"/>
      <c r="T54" s="30"/>
      <c r="U54" s="30"/>
      <c r="V54" s="30"/>
      <c r="W54" s="29"/>
      <c r="X54" s="29"/>
      <c r="Y54" s="30"/>
      <c r="Z54" s="29"/>
      <c r="AA54" s="30"/>
      <c r="AB54" s="30"/>
      <c r="AC54" s="30"/>
      <c r="AD54" s="63"/>
      <c r="AE54" s="63"/>
      <c r="AF54" s="40"/>
      <c r="AG54" s="63"/>
      <c r="AH54" s="63"/>
      <c r="AI54" s="40"/>
    </row>
    <row r="55" spans="1:35" ht="39.950000000000003" customHeight="1" x14ac:dyDescent="0.25">
      <c r="A55" s="62" t="s">
        <v>77</v>
      </c>
      <c r="B55" s="157" t="s">
        <v>211</v>
      </c>
      <c r="C55" s="158"/>
      <c r="D55" s="15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30"/>
      <c r="P55" s="30"/>
      <c r="Q55" s="30"/>
      <c r="R55" s="30"/>
      <c r="S55" s="29"/>
      <c r="T55" s="30"/>
      <c r="U55" s="30"/>
      <c r="V55" s="30"/>
      <c r="W55" s="29"/>
      <c r="X55" s="29"/>
      <c r="Y55" s="30"/>
      <c r="Z55" s="29"/>
      <c r="AA55" s="30"/>
      <c r="AB55" s="30"/>
      <c r="AC55" s="30"/>
      <c r="AD55" s="63"/>
      <c r="AE55" s="63"/>
      <c r="AF55" s="40"/>
      <c r="AG55" s="63"/>
      <c r="AH55" s="63"/>
      <c r="AI55" s="40"/>
    </row>
    <row r="56" spans="1:35" ht="39.950000000000003" customHeight="1" x14ac:dyDescent="0.25">
      <c r="A56" s="62" t="s">
        <v>76</v>
      </c>
      <c r="B56" s="157" t="s">
        <v>212</v>
      </c>
      <c r="C56" s="158"/>
      <c r="D56" s="159"/>
      <c r="E56" s="29">
        <v>1</v>
      </c>
      <c r="F56" s="29"/>
      <c r="G56" s="29">
        <v>1</v>
      </c>
      <c r="H56" s="29"/>
      <c r="I56" s="29"/>
      <c r="J56" s="29"/>
      <c r="K56" s="29"/>
      <c r="L56" s="29"/>
      <c r="M56" s="29"/>
      <c r="N56" s="29"/>
      <c r="O56" s="30">
        <v>1</v>
      </c>
      <c r="P56" s="30">
        <v>1</v>
      </c>
      <c r="Q56" s="30"/>
      <c r="R56" s="30"/>
      <c r="S56" s="29"/>
      <c r="T56" s="30"/>
      <c r="U56" s="30"/>
      <c r="V56" s="30"/>
      <c r="W56" s="29"/>
      <c r="X56" s="29"/>
      <c r="Y56" s="30">
        <v>1</v>
      </c>
      <c r="Z56" s="29"/>
      <c r="AA56" s="30"/>
      <c r="AB56" s="30"/>
      <c r="AC56" s="30"/>
      <c r="AD56" s="63"/>
      <c r="AE56" s="63"/>
      <c r="AF56" s="40"/>
      <c r="AG56" s="63"/>
      <c r="AH56" s="63"/>
      <c r="AI56" s="40"/>
    </row>
    <row r="57" spans="1:35" ht="39.950000000000003" customHeight="1" x14ac:dyDescent="0.25">
      <c r="A57" s="62" t="s">
        <v>75</v>
      </c>
      <c r="B57" s="157" t="s">
        <v>213</v>
      </c>
      <c r="C57" s="158"/>
      <c r="D57" s="159"/>
      <c r="E57" s="29">
        <v>3</v>
      </c>
      <c r="F57" s="29"/>
      <c r="G57" s="29">
        <v>3</v>
      </c>
      <c r="H57" s="29"/>
      <c r="I57" s="29"/>
      <c r="J57" s="29">
        <v>2</v>
      </c>
      <c r="K57" s="29">
        <v>2</v>
      </c>
      <c r="L57" s="29"/>
      <c r="M57" s="29"/>
      <c r="N57" s="29"/>
      <c r="O57" s="30">
        <v>1</v>
      </c>
      <c r="P57" s="30"/>
      <c r="Q57" s="30"/>
      <c r="R57" s="30">
        <v>1</v>
      </c>
      <c r="S57" s="29"/>
      <c r="T57" s="30"/>
      <c r="U57" s="30"/>
      <c r="V57" s="30"/>
      <c r="W57" s="29"/>
      <c r="X57" s="29"/>
      <c r="Y57" s="30">
        <v>1</v>
      </c>
      <c r="Z57" s="29"/>
      <c r="AA57" s="30">
        <v>1</v>
      </c>
      <c r="AB57" s="30">
        <v>4</v>
      </c>
      <c r="AC57" s="30">
        <v>1</v>
      </c>
      <c r="AD57" s="63"/>
      <c r="AE57" s="63"/>
      <c r="AF57" s="40"/>
      <c r="AG57" s="63"/>
      <c r="AH57" s="63"/>
      <c r="AI57" s="40"/>
    </row>
    <row r="58" spans="1:35" ht="39.950000000000003" customHeight="1" x14ac:dyDescent="0.25">
      <c r="A58" s="62" t="s">
        <v>74</v>
      </c>
      <c r="B58" s="157" t="s">
        <v>214</v>
      </c>
      <c r="C58" s="158"/>
      <c r="D58" s="159"/>
      <c r="E58" s="29"/>
      <c r="F58" s="29"/>
      <c r="G58" s="29"/>
      <c r="H58" s="29"/>
      <c r="I58" s="29"/>
      <c r="J58" s="29">
        <v>6</v>
      </c>
      <c r="K58" s="29">
        <v>6</v>
      </c>
      <c r="L58" s="29"/>
      <c r="M58" s="29"/>
      <c r="N58" s="29"/>
      <c r="O58" s="30">
        <v>2</v>
      </c>
      <c r="P58" s="30">
        <v>1</v>
      </c>
      <c r="Q58" s="30">
        <v>1</v>
      </c>
      <c r="R58" s="30"/>
      <c r="S58" s="29"/>
      <c r="T58" s="30"/>
      <c r="U58" s="30"/>
      <c r="V58" s="30"/>
      <c r="W58" s="29"/>
      <c r="X58" s="29">
        <v>1</v>
      </c>
      <c r="Y58" s="30">
        <v>3</v>
      </c>
      <c r="Z58" s="29"/>
      <c r="AA58" s="30"/>
      <c r="AB58" s="30">
        <v>3</v>
      </c>
      <c r="AC58" s="30"/>
      <c r="AD58" s="63"/>
      <c r="AE58" s="63"/>
      <c r="AF58" s="40"/>
      <c r="AG58" s="63"/>
      <c r="AH58" s="63"/>
      <c r="AI58" s="40"/>
    </row>
    <row r="59" spans="1:35" ht="39.950000000000003" customHeight="1" x14ac:dyDescent="0.25">
      <c r="A59" s="62" t="s">
        <v>73</v>
      </c>
      <c r="B59" s="157" t="s">
        <v>192</v>
      </c>
      <c r="C59" s="158"/>
      <c r="D59" s="159"/>
      <c r="E59" s="29">
        <v>25</v>
      </c>
      <c r="F59" s="29">
        <v>2</v>
      </c>
      <c r="G59" s="29">
        <v>23</v>
      </c>
      <c r="H59" s="29"/>
      <c r="I59" s="29"/>
      <c r="J59" s="29">
        <v>31</v>
      </c>
      <c r="K59" s="29">
        <v>19</v>
      </c>
      <c r="L59" s="29">
        <v>10</v>
      </c>
      <c r="M59" s="29">
        <v>1</v>
      </c>
      <c r="N59" s="29">
        <v>1</v>
      </c>
      <c r="O59" s="30">
        <v>21</v>
      </c>
      <c r="P59" s="30">
        <v>7</v>
      </c>
      <c r="Q59" s="30">
        <v>4</v>
      </c>
      <c r="R59" s="30">
        <v>5</v>
      </c>
      <c r="S59" s="29"/>
      <c r="T59" s="30">
        <v>5</v>
      </c>
      <c r="U59" s="30"/>
      <c r="V59" s="30">
        <v>5</v>
      </c>
      <c r="W59" s="29"/>
      <c r="X59" s="29">
        <v>1</v>
      </c>
      <c r="Y59" s="30">
        <v>22</v>
      </c>
      <c r="Z59" s="29"/>
      <c r="AA59" s="30">
        <v>1</v>
      </c>
      <c r="AB59" s="30">
        <v>22</v>
      </c>
      <c r="AC59" s="30">
        <v>3</v>
      </c>
      <c r="AD59" s="63">
        <v>9</v>
      </c>
      <c r="AE59" s="63"/>
      <c r="AF59" s="40">
        <v>9</v>
      </c>
      <c r="AG59" s="63"/>
      <c r="AH59" s="63"/>
      <c r="AI59" s="40"/>
    </row>
    <row r="60" spans="1:35" s="86" customFormat="1" ht="55.5" customHeight="1" x14ac:dyDescent="0.25">
      <c r="A60" s="59" t="s">
        <v>72</v>
      </c>
      <c r="B60" s="160" t="s">
        <v>215</v>
      </c>
      <c r="C60" s="161"/>
      <c r="D60" s="162"/>
      <c r="E60" s="60">
        <f>SUM(E61:E73)</f>
        <v>98</v>
      </c>
      <c r="F60" s="60">
        <f t="shared" ref="F60:AI60" si="3">SUM(F61:F73)</f>
        <v>7</v>
      </c>
      <c r="G60" s="60">
        <f t="shared" si="3"/>
        <v>91</v>
      </c>
      <c r="H60" s="60">
        <f t="shared" si="3"/>
        <v>0</v>
      </c>
      <c r="I60" s="60">
        <f t="shared" si="3"/>
        <v>0</v>
      </c>
      <c r="J60" s="60">
        <f>SUM(J61:J73)</f>
        <v>227</v>
      </c>
      <c r="K60" s="60">
        <f t="shared" si="3"/>
        <v>186</v>
      </c>
      <c r="L60" s="60">
        <f t="shared" si="3"/>
        <v>36</v>
      </c>
      <c r="M60" s="60">
        <f t="shared" si="3"/>
        <v>0</v>
      </c>
      <c r="N60" s="60">
        <f t="shared" si="3"/>
        <v>5</v>
      </c>
      <c r="O60" s="60">
        <f t="shared" si="3"/>
        <v>181</v>
      </c>
      <c r="P60" s="60">
        <f t="shared" si="3"/>
        <v>125</v>
      </c>
      <c r="Q60" s="60">
        <f t="shared" si="3"/>
        <v>29</v>
      </c>
      <c r="R60" s="60">
        <f t="shared" si="3"/>
        <v>9</v>
      </c>
      <c r="S60" s="60">
        <f t="shared" si="3"/>
        <v>0</v>
      </c>
      <c r="T60" s="60">
        <f t="shared" si="3"/>
        <v>18</v>
      </c>
      <c r="U60" s="60">
        <f t="shared" si="3"/>
        <v>3</v>
      </c>
      <c r="V60" s="60">
        <f t="shared" si="3"/>
        <v>14</v>
      </c>
      <c r="W60" s="60">
        <f t="shared" si="3"/>
        <v>1</v>
      </c>
      <c r="X60" s="60">
        <f t="shared" si="3"/>
        <v>11</v>
      </c>
      <c r="Y60" s="60">
        <f t="shared" si="3"/>
        <v>192</v>
      </c>
      <c r="Z60" s="60">
        <f t="shared" si="3"/>
        <v>0</v>
      </c>
      <c r="AA60" s="60">
        <f t="shared" si="3"/>
        <v>11</v>
      </c>
      <c r="AB60" s="60">
        <f t="shared" si="3"/>
        <v>91</v>
      </c>
      <c r="AC60" s="60">
        <f t="shared" si="3"/>
        <v>18</v>
      </c>
      <c r="AD60" s="60">
        <f t="shared" si="3"/>
        <v>12</v>
      </c>
      <c r="AE60" s="60">
        <f t="shared" si="3"/>
        <v>0</v>
      </c>
      <c r="AF60" s="60">
        <f t="shared" si="3"/>
        <v>12</v>
      </c>
      <c r="AG60" s="60">
        <f t="shared" si="3"/>
        <v>0</v>
      </c>
      <c r="AH60" s="60">
        <f t="shared" si="3"/>
        <v>0</v>
      </c>
      <c r="AI60" s="60">
        <f t="shared" si="3"/>
        <v>0</v>
      </c>
    </row>
    <row r="61" spans="1:35" ht="39.950000000000003" customHeight="1" x14ac:dyDescent="0.25">
      <c r="A61" s="62" t="s">
        <v>71</v>
      </c>
      <c r="B61" s="157" t="s">
        <v>216</v>
      </c>
      <c r="C61" s="158"/>
      <c r="D61" s="159"/>
      <c r="E61" s="29">
        <v>42</v>
      </c>
      <c r="F61" s="29">
        <v>3</v>
      </c>
      <c r="G61" s="29">
        <v>39</v>
      </c>
      <c r="H61" s="29"/>
      <c r="I61" s="29"/>
      <c r="J61" s="29">
        <v>102</v>
      </c>
      <c r="K61" s="29">
        <v>84</v>
      </c>
      <c r="L61" s="29">
        <v>16</v>
      </c>
      <c r="M61" s="29"/>
      <c r="N61" s="29">
        <v>2</v>
      </c>
      <c r="O61" s="30">
        <v>100</v>
      </c>
      <c r="P61" s="30">
        <v>92</v>
      </c>
      <c r="Q61" s="30">
        <v>4</v>
      </c>
      <c r="R61" s="30"/>
      <c r="S61" s="29"/>
      <c r="T61" s="30">
        <v>4</v>
      </c>
      <c r="U61" s="30"/>
      <c r="V61" s="30">
        <v>3</v>
      </c>
      <c r="W61" s="29">
        <v>1</v>
      </c>
      <c r="X61" s="29"/>
      <c r="Y61" s="30">
        <v>100</v>
      </c>
      <c r="Z61" s="29"/>
      <c r="AA61" s="30">
        <v>3</v>
      </c>
      <c r="AB61" s="30">
        <v>26</v>
      </c>
      <c r="AC61" s="30">
        <v>4</v>
      </c>
      <c r="AD61" s="63">
        <v>5</v>
      </c>
      <c r="AE61" s="63"/>
      <c r="AF61" s="40">
        <v>5</v>
      </c>
      <c r="AG61" s="63"/>
      <c r="AH61" s="63"/>
      <c r="AI61" s="40"/>
    </row>
    <row r="62" spans="1:35" ht="39.950000000000003" customHeight="1" x14ac:dyDescent="0.25">
      <c r="A62" s="62" t="s">
        <v>70</v>
      </c>
      <c r="B62" s="157" t="s">
        <v>217</v>
      </c>
      <c r="C62" s="158"/>
      <c r="D62" s="159"/>
      <c r="E62" s="29">
        <v>19</v>
      </c>
      <c r="F62" s="29"/>
      <c r="G62" s="29">
        <v>19</v>
      </c>
      <c r="H62" s="29"/>
      <c r="I62" s="29"/>
      <c r="J62" s="29">
        <v>60</v>
      </c>
      <c r="K62" s="29">
        <v>49</v>
      </c>
      <c r="L62" s="29">
        <v>9</v>
      </c>
      <c r="M62" s="29"/>
      <c r="N62" s="29">
        <v>2</v>
      </c>
      <c r="O62" s="30">
        <v>38</v>
      </c>
      <c r="P62" s="30">
        <v>18</v>
      </c>
      <c r="Q62" s="30">
        <v>17</v>
      </c>
      <c r="R62" s="30">
        <v>2</v>
      </c>
      <c r="S62" s="29"/>
      <c r="T62" s="30">
        <v>1</v>
      </c>
      <c r="U62" s="30"/>
      <c r="V62" s="30">
        <v>1</v>
      </c>
      <c r="W62" s="29"/>
      <c r="X62" s="29">
        <v>3</v>
      </c>
      <c r="Y62" s="30">
        <v>41</v>
      </c>
      <c r="Z62" s="29"/>
      <c r="AA62" s="30">
        <v>1</v>
      </c>
      <c r="AB62" s="30">
        <v>27</v>
      </c>
      <c r="AC62" s="30">
        <v>1</v>
      </c>
      <c r="AD62" s="63">
        <v>2</v>
      </c>
      <c r="AE62" s="63"/>
      <c r="AF62" s="40">
        <v>2</v>
      </c>
      <c r="AG62" s="63"/>
      <c r="AH62" s="63"/>
      <c r="AI62" s="40"/>
    </row>
    <row r="63" spans="1:35" ht="39.950000000000003" customHeight="1" x14ac:dyDescent="0.25">
      <c r="A63" s="62" t="s">
        <v>69</v>
      </c>
      <c r="B63" s="157" t="s">
        <v>218</v>
      </c>
      <c r="C63" s="158"/>
      <c r="D63" s="159"/>
      <c r="E63" s="29">
        <v>2</v>
      </c>
      <c r="F63" s="29"/>
      <c r="G63" s="29">
        <v>2</v>
      </c>
      <c r="H63" s="29"/>
      <c r="I63" s="29"/>
      <c r="J63" s="29">
        <v>4</v>
      </c>
      <c r="K63" s="29">
        <v>3</v>
      </c>
      <c r="L63" s="29">
        <v>1</v>
      </c>
      <c r="M63" s="29"/>
      <c r="N63" s="29"/>
      <c r="O63" s="30">
        <v>3</v>
      </c>
      <c r="P63" s="30">
        <v>2</v>
      </c>
      <c r="Q63" s="30">
        <v>1</v>
      </c>
      <c r="R63" s="30"/>
      <c r="S63" s="29"/>
      <c r="T63" s="30"/>
      <c r="U63" s="30"/>
      <c r="V63" s="30"/>
      <c r="W63" s="29"/>
      <c r="X63" s="29"/>
      <c r="Y63" s="30">
        <v>3</v>
      </c>
      <c r="Z63" s="29"/>
      <c r="AA63" s="30"/>
      <c r="AB63" s="30">
        <v>2</v>
      </c>
      <c r="AC63" s="30"/>
      <c r="AD63" s="63"/>
      <c r="AE63" s="63"/>
      <c r="AF63" s="40"/>
      <c r="AG63" s="63"/>
      <c r="AH63" s="63"/>
      <c r="AI63" s="40"/>
    </row>
    <row r="64" spans="1:35" ht="39.950000000000003" customHeight="1" x14ac:dyDescent="0.25">
      <c r="A64" s="62" t="s">
        <v>68</v>
      </c>
      <c r="B64" s="157" t="s">
        <v>219</v>
      </c>
      <c r="C64" s="158"/>
      <c r="D64" s="159"/>
      <c r="E64" s="29">
        <v>2</v>
      </c>
      <c r="F64" s="29"/>
      <c r="G64" s="29">
        <v>2</v>
      </c>
      <c r="H64" s="29"/>
      <c r="I64" s="29"/>
      <c r="J64" s="29">
        <v>5</v>
      </c>
      <c r="K64" s="29">
        <v>5</v>
      </c>
      <c r="L64" s="29"/>
      <c r="M64" s="29"/>
      <c r="N64" s="29"/>
      <c r="O64" s="30">
        <v>4</v>
      </c>
      <c r="P64" s="30">
        <v>1</v>
      </c>
      <c r="Q64" s="30"/>
      <c r="R64" s="30">
        <v>2</v>
      </c>
      <c r="S64" s="29"/>
      <c r="T64" s="30">
        <v>1</v>
      </c>
      <c r="U64" s="30"/>
      <c r="V64" s="30">
        <v>1</v>
      </c>
      <c r="W64" s="29"/>
      <c r="X64" s="29"/>
      <c r="Y64" s="30">
        <v>4</v>
      </c>
      <c r="Z64" s="29"/>
      <c r="AA64" s="30"/>
      <c r="AB64" s="30">
        <v>3</v>
      </c>
      <c r="AC64" s="30"/>
      <c r="AD64" s="63"/>
      <c r="AE64" s="63"/>
      <c r="AF64" s="40"/>
      <c r="AG64" s="63"/>
      <c r="AH64" s="63"/>
      <c r="AI64" s="40"/>
    </row>
    <row r="65" spans="1:35" ht="39.950000000000003" customHeight="1" x14ac:dyDescent="0.25">
      <c r="A65" s="62" t="s">
        <v>67</v>
      </c>
      <c r="B65" s="157" t="s">
        <v>220</v>
      </c>
      <c r="C65" s="158"/>
      <c r="D65" s="15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30"/>
      <c r="P65" s="30"/>
      <c r="Q65" s="30"/>
      <c r="R65" s="30"/>
      <c r="S65" s="29"/>
      <c r="T65" s="30"/>
      <c r="U65" s="30"/>
      <c r="V65" s="30"/>
      <c r="W65" s="29"/>
      <c r="X65" s="29"/>
      <c r="Y65" s="30"/>
      <c r="Z65" s="29"/>
      <c r="AA65" s="30"/>
      <c r="AB65" s="30"/>
      <c r="AC65" s="30"/>
      <c r="AD65" s="63"/>
      <c r="AE65" s="63"/>
      <c r="AF65" s="40"/>
      <c r="AG65" s="63"/>
      <c r="AH65" s="63"/>
      <c r="AI65" s="40"/>
    </row>
    <row r="66" spans="1:35" ht="39.950000000000003" customHeight="1" x14ac:dyDescent="0.25">
      <c r="A66" s="62" t="s">
        <v>66</v>
      </c>
      <c r="B66" s="157" t="s">
        <v>221</v>
      </c>
      <c r="C66" s="158"/>
      <c r="D66" s="159"/>
      <c r="E66" s="29"/>
      <c r="F66" s="29"/>
      <c r="G66" s="29"/>
      <c r="H66" s="29"/>
      <c r="I66" s="29"/>
      <c r="J66" s="29">
        <v>1</v>
      </c>
      <c r="K66" s="29">
        <v>1</v>
      </c>
      <c r="L66" s="29"/>
      <c r="M66" s="29"/>
      <c r="N66" s="29"/>
      <c r="O66" s="30"/>
      <c r="P66" s="30"/>
      <c r="Q66" s="30"/>
      <c r="R66" s="30"/>
      <c r="S66" s="29"/>
      <c r="T66" s="30"/>
      <c r="U66" s="30"/>
      <c r="V66" s="30"/>
      <c r="W66" s="29"/>
      <c r="X66" s="29"/>
      <c r="Y66" s="30"/>
      <c r="Z66" s="29"/>
      <c r="AA66" s="30"/>
      <c r="AB66" s="30">
        <v>1</v>
      </c>
      <c r="AC66" s="30"/>
      <c r="AD66" s="63"/>
      <c r="AE66" s="63"/>
      <c r="AF66" s="40"/>
      <c r="AG66" s="63"/>
      <c r="AH66" s="63"/>
      <c r="AI66" s="40"/>
    </row>
    <row r="67" spans="1:35" ht="39.950000000000003" customHeight="1" x14ac:dyDescent="0.25">
      <c r="A67" s="62" t="s">
        <v>65</v>
      </c>
      <c r="B67" s="157" t="s">
        <v>222</v>
      </c>
      <c r="C67" s="158"/>
      <c r="D67" s="159"/>
      <c r="E67" s="29"/>
      <c r="F67" s="29"/>
      <c r="G67" s="29"/>
      <c r="H67" s="29"/>
      <c r="I67" s="29"/>
      <c r="J67" s="29">
        <v>0</v>
      </c>
      <c r="K67" s="29"/>
      <c r="L67" s="29"/>
      <c r="M67" s="29"/>
      <c r="N67" s="29"/>
      <c r="O67" s="30"/>
      <c r="P67" s="30"/>
      <c r="Q67" s="30"/>
      <c r="R67" s="30"/>
      <c r="S67" s="29"/>
      <c r="T67" s="30"/>
      <c r="U67" s="30"/>
      <c r="V67" s="30"/>
      <c r="W67" s="29"/>
      <c r="X67" s="29"/>
      <c r="Y67" s="30"/>
      <c r="Z67" s="29"/>
      <c r="AA67" s="30"/>
      <c r="AB67" s="30"/>
      <c r="AC67" s="30"/>
      <c r="AD67" s="63"/>
      <c r="AE67" s="63"/>
      <c r="AF67" s="40"/>
      <c r="AG67" s="63"/>
      <c r="AH67" s="63"/>
      <c r="AI67" s="40"/>
    </row>
    <row r="68" spans="1:35" ht="39.950000000000003" customHeight="1" x14ac:dyDescent="0.25">
      <c r="A68" s="62" t="s">
        <v>64</v>
      </c>
      <c r="B68" s="157" t="s">
        <v>223</v>
      </c>
      <c r="C68" s="158"/>
      <c r="D68" s="159"/>
      <c r="E68" s="29">
        <v>7</v>
      </c>
      <c r="F68" s="29">
        <v>4</v>
      </c>
      <c r="G68" s="29">
        <v>3</v>
      </c>
      <c r="H68" s="29"/>
      <c r="I68" s="29"/>
      <c r="J68" s="29">
        <v>8</v>
      </c>
      <c r="K68" s="29">
        <v>8</v>
      </c>
      <c r="L68" s="29"/>
      <c r="M68" s="29"/>
      <c r="N68" s="29"/>
      <c r="O68" s="30">
        <v>7</v>
      </c>
      <c r="P68" s="30">
        <v>5</v>
      </c>
      <c r="Q68" s="30"/>
      <c r="R68" s="30">
        <v>1</v>
      </c>
      <c r="S68" s="29"/>
      <c r="T68" s="30">
        <v>1</v>
      </c>
      <c r="U68" s="30">
        <v>0</v>
      </c>
      <c r="V68" s="30">
        <v>1</v>
      </c>
      <c r="W68" s="29"/>
      <c r="X68" s="29"/>
      <c r="Y68" s="30">
        <v>7</v>
      </c>
      <c r="Z68" s="29"/>
      <c r="AA68" s="30">
        <v>1</v>
      </c>
      <c r="AB68" s="30">
        <v>8</v>
      </c>
      <c r="AC68" s="30">
        <v>7</v>
      </c>
      <c r="AD68" s="63"/>
      <c r="AE68" s="63"/>
      <c r="AF68" s="40"/>
      <c r="AG68" s="63"/>
      <c r="AH68" s="63"/>
      <c r="AI68" s="40"/>
    </row>
    <row r="69" spans="1:35" ht="39.950000000000003" customHeight="1" x14ac:dyDescent="0.25">
      <c r="A69" s="62" t="s">
        <v>63</v>
      </c>
      <c r="B69" s="157" t="s">
        <v>224</v>
      </c>
      <c r="C69" s="158"/>
      <c r="D69" s="159"/>
      <c r="E69" s="29">
        <v>14</v>
      </c>
      <c r="F69" s="29"/>
      <c r="G69" s="29">
        <v>14</v>
      </c>
      <c r="H69" s="29"/>
      <c r="I69" s="29"/>
      <c r="J69" s="29">
        <v>32</v>
      </c>
      <c r="K69" s="29">
        <v>24</v>
      </c>
      <c r="L69" s="29">
        <v>7</v>
      </c>
      <c r="M69" s="29"/>
      <c r="N69" s="29">
        <v>1</v>
      </c>
      <c r="O69" s="30">
        <v>19</v>
      </c>
      <c r="P69" s="30">
        <v>5</v>
      </c>
      <c r="Q69" s="30">
        <v>3</v>
      </c>
      <c r="R69" s="30">
        <v>4</v>
      </c>
      <c r="S69" s="29"/>
      <c r="T69" s="30">
        <v>7</v>
      </c>
      <c r="U69" s="30">
        <v>2</v>
      </c>
      <c r="V69" s="30">
        <v>5</v>
      </c>
      <c r="W69" s="29"/>
      <c r="X69" s="29">
        <v>4</v>
      </c>
      <c r="Y69" s="30">
        <v>23</v>
      </c>
      <c r="Z69" s="29"/>
      <c r="AA69" s="30">
        <v>3</v>
      </c>
      <c r="AB69" s="30">
        <v>14</v>
      </c>
      <c r="AC69" s="30">
        <v>3</v>
      </c>
      <c r="AD69" s="63">
        <v>3</v>
      </c>
      <c r="AE69" s="63"/>
      <c r="AF69" s="40">
        <v>3</v>
      </c>
      <c r="AG69" s="63"/>
      <c r="AH69" s="63"/>
      <c r="AI69" s="40"/>
    </row>
    <row r="70" spans="1:35" ht="39.950000000000003" customHeight="1" x14ac:dyDescent="0.25">
      <c r="A70" s="62" t="s">
        <v>62</v>
      </c>
      <c r="B70" s="157" t="s">
        <v>225</v>
      </c>
      <c r="C70" s="158"/>
      <c r="D70" s="159"/>
      <c r="E70" s="29">
        <v>10</v>
      </c>
      <c r="F70" s="29"/>
      <c r="G70" s="29">
        <v>10</v>
      </c>
      <c r="H70" s="29"/>
      <c r="I70" s="29"/>
      <c r="J70" s="29">
        <v>12</v>
      </c>
      <c r="K70" s="29">
        <v>9</v>
      </c>
      <c r="L70" s="29">
        <v>3</v>
      </c>
      <c r="M70" s="29"/>
      <c r="N70" s="29"/>
      <c r="O70" s="30">
        <v>9</v>
      </c>
      <c r="P70" s="30">
        <v>1</v>
      </c>
      <c r="Q70" s="30">
        <v>4</v>
      </c>
      <c r="R70" s="30"/>
      <c r="S70" s="29"/>
      <c r="T70" s="30">
        <v>4</v>
      </c>
      <c r="U70" s="30">
        <v>1</v>
      </c>
      <c r="V70" s="30">
        <v>3</v>
      </c>
      <c r="W70" s="29"/>
      <c r="X70" s="29">
        <v>3</v>
      </c>
      <c r="Y70" s="30">
        <v>12</v>
      </c>
      <c r="Z70" s="29"/>
      <c r="AA70" s="30">
        <v>1</v>
      </c>
      <c r="AB70" s="30">
        <v>7</v>
      </c>
      <c r="AC70" s="30">
        <v>1</v>
      </c>
      <c r="AD70" s="63">
        <v>1</v>
      </c>
      <c r="AE70" s="63"/>
      <c r="AF70" s="40">
        <v>1</v>
      </c>
      <c r="AG70" s="63"/>
      <c r="AH70" s="63"/>
      <c r="AI70" s="40"/>
    </row>
    <row r="71" spans="1:35" ht="39.950000000000003" customHeight="1" x14ac:dyDescent="0.25">
      <c r="A71" s="62" t="s">
        <v>61</v>
      </c>
      <c r="B71" s="157" t="s">
        <v>226</v>
      </c>
      <c r="C71" s="158"/>
      <c r="D71" s="15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30"/>
      <c r="P71" s="30"/>
      <c r="Q71" s="30"/>
      <c r="R71" s="30"/>
      <c r="S71" s="29"/>
      <c r="T71" s="30"/>
      <c r="U71" s="30"/>
      <c r="V71" s="30"/>
      <c r="W71" s="29"/>
      <c r="X71" s="29"/>
      <c r="Y71" s="30"/>
      <c r="Z71" s="30"/>
      <c r="AA71" s="30"/>
      <c r="AB71" s="30"/>
      <c r="AC71" s="30"/>
      <c r="AD71" s="63"/>
      <c r="AE71" s="63"/>
      <c r="AF71" s="40"/>
      <c r="AG71" s="63"/>
      <c r="AH71" s="63"/>
      <c r="AI71" s="40"/>
    </row>
    <row r="72" spans="1:35" ht="39.950000000000003" customHeight="1" x14ac:dyDescent="0.25">
      <c r="A72" s="62" t="s">
        <v>60</v>
      </c>
      <c r="B72" s="157" t="s">
        <v>227</v>
      </c>
      <c r="C72" s="158"/>
      <c r="D72" s="15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30"/>
      <c r="P72" s="30"/>
      <c r="Q72" s="30"/>
      <c r="R72" s="30"/>
      <c r="S72" s="29"/>
      <c r="T72" s="30"/>
      <c r="U72" s="30"/>
      <c r="V72" s="30"/>
      <c r="W72" s="29"/>
      <c r="X72" s="29"/>
      <c r="Y72" s="30"/>
      <c r="Z72" s="29"/>
      <c r="AA72" s="30"/>
      <c r="AB72" s="30"/>
      <c r="AC72" s="30"/>
      <c r="AD72" s="63"/>
      <c r="AE72" s="63"/>
      <c r="AF72" s="40"/>
      <c r="AG72" s="63"/>
      <c r="AH72" s="63"/>
      <c r="AI72" s="40"/>
    </row>
    <row r="73" spans="1:35" ht="39.950000000000003" customHeight="1" x14ac:dyDescent="0.25">
      <c r="A73" s="62" t="s">
        <v>59</v>
      </c>
      <c r="B73" s="157" t="s">
        <v>192</v>
      </c>
      <c r="C73" s="158"/>
      <c r="D73" s="159"/>
      <c r="E73" s="29">
        <v>2</v>
      </c>
      <c r="F73" s="29"/>
      <c r="G73" s="29">
        <v>2</v>
      </c>
      <c r="H73" s="29"/>
      <c r="I73" s="29"/>
      <c r="J73" s="29">
        <v>3</v>
      </c>
      <c r="K73" s="29">
        <v>3</v>
      </c>
      <c r="L73" s="29"/>
      <c r="M73" s="29"/>
      <c r="N73" s="29"/>
      <c r="O73" s="30">
        <v>1</v>
      </c>
      <c r="P73" s="30">
        <v>1</v>
      </c>
      <c r="Q73" s="30"/>
      <c r="R73" s="30"/>
      <c r="S73" s="29"/>
      <c r="T73" s="30"/>
      <c r="U73" s="30"/>
      <c r="V73" s="30"/>
      <c r="W73" s="29"/>
      <c r="X73" s="29">
        <v>1</v>
      </c>
      <c r="Y73" s="30">
        <v>2</v>
      </c>
      <c r="Z73" s="30"/>
      <c r="AA73" s="30">
        <v>2</v>
      </c>
      <c r="AB73" s="30">
        <v>3</v>
      </c>
      <c r="AC73" s="30">
        <v>2</v>
      </c>
      <c r="AD73" s="63">
        <v>1</v>
      </c>
      <c r="AE73" s="63"/>
      <c r="AF73" s="40">
        <v>1</v>
      </c>
      <c r="AG73" s="63"/>
      <c r="AH73" s="63"/>
      <c r="AI73" s="40"/>
    </row>
    <row r="74" spans="1:35" s="86" customFormat="1" ht="57" customHeight="1" x14ac:dyDescent="0.25">
      <c r="A74" s="59" t="s">
        <v>58</v>
      </c>
      <c r="B74" s="160" t="s">
        <v>228</v>
      </c>
      <c r="C74" s="161"/>
      <c r="D74" s="162"/>
      <c r="E74" s="60">
        <f>SUM(E75:E80)</f>
        <v>0</v>
      </c>
      <c r="F74" s="60">
        <f t="shared" ref="F74:AI74" si="4">SUM(F75:F80)</f>
        <v>0</v>
      </c>
      <c r="G74" s="60">
        <f t="shared" si="4"/>
        <v>0</v>
      </c>
      <c r="H74" s="60">
        <f t="shared" si="4"/>
        <v>0</v>
      </c>
      <c r="I74" s="60">
        <f t="shared" si="4"/>
        <v>0</v>
      </c>
      <c r="J74" s="60">
        <f t="shared" si="4"/>
        <v>0</v>
      </c>
      <c r="K74" s="60">
        <f t="shared" si="4"/>
        <v>0</v>
      </c>
      <c r="L74" s="60">
        <f t="shared" si="4"/>
        <v>0</v>
      </c>
      <c r="M74" s="60">
        <f t="shared" si="4"/>
        <v>0</v>
      </c>
      <c r="N74" s="60">
        <f t="shared" si="4"/>
        <v>0</v>
      </c>
      <c r="O74" s="60">
        <f t="shared" si="4"/>
        <v>0</v>
      </c>
      <c r="P74" s="60">
        <f t="shared" si="4"/>
        <v>0</v>
      </c>
      <c r="Q74" s="60">
        <f t="shared" si="4"/>
        <v>0</v>
      </c>
      <c r="R74" s="60">
        <f t="shared" si="4"/>
        <v>0</v>
      </c>
      <c r="S74" s="60">
        <f t="shared" si="4"/>
        <v>0</v>
      </c>
      <c r="T74" s="60">
        <f t="shared" si="4"/>
        <v>0</v>
      </c>
      <c r="U74" s="60">
        <f t="shared" si="4"/>
        <v>0</v>
      </c>
      <c r="V74" s="60">
        <f t="shared" si="4"/>
        <v>0</v>
      </c>
      <c r="W74" s="60">
        <f t="shared" si="4"/>
        <v>0</v>
      </c>
      <c r="X74" s="60">
        <f t="shared" si="4"/>
        <v>0</v>
      </c>
      <c r="Y74" s="60">
        <f t="shared" si="4"/>
        <v>0</v>
      </c>
      <c r="Z74" s="60">
        <f t="shared" si="4"/>
        <v>0</v>
      </c>
      <c r="AA74" s="60">
        <f t="shared" si="4"/>
        <v>0</v>
      </c>
      <c r="AB74" s="60">
        <f t="shared" si="4"/>
        <v>0</v>
      </c>
      <c r="AC74" s="60">
        <f t="shared" si="4"/>
        <v>0</v>
      </c>
      <c r="AD74" s="60">
        <f t="shared" si="4"/>
        <v>1</v>
      </c>
      <c r="AE74" s="60">
        <f t="shared" si="4"/>
        <v>0</v>
      </c>
      <c r="AF74" s="60">
        <f t="shared" si="4"/>
        <v>1</v>
      </c>
      <c r="AG74" s="60">
        <f t="shared" si="4"/>
        <v>0</v>
      </c>
      <c r="AH74" s="60">
        <f t="shared" si="4"/>
        <v>0</v>
      </c>
      <c r="AI74" s="60">
        <f t="shared" si="4"/>
        <v>0</v>
      </c>
    </row>
    <row r="75" spans="1:35" ht="39.950000000000003" customHeight="1" x14ac:dyDescent="0.25">
      <c r="A75" s="62" t="s">
        <v>57</v>
      </c>
      <c r="B75" s="157" t="s">
        <v>229</v>
      </c>
      <c r="C75" s="158"/>
      <c r="D75" s="15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30"/>
      <c r="P75" s="30"/>
      <c r="Q75" s="30"/>
      <c r="R75" s="30"/>
      <c r="S75" s="29"/>
      <c r="T75" s="30"/>
      <c r="U75" s="30"/>
      <c r="V75" s="30"/>
      <c r="W75" s="29"/>
      <c r="X75" s="29"/>
      <c r="Y75" s="30"/>
      <c r="Z75" s="29"/>
      <c r="AA75" s="30"/>
      <c r="AB75" s="30"/>
      <c r="AC75" s="30"/>
      <c r="AD75" s="63"/>
      <c r="AE75" s="63"/>
      <c r="AF75" s="40"/>
      <c r="AG75" s="63"/>
      <c r="AH75" s="63"/>
      <c r="AI75" s="40"/>
    </row>
    <row r="76" spans="1:35" ht="39.950000000000003" customHeight="1" x14ac:dyDescent="0.25">
      <c r="A76" s="62" t="s">
        <v>56</v>
      </c>
      <c r="B76" s="157" t="s">
        <v>230</v>
      </c>
      <c r="C76" s="158"/>
      <c r="D76" s="15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30"/>
      <c r="P76" s="30"/>
      <c r="Q76" s="30"/>
      <c r="R76" s="30"/>
      <c r="S76" s="29"/>
      <c r="T76" s="30"/>
      <c r="U76" s="30"/>
      <c r="V76" s="30"/>
      <c r="W76" s="29"/>
      <c r="X76" s="29"/>
      <c r="Y76" s="30"/>
      <c r="Z76" s="30"/>
      <c r="AA76" s="30"/>
      <c r="AB76" s="30"/>
      <c r="AC76" s="30"/>
      <c r="AD76" s="63"/>
      <c r="AE76" s="63"/>
      <c r="AF76" s="40"/>
      <c r="AG76" s="63"/>
      <c r="AH76" s="63"/>
      <c r="AI76" s="40"/>
    </row>
    <row r="77" spans="1:35" ht="39.950000000000003" customHeight="1" x14ac:dyDescent="0.25">
      <c r="A77" s="62" t="s">
        <v>55</v>
      </c>
      <c r="B77" s="157" t="s">
        <v>231</v>
      </c>
      <c r="C77" s="158"/>
      <c r="D77" s="15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30"/>
      <c r="P77" s="30"/>
      <c r="Q77" s="30"/>
      <c r="R77" s="30"/>
      <c r="S77" s="29"/>
      <c r="T77" s="30"/>
      <c r="U77" s="30"/>
      <c r="V77" s="30"/>
      <c r="W77" s="29"/>
      <c r="X77" s="29"/>
      <c r="Y77" s="30"/>
      <c r="Z77" s="29"/>
      <c r="AA77" s="30"/>
      <c r="AB77" s="30"/>
      <c r="AC77" s="30"/>
      <c r="AD77" s="63"/>
      <c r="AE77" s="63"/>
      <c r="AF77" s="40"/>
      <c r="AG77" s="63"/>
      <c r="AH77" s="63"/>
      <c r="AI77" s="40"/>
    </row>
    <row r="78" spans="1:35" ht="39.950000000000003" customHeight="1" x14ac:dyDescent="0.25">
      <c r="A78" s="62" t="s">
        <v>54</v>
      </c>
      <c r="B78" s="157" t="s">
        <v>232</v>
      </c>
      <c r="C78" s="158"/>
      <c r="D78" s="15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30"/>
      <c r="P78" s="29"/>
      <c r="Q78" s="30"/>
      <c r="R78" s="30"/>
      <c r="S78" s="30"/>
      <c r="T78" s="30"/>
      <c r="U78" s="30"/>
      <c r="V78" s="30"/>
      <c r="W78" s="29"/>
      <c r="X78" s="29"/>
      <c r="Y78" s="30"/>
      <c r="Z78" s="30"/>
      <c r="AA78" s="30"/>
      <c r="AB78" s="30"/>
      <c r="AC78" s="30"/>
      <c r="AD78" s="63"/>
      <c r="AE78" s="63"/>
      <c r="AF78" s="40"/>
      <c r="AG78" s="63"/>
      <c r="AH78" s="63"/>
      <c r="AI78" s="40"/>
    </row>
    <row r="79" spans="1:35" ht="39.950000000000003" customHeight="1" x14ac:dyDescent="0.25">
      <c r="A79" s="62" t="s">
        <v>53</v>
      </c>
      <c r="B79" s="157" t="s">
        <v>233</v>
      </c>
      <c r="C79" s="158"/>
      <c r="D79" s="15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30"/>
      <c r="P79" s="30"/>
      <c r="Q79" s="30"/>
      <c r="R79" s="30"/>
      <c r="S79" s="29"/>
      <c r="T79" s="30"/>
      <c r="U79" s="30"/>
      <c r="V79" s="30"/>
      <c r="W79" s="29"/>
      <c r="X79" s="29"/>
      <c r="Y79" s="30"/>
      <c r="Z79" s="29"/>
      <c r="AA79" s="30"/>
      <c r="AB79" s="30"/>
      <c r="AC79" s="30"/>
      <c r="AD79" s="63">
        <v>1</v>
      </c>
      <c r="AE79" s="63"/>
      <c r="AF79" s="40">
        <v>1</v>
      </c>
      <c r="AG79" s="63"/>
      <c r="AH79" s="63"/>
      <c r="AI79" s="40"/>
    </row>
    <row r="80" spans="1:35" ht="39.950000000000003" customHeight="1" x14ac:dyDescent="0.25">
      <c r="A80" s="62" t="s">
        <v>52</v>
      </c>
      <c r="B80" s="157" t="s">
        <v>192</v>
      </c>
      <c r="C80" s="158"/>
      <c r="D80" s="15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30"/>
      <c r="P80" s="30"/>
      <c r="Q80" s="30"/>
      <c r="R80" s="30"/>
      <c r="S80" s="29"/>
      <c r="T80" s="30"/>
      <c r="U80" s="30"/>
      <c r="V80" s="30"/>
      <c r="W80" s="29"/>
      <c r="X80" s="29"/>
      <c r="Y80" s="30"/>
      <c r="Z80" s="30"/>
      <c r="AA80" s="30"/>
      <c r="AB80" s="30"/>
      <c r="AC80" s="30"/>
      <c r="AD80" s="63"/>
      <c r="AE80" s="63"/>
      <c r="AF80" s="63"/>
      <c r="AG80" s="63"/>
      <c r="AH80" s="63"/>
      <c r="AI80" s="40"/>
    </row>
    <row r="81" spans="1:35" s="86" customFormat="1" ht="58.5" customHeight="1" x14ac:dyDescent="0.25">
      <c r="A81" s="59" t="s">
        <v>51</v>
      </c>
      <c r="B81" s="160" t="s">
        <v>234</v>
      </c>
      <c r="C81" s="161"/>
      <c r="D81" s="162"/>
      <c r="E81" s="60">
        <f>SUM(E82:E88)</f>
        <v>6</v>
      </c>
      <c r="F81" s="60">
        <f t="shared" ref="F81:AI81" si="5">SUM(F82:F88)</f>
        <v>0</v>
      </c>
      <c r="G81" s="60">
        <f t="shared" si="5"/>
        <v>6</v>
      </c>
      <c r="H81" s="60">
        <f t="shared" si="5"/>
        <v>0</v>
      </c>
      <c r="I81" s="60">
        <f t="shared" si="5"/>
        <v>0</v>
      </c>
      <c r="J81" s="60">
        <f>SUM(J82:J88)</f>
        <v>7</v>
      </c>
      <c r="K81" s="60">
        <f t="shared" si="5"/>
        <v>7</v>
      </c>
      <c r="L81" s="60">
        <f t="shared" si="5"/>
        <v>0</v>
      </c>
      <c r="M81" s="60">
        <f t="shared" si="5"/>
        <v>0</v>
      </c>
      <c r="N81" s="60">
        <f t="shared" si="5"/>
        <v>0</v>
      </c>
      <c r="O81" s="60">
        <f t="shared" si="5"/>
        <v>9</v>
      </c>
      <c r="P81" s="60">
        <f t="shared" si="5"/>
        <v>1</v>
      </c>
      <c r="Q81" s="60">
        <f t="shared" si="5"/>
        <v>4</v>
      </c>
      <c r="R81" s="60">
        <f t="shared" si="5"/>
        <v>1</v>
      </c>
      <c r="S81" s="60">
        <f t="shared" si="5"/>
        <v>0</v>
      </c>
      <c r="T81" s="60">
        <f t="shared" si="5"/>
        <v>3</v>
      </c>
      <c r="U81" s="60">
        <f t="shared" si="5"/>
        <v>0</v>
      </c>
      <c r="V81" s="60">
        <f t="shared" si="5"/>
        <v>1</v>
      </c>
      <c r="W81" s="60">
        <f t="shared" si="5"/>
        <v>2</v>
      </c>
      <c r="X81" s="60">
        <f t="shared" si="5"/>
        <v>0</v>
      </c>
      <c r="Y81" s="60">
        <f t="shared" si="5"/>
        <v>9</v>
      </c>
      <c r="Z81" s="60">
        <f t="shared" si="5"/>
        <v>0</v>
      </c>
      <c r="AA81" s="60">
        <f t="shared" si="5"/>
        <v>1</v>
      </c>
      <c r="AB81" s="60">
        <f t="shared" si="5"/>
        <v>4</v>
      </c>
      <c r="AC81" s="60">
        <f t="shared" si="5"/>
        <v>2</v>
      </c>
      <c r="AD81" s="60">
        <f t="shared" si="5"/>
        <v>5</v>
      </c>
      <c r="AE81" s="60">
        <f t="shared" si="5"/>
        <v>0</v>
      </c>
      <c r="AF81" s="60">
        <f t="shared" si="5"/>
        <v>5</v>
      </c>
      <c r="AG81" s="60">
        <f t="shared" si="5"/>
        <v>0</v>
      </c>
      <c r="AH81" s="60">
        <f t="shared" si="5"/>
        <v>0</v>
      </c>
      <c r="AI81" s="60">
        <f t="shared" si="5"/>
        <v>0</v>
      </c>
    </row>
    <row r="82" spans="1:35" ht="39.950000000000003" customHeight="1" x14ac:dyDescent="0.25">
      <c r="A82" s="62" t="s">
        <v>50</v>
      </c>
      <c r="B82" s="157" t="s">
        <v>235</v>
      </c>
      <c r="C82" s="158"/>
      <c r="D82" s="15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30"/>
      <c r="P82" s="30"/>
      <c r="Q82" s="30"/>
      <c r="R82" s="30"/>
      <c r="S82" s="29"/>
      <c r="T82" s="30"/>
      <c r="U82" s="30"/>
      <c r="V82" s="30"/>
      <c r="W82" s="29"/>
      <c r="X82" s="29"/>
      <c r="Y82" s="30"/>
      <c r="Z82" s="30"/>
      <c r="AA82" s="30"/>
      <c r="AB82" s="30"/>
      <c r="AC82" s="30"/>
      <c r="AD82" s="63"/>
      <c r="AE82" s="63"/>
      <c r="AF82" s="40"/>
      <c r="AG82" s="63"/>
      <c r="AH82" s="63"/>
      <c r="AI82" s="40"/>
    </row>
    <row r="83" spans="1:35" ht="39.950000000000003" customHeight="1" x14ac:dyDescent="0.25">
      <c r="A83" s="62" t="s">
        <v>49</v>
      </c>
      <c r="B83" s="157" t="s">
        <v>236</v>
      </c>
      <c r="C83" s="158"/>
      <c r="D83" s="159"/>
      <c r="E83" s="29">
        <v>2</v>
      </c>
      <c r="F83" s="29"/>
      <c r="G83" s="29">
        <v>2</v>
      </c>
      <c r="H83" s="29"/>
      <c r="I83" s="29"/>
      <c r="J83" s="29">
        <v>3</v>
      </c>
      <c r="K83" s="29">
        <v>3</v>
      </c>
      <c r="L83" s="29"/>
      <c r="M83" s="29"/>
      <c r="N83" s="29"/>
      <c r="O83" s="30">
        <v>4</v>
      </c>
      <c r="P83" s="30">
        <v>1</v>
      </c>
      <c r="Q83" s="30">
        <v>1</v>
      </c>
      <c r="R83" s="30">
        <v>1</v>
      </c>
      <c r="S83" s="29"/>
      <c r="T83" s="30">
        <v>1</v>
      </c>
      <c r="U83" s="30"/>
      <c r="V83" s="30">
        <v>1</v>
      </c>
      <c r="W83" s="29"/>
      <c r="X83" s="29"/>
      <c r="Y83" s="30">
        <v>4</v>
      </c>
      <c r="Z83" s="30"/>
      <c r="AA83" s="30"/>
      <c r="AB83" s="30">
        <v>1</v>
      </c>
      <c r="AC83" s="30">
        <v>1</v>
      </c>
      <c r="AD83" s="63">
        <v>2</v>
      </c>
      <c r="AE83" s="63"/>
      <c r="AF83" s="40">
        <v>2</v>
      </c>
      <c r="AG83" s="63"/>
      <c r="AH83" s="63"/>
      <c r="AI83" s="40"/>
    </row>
    <row r="84" spans="1:35" ht="39.950000000000003" customHeight="1" x14ac:dyDescent="0.25">
      <c r="A84" s="62" t="s">
        <v>48</v>
      </c>
      <c r="B84" s="157" t="s">
        <v>237</v>
      </c>
      <c r="C84" s="158"/>
      <c r="D84" s="15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30"/>
      <c r="P84" s="29"/>
      <c r="Q84" s="30"/>
      <c r="R84" s="30"/>
      <c r="S84" s="30"/>
      <c r="T84" s="30"/>
      <c r="U84" s="30"/>
      <c r="V84" s="30"/>
      <c r="W84" s="29"/>
      <c r="X84" s="29"/>
      <c r="Y84" s="30"/>
      <c r="Z84" s="30"/>
      <c r="AA84" s="30"/>
      <c r="AB84" s="30"/>
      <c r="AC84" s="30"/>
      <c r="AD84" s="63"/>
      <c r="AE84" s="63"/>
      <c r="AF84" s="40"/>
      <c r="AG84" s="63"/>
      <c r="AH84" s="63"/>
      <c r="AI84" s="40"/>
    </row>
    <row r="85" spans="1:35" ht="39.950000000000003" customHeight="1" x14ac:dyDescent="0.25">
      <c r="A85" s="62" t="s">
        <v>47</v>
      </c>
      <c r="B85" s="157" t="s">
        <v>238</v>
      </c>
      <c r="C85" s="158"/>
      <c r="D85" s="15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30"/>
      <c r="P85" s="30"/>
      <c r="Q85" s="30"/>
      <c r="R85" s="30"/>
      <c r="S85" s="29"/>
      <c r="T85" s="30"/>
      <c r="U85" s="30"/>
      <c r="V85" s="30"/>
      <c r="W85" s="29"/>
      <c r="X85" s="29"/>
      <c r="Y85" s="30"/>
      <c r="Z85" s="30"/>
      <c r="AA85" s="30"/>
      <c r="AB85" s="30"/>
      <c r="AC85" s="30"/>
      <c r="AD85" s="63"/>
      <c r="AE85" s="63"/>
      <c r="AF85" s="40"/>
      <c r="AG85" s="63"/>
      <c r="AH85" s="63"/>
      <c r="AI85" s="40"/>
    </row>
    <row r="86" spans="1:35" ht="39.950000000000003" customHeight="1" x14ac:dyDescent="0.25">
      <c r="A86" s="62" t="s">
        <v>46</v>
      </c>
      <c r="B86" s="157" t="s">
        <v>239</v>
      </c>
      <c r="C86" s="158"/>
      <c r="D86" s="159"/>
      <c r="E86" s="29">
        <v>3</v>
      </c>
      <c r="F86" s="29"/>
      <c r="G86" s="29">
        <v>3</v>
      </c>
      <c r="H86" s="29"/>
      <c r="I86" s="29"/>
      <c r="J86" s="29">
        <v>3</v>
      </c>
      <c r="K86" s="29">
        <v>3</v>
      </c>
      <c r="L86" s="29"/>
      <c r="M86" s="29"/>
      <c r="N86" s="29"/>
      <c r="O86" s="30">
        <v>3</v>
      </c>
      <c r="P86" s="30"/>
      <c r="Q86" s="30">
        <v>1</v>
      </c>
      <c r="R86" s="30"/>
      <c r="S86" s="29"/>
      <c r="T86" s="30">
        <v>2</v>
      </c>
      <c r="U86" s="30"/>
      <c r="V86" s="30"/>
      <c r="W86" s="29">
        <v>2</v>
      </c>
      <c r="X86" s="29"/>
      <c r="Y86" s="30">
        <v>3</v>
      </c>
      <c r="Z86" s="30"/>
      <c r="AA86" s="30">
        <v>1</v>
      </c>
      <c r="AB86" s="30">
        <v>3</v>
      </c>
      <c r="AC86" s="30">
        <v>1</v>
      </c>
      <c r="AD86" s="63">
        <v>1</v>
      </c>
      <c r="AE86" s="63"/>
      <c r="AF86" s="40">
        <v>1</v>
      </c>
      <c r="AG86" s="63"/>
      <c r="AH86" s="63"/>
      <c r="AI86" s="40"/>
    </row>
    <row r="87" spans="1:35" ht="39.950000000000003" customHeight="1" x14ac:dyDescent="0.25">
      <c r="A87" s="62" t="s">
        <v>45</v>
      </c>
      <c r="B87" s="157" t="s">
        <v>192</v>
      </c>
      <c r="C87" s="158"/>
      <c r="D87" s="159"/>
      <c r="E87" s="29">
        <v>1</v>
      </c>
      <c r="F87" s="29"/>
      <c r="G87" s="29">
        <v>1</v>
      </c>
      <c r="H87" s="29"/>
      <c r="I87" s="29"/>
      <c r="J87" s="29">
        <v>1</v>
      </c>
      <c r="K87" s="29">
        <v>1</v>
      </c>
      <c r="L87" s="29"/>
      <c r="M87" s="29"/>
      <c r="N87" s="29"/>
      <c r="O87" s="30">
        <v>2</v>
      </c>
      <c r="P87" s="30"/>
      <c r="Q87" s="30">
        <v>2</v>
      </c>
      <c r="R87" s="30"/>
      <c r="S87" s="29"/>
      <c r="T87" s="30"/>
      <c r="U87" s="30"/>
      <c r="V87" s="30"/>
      <c r="W87" s="29"/>
      <c r="X87" s="29"/>
      <c r="Y87" s="30">
        <v>2</v>
      </c>
      <c r="Z87" s="30"/>
      <c r="AA87" s="30"/>
      <c r="AB87" s="30"/>
      <c r="AC87" s="30"/>
      <c r="AD87" s="63">
        <v>2</v>
      </c>
      <c r="AE87" s="63"/>
      <c r="AF87" s="40">
        <v>2</v>
      </c>
      <c r="AG87" s="63"/>
      <c r="AH87" s="63"/>
      <c r="AI87" s="40"/>
    </row>
    <row r="88" spans="1:35" ht="39.950000000000003" customHeight="1" x14ac:dyDescent="0.25">
      <c r="A88" s="62" t="s">
        <v>240</v>
      </c>
      <c r="B88" s="157" t="s">
        <v>241</v>
      </c>
      <c r="C88" s="158"/>
      <c r="D88" s="15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30"/>
      <c r="P88" s="30"/>
      <c r="Q88" s="30"/>
      <c r="R88" s="30"/>
      <c r="S88" s="29"/>
      <c r="T88" s="30"/>
      <c r="U88" s="30"/>
      <c r="V88" s="30"/>
      <c r="W88" s="29"/>
      <c r="X88" s="29"/>
      <c r="Y88" s="30"/>
      <c r="Z88" s="30"/>
      <c r="AA88" s="30"/>
      <c r="AB88" s="30"/>
      <c r="AC88" s="30"/>
      <c r="AD88" s="63"/>
      <c r="AE88" s="63"/>
      <c r="AF88" s="40"/>
      <c r="AG88" s="63"/>
      <c r="AH88" s="63"/>
      <c r="AI88" s="40"/>
    </row>
    <row r="89" spans="1:35" s="86" customFormat="1" ht="65.25" customHeight="1" x14ac:dyDescent="0.25">
      <c r="A89" s="59" t="s">
        <v>44</v>
      </c>
      <c r="B89" s="160" t="s">
        <v>242</v>
      </c>
      <c r="C89" s="161"/>
      <c r="D89" s="162"/>
      <c r="E89" s="60">
        <f>SUM(E90:E91)</f>
        <v>0</v>
      </c>
      <c r="F89" s="60">
        <f t="shared" ref="F89:AI89" si="6">SUM(F90:F91)</f>
        <v>0</v>
      </c>
      <c r="G89" s="60">
        <f t="shared" si="6"/>
        <v>0</v>
      </c>
      <c r="H89" s="60">
        <f t="shared" si="6"/>
        <v>0</v>
      </c>
      <c r="I89" s="60">
        <f t="shared" si="6"/>
        <v>0</v>
      </c>
      <c r="J89" s="60">
        <f t="shared" si="6"/>
        <v>0</v>
      </c>
      <c r="K89" s="60">
        <f t="shared" si="6"/>
        <v>0</v>
      </c>
      <c r="L89" s="60">
        <f t="shared" si="6"/>
        <v>0</v>
      </c>
      <c r="M89" s="60">
        <f t="shared" si="6"/>
        <v>0</v>
      </c>
      <c r="N89" s="60">
        <f t="shared" si="6"/>
        <v>0</v>
      </c>
      <c r="O89" s="60">
        <f t="shared" si="6"/>
        <v>0</v>
      </c>
      <c r="P89" s="60">
        <f t="shared" si="6"/>
        <v>0</v>
      </c>
      <c r="Q89" s="60">
        <f t="shared" si="6"/>
        <v>0</v>
      </c>
      <c r="R89" s="60">
        <f t="shared" si="6"/>
        <v>0</v>
      </c>
      <c r="S89" s="60">
        <f t="shared" si="6"/>
        <v>0</v>
      </c>
      <c r="T89" s="60">
        <f t="shared" si="6"/>
        <v>0</v>
      </c>
      <c r="U89" s="60">
        <f t="shared" si="6"/>
        <v>0</v>
      </c>
      <c r="V89" s="60">
        <f t="shared" si="6"/>
        <v>0</v>
      </c>
      <c r="W89" s="60">
        <f t="shared" si="6"/>
        <v>0</v>
      </c>
      <c r="X89" s="60">
        <f t="shared" si="6"/>
        <v>0</v>
      </c>
      <c r="Y89" s="60">
        <f t="shared" si="6"/>
        <v>0</v>
      </c>
      <c r="Z89" s="60">
        <f t="shared" si="6"/>
        <v>0</v>
      </c>
      <c r="AA89" s="60">
        <f t="shared" si="6"/>
        <v>0</v>
      </c>
      <c r="AB89" s="60">
        <f t="shared" si="6"/>
        <v>0</v>
      </c>
      <c r="AC89" s="60">
        <f t="shared" si="6"/>
        <v>0</v>
      </c>
      <c r="AD89" s="60">
        <f t="shared" si="6"/>
        <v>0</v>
      </c>
      <c r="AE89" s="60">
        <f t="shared" si="6"/>
        <v>0</v>
      </c>
      <c r="AF89" s="60">
        <f t="shared" si="6"/>
        <v>0</v>
      </c>
      <c r="AG89" s="60">
        <f t="shared" si="6"/>
        <v>0</v>
      </c>
      <c r="AH89" s="60">
        <f t="shared" si="6"/>
        <v>0</v>
      </c>
      <c r="AI89" s="60">
        <f t="shared" si="6"/>
        <v>0</v>
      </c>
    </row>
    <row r="90" spans="1:35" ht="39.950000000000003" customHeight="1" x14ac:dyDescent="0.25">
      <c r="A90" s="62" t="s">
        <v>43</v>
      </c>
      <c r="B90" s="157" t="s">
        <v>243</v>
      </c>
      <c r="C90" s="158"/>
      <c r="D90" s="15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30"/>
      <c r="P90" s="30"/>
      <c r="Q90" s="30"/>
      <c r="R90" s="30"/>
      <c r="S90" s="29"/>
      <c r="T90" s="30"/>
      <c r="U90" s="30"/>
      <c r="V90" s="30"/>
      <c r="W90" s="29"/>
      <c r="X90" s="29"/>
      <c r="Y90" s="30"/>
      <c r="Z90" s="30"/>
      <c r="AA90" s="30"/>
      <c r="AB90" s="30"/>
      <c r="AC90" s="30"/>
      <c r="AD90" s="63"/>
      <c r="AE90" s="63"/>
      <c r="AF90" s="63"/>
      <c r="AG90" s="63"/>
      <c r="AH90" s="63"/>
      <c r="AI90" s="63"/>
    </row>
    <row r="91" spans="1:35" ht="39.950000000000003" customHeight="1" x14ac:dyDescent="0.25">
      <c r="A91" s="62" t="s">
        <v>42</v>
      </c>
      <c r="B91" s="157" t="s">
        <v>192</v>
      </c>
      <c r="C91" s="158"/>
      <c r="D91" s="15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30"/>
      <c r="P91" s="30"/>
      <c r="Q91" s="30"/>
      <c r="R91" s="30"/>
      <c r="S91" s="29"/>
      <c r="T91" s="30"/>
      <c r="U91" s="30"/>
      <c r="V91" s="30"/>
      <c r="W91" s="29"/>
      <c r="X91" s="29"/>
      <c r="Y91" s="30"/>
      <c r="Z91" s="30"/>
      <c r="AA91" s="30"/>
      <c r="AB91" s="30"/>
      <c r="AC91" s="30"/>
      <c r="AD91" s="63"/>
      <c r="AE91" s="63"/>
      <c r="AF91" s="63"/>
      <c r="AG91" s="63"/>
      <c r="AH91" s="63"/>
      <c r="AI91" s="63"/>
    </row>
    <row r="92" spans="1:35" s="86" customFormat="1" ht="39.950000000000003" customHeight="1" x14ac:dyDescent="0.25">
      <c r="A92" s="59" t="s">
        <v>41</v>
      </c>
      <c r="B92" s="160" t="s">
        <v>244</v>
      </c>
      <c r="C92" s="161"/>
      <c r="D92" s="162"/>
      <c r="E92" s="60">
        <f>SUM(E93:E113)</f>
        <v>60</v>
      </c>
      <c r="F92" s="60">
        <f t="shared" ref="F92:AI92" si="7">SUM(F93:F113)</f>
        <v>12</v>
      </c>
      <c r="G92" s="60">
        <f t="shared" si="7"/>
        <v>48</v>
      </c>
      <c r="H92" s="60">
        <f t="shared" si="7"/>
        <v>0</v>
      </c>
      <c r="I92" s="60">
        <f t="shared" si="7"/>
        <v>0</v>
      </c>
      <c r="J92" s="60">
        <f>SUM(J93:J113)</f>
        <v>226</v>
      </c>
      <c r="K92" s="60">
        <f t="shared" si="7"/>
        <v>175</v>
      </c>
      <c r="L92" s="60">
        <f t="shared" si="7"/>
        <v>41</v>
      </c>
      <c r="M92" s="60">
        <f t="shared" si="7"/>
        <v>8</v>
      </c>
      <c r="N92" s="60">
        <f t="shared" si="7"/>
        <v>2</v>
      </c>
      <c r="O92" s="60">
        <f t="shared" si="7"/>
        <v>188</v>
      </c>
      <c r="P92" s="60">
        <f t="shared" si="7"/>
        <v>175</v>
      </c>
      <c r="Q92" s="60">
        <f t="shared" si="7"/>
        <v>1</v>
      </c>
      <c r="R92" s="60">
        <f t="shared" si="7"/>
        <v>8</v>
      </c>
      <c r="S92" s="60">
        <f t="shared" si="7"/>
        <v>0</v>
      </c>
      <c r="T92" s="60">
        <f t="shared" si="7"/>
        <v>4</v>
      </c>
      <c r="U92" s="60">
        <f t="shared" si="7"/>
        <v>0</v>
      </c>
      <c r="V92" s="60">
        <f t="shared" si="7"/>
        <v>3</v>
      </c>
      <c r="W92" s="60">
        <f t="shared" si="7"/>
        <v>1</v>
      </c>
      <c r="X92" s="60">
        <f t="shared" si="7"/>
        <v>8</v>
      </c>
      <c r="Y92" s="60">
        <f t="shared" si="7"/>
        <v>196</v>
      </c>
      <c r="Z92" s="60">
        <f t="shared" si="7"/>
        <v>0</v>
      </c>
      <c r="AA92" s="60">
        <f t="shared" si="7"/>
        <v>17</v>
      </c>
      <c r="AB92" s="60">
        <f t="shared" si="7"/>
        <v>39</v>
      </c>
      <c r="AC92" s="60">
        <f t="shared" si="7"/>
        <v>19</v>
      </c>
      <c r="AD92" s="60">
        <f t="shared" si="7"/>
        <v>3</v>
      </c>
      <c r="AE92" s="60">
        <f t="shared" si="7"/>
        <v>0</v>
      </c>
      <c r="AF92" s="60">
        <f t="shared" si="7"/>
        <v>3</v>
      </c>
      <c r="AG92" s="60">
        <f t="shared" si="7"/>
        <v>0</v>
      </c>
      <c r="AH92" s="60">
        <f t="shared" si="7"/>
        <v>0</v>
      </c>
      <c r="AI92" s="60">
        <f t="shared" si="7"/>
        <v>0</v>
      </c>
    </row>
    <row r="93" spans="1:35" ht="39.950000000000003" customHeight="1" x14ac:dyDescent="0.25">
      <c r="A93" s="62" t="s">
        <v>40</v>
      </c>
      <c r="B93" s="157" t="s">
        <v>245</v>
      </c>
      <c r="C93" s="158"/>
      <c r="D93" s="15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30"/>
      <c r="P93" s="30"/>
      <c r="Q93" s="30"/>
      <c r="R93" s="30"/>
      <c r="S93" s="29"/>
      <c r="T93" s="30"/>
      <c r="U93" s="30"/>
      <c r="V93" s="30"/>
      <c r="W93" s="29"/>
      <c r="X93" s="29"/>
      <c r="Y93" s="30"/>
      <c r="Z93" s="30"/>
      <c r="AA93" s="30"/>
      <c r="AB93" s="30"/>
      <c r="AC93" s="30"/>
      <c r="AD93" s="63"/>
      <c r="AE93" s="63"/>
      <c r="AF93" s="40"/>
      <c r="AG93" s="63"/>
      <c r="AH93" s="63"/>
      <c r="AI93" s="40"/>
    </row>
    <row r="94" spans="1:35" ht="69" customHeight="1" x14ac:dyDescent="0.25">
      <c r="A94" s="62" t="s">
        <v>39</v>
      </c>
      <c r="B94" s="157" t="s">
        <v>246</v>
      </c>
      <c r="C94" s="158"/>
      <c r="D94" s="159"/>
      <c r="E94" s="29">
        <v>14</v>
      </c>
      <c r="F94" s="29">
        <v>8</v>
      </c>
      <c r="G94" s="29">
        <v>6</v>
      </c>
      <c r="H94" s="29"/>
      <c r="I94" s="29"/>
      <c r="J94" s="29">
        <v>38</v>
      </c>
      <c r="K94" s="29">
        <v>30</v>
      </c>
      <c r="L94" s="29">
        <v>5</v>
      </c>
      <c r="M94" s="29">
        <v>2</v>
      </c>
      <c r="N94" s="29">
        <v>1</v>
      </c>
      <c r="O94" s="30">
        <v>16</v>
      </c>
      <c r="P94" s="30">
        <v>16</v>
      </c>
      <c r="Q94" s="30"/>
      <c r="R94" s="30"/>
      <c r="S94" s="29"/>
      <c r="T94" s="30"/>
      <c r="U94" s="30"/>
      <c r="V94" s="30"/>
      <c r="W94" s="29"/>
      <c r="X94" s="29">
        <v>3</v>
      </c>
      <c r="Y94" s="30">
        <v>19</v>
      </c>
      <c r="Z94" s="30"/>
      <c r="AA94" s="30">
        <v>17</v>
      </c>
      <c r="AB94" s="30">
        <v>25</v>
      </c>
      <c r="AC94" s="30">
        <v>18</v>
      </c>
      <c r="AD94" s="63">
        <v>1</v>
      </c>
      <c r="AE94" s="63"/>
      <c r="AF94" s="40">
        <v>1</v>
      </c>
      <c r="AG94" s="63">
        <v>0</v>
      </c>
      <c r="AH94" s="63"/>
      <c r="AI94" s="40">
        <v>0</v>
      </c>
    </row>
    <row r="95" spans="1:35" ht="39.950000000000003" customHeight="1" x14ac:dyDescent="0.25">
      <c r="A95" s="62" t="s">
        <v>38</v>
      </c>
      <c r="B95" s="157" t="s">
        <v>247</v>
      </c>
      <c r="C95" s="158"/>
      <c r="D95" s="159"/>
      <c r="E95" s="29"/>
      <c r="F95" s="29"/>
      <c r="G95" s="29"/>
      <c r="H95" s="29"/>
      <c r="I95" s="29"/>
      <c r="J95" s="29">
        <v>1</v>
      </c>
      <c r="K95" s="29">
        <v>1</v>
      </c>
      <c r="L95" s="29"/>
      <c r="M95" s="29"/>
      <c r="N95" s="29"/>
      <c r="O95" s="30">
        <v>1</v>
      </c>
      <c r="P95" s="30">
        <v>1</v>
      </c>
      <c r="Q95" s="30"/>
      <c r="R95" s="30"/>
      <c r="S95" s="29"/>
      <c r="T95" s="30"/>
      <c r="U95" s="30"/>
      <c r="V95" s="30"/>
      <c r="W95" s="29"/>
      <c r="X95" s="29"/>
      <c r="Y95" s="30">
        <v>1</v>
      </c>
      <c r="Z95" s="30"/>
      <c r="AA95" s="30"/>
      <c r="AB95" s="30"/>
      <c r="AC95" s="30"/>
      <c r="AD95" s="63"/>
      <c r="AE95" s="63"/>
      <c r="AF95" s="40"/>
      <c r="AG95" s="63"/>
      <c r="AH95" s="63"/>
      <c r="AI95" s="40"/>
    </row>
    <row r="96" spans="1:35" ht="39.950000000000003" customHeight="1" x14ac:dyDescent="0.25">
      <c r="A96" s="62" t="s">
        <v>37</v>
      </c>
      <c r="B96" s="157" t="s">
        <v>248</v>
      </c>
      <c r="C96" s="158"/>
      <c r="D96" s="159"/>
      <c r="E96" s="29">
        <v>12</v>
      </c>
      <c r="F96" s="29">
        <v>1</v>
      </c>
      <c r="G96" s="29">
        <v>11</v>
      </c>
      <c r="H96" s="29"/>
      <c r="I96" s="29"/>
      <c r="J96" s="29">
        <v>21</v>
      </c>
      <c r="K96" s="29">
        <v>15</v>
      </c>
      <c r="L96" s="29">
        <v>4</v>
      </c>
      <c r="M96" s="29">
        <v>1</v>
      </c>
      <c r="N96" s="29">
        <v>1</v>
      </c>
      <c r="O96" s="30">
        <v>23</v>
      </c>
      <c r="P96" s="30">
        <v>21</v>
      </c>
      <c r="Q96" s="30"/>
      <c r="R96" s="30">
        <v>1</v>
      </c>
      <c r="S96" s="29"/>
      <c r="T96" s="30">
        <v>1</v>
      </c>
      <c r="U96" s="30"/>
      <c r="V96" s="30">
        <v>1</v>
      </c>
      <c r="W96" s="29"/>
      <c r="X96" s="29">
        <v>2</v>
      </c>
      <c r="Y96" s="30">
        <v>25</v>
      </c>
      <c r="Z96" s="30"/>
      <c r="AA96" s="30"/>
      <c r="AB96" s="30">
        <v>2</v>
      </c>
      <c r="AC96" s="30"/>
      <c r="AD96" s="63">
        <v>2</v>
      </c>
      <c r="AE96" s="63"/>
      <c r="AF96" s="40">
        <v>2</v>
      </c>
      <c r="AG96" s="63"/>
      <c r="AH96" s="63"/>
      <c r="AI96" s="40"/>
    </row>
    <row r="97" spans="1:35" ht="39.950000000000003" customHeight="1" x14ac:dyDescent="0.25">
      <c r="A97" s="62" t="s">
        <v>36</v>
      </c>
      <c r="B97" s="157" t="s">
        <v>249</v>
      </c>
      <c r="C97" s="158"/>
      <c r="D97" s="159"/>
      <c r="E97" s="29">
        <v>1</v>
      </c>
      <c r="F97" s="29"/>
      <c r="G97" s="29">
        <v>1</v>
      </c>
      <c r="H97" s="29"/>
      <c r="I97" s="29"/>
      <c r="J97" s="29"/>
      <c r="K97" s="29"/>
      <c r="L97" s="29"/>
      <c r="M97" s="29"/>
      <c r="N97" s="29"/>
      <c r="O97" s="30">
        <v>1</v>
      </c>
      <c r="P97" s="30">
        <v>1</v>
      </c>
      <c r="Q97" s="30"/>
      <c r="R97" s="30"/>
      <c r="S97" s="29"/>
      <c r="T97" s="30"/>
      <c r="U97" s="30"/>
      <c r="V97" s="30"/>
      <c r="W97" s="29"/>
      <c r="X97" s="29"/>
      <c r="Y97" s="30">
        <v>1</v>
      </c>
      <c r="Z97" s="30"/>
      <c r="AA97" s="30"/>
      <c r="AB97" s="30"/>
      <c r="AC97" s="30"/>
      <c r="AD97" s="63"/>
      <c r="AE97" s="63"/>
      <c r="AF97" s="40"/>
      <c r="AG97" s="63"/>
      <c r="AH97" s="63"/>
      <c r="AI97" s="40"/>
    </row>
    <row r="98" spans="1:35" ht="39.950000000000003" customHeight="1" x14ac:dyDescent="0.25">
      <c r="A98" s="62" t="s">
        <v>35</v>
      </c>
      <c r="B98" s="157" t="s">
        <v>250</v>
      </c>
      <c r="C98" s="158"/>
      <c r="D98" s="159"/>
      <c r="E98" s="29">
        <v>13</v>
      </c>
      <c r="F98" s="29">
        <v>2</v>
      </c>
      <c r="G98" s="29">
        <v>11</v>
      </c>
      <c r="H98" s="29"/>
      <c r="I98" s="29"/>
      <c r="J98" s="29">
        <v>29</v>
      </c>
      <c r="K98" s="29">
        <v>22</v>
      </c>
      <c r="L98" s="29">
        <v>7</v>
      </c>
      <c r="M98" s="29"/>
      <c r="N98" s="29"/>
      <c r="O98" s="30">
        <v>29</v>
      </c>
      <c r="P98" s="30">
        <v>26</v>
      </c>
      <c r="Q98" s="30">
        <v>1</v>
      </c>
      <c r="R98" s="30">
        <v>1</v>
      </c>
      <c r="S98" s="29"/>
      <c r="T98" s="30">
        <v>1</v>
      </c>
      <c r="U98" s="30"/>
      <c r="V98" s="30">
        <v>1</v>
      </c>
      <c r="W98" s="29"/>
      <c r="X98" s="29">
        <v>2</v>
      </c>
      <c r="Y98" s="30">
        <v>31</v>
      </c>
      <c r="Z98" s="30"/>
      <c r="AA98" s="30"/>
      <c r="AB98" s="30">
        <v>4</v>
      </c>
      <c r="AC98" s="30"/>
      <c r="AD98" s="63"/>
      <c r="AE98" s="63"/>
      <c r="AF98" s="40"/>
      <c r="AG98" s="63"/>
      <c r="AH98" s="63"/>
      <c r="AI98" s="40"/>
    </row>
    <row r="99" spans="1:35" ht="39.950000000000003" customHeight="1" x14ac:dyDescent="0.25">
      <c r="A99" s="62" t="s">
        <v>34</v>
      </c>
      <c r="B99" s="157" t="s">
        <v>251</v>
      </c>
      <c r="C99" s="158"/>
      <c r="D99" s="159"/>
      <c r="E99" s="29">
        <v>11</v>
      </c>
      <c r="F99" s="29">
        <v>1</v>
      </c>
      <c r="G99" s="29">
        <v>10</v>
      </c>
      <c r="H99" s="29"/>
      <c r="I99" s="29"/>
      <c r="J99" s="29">
        <v>22</v>
      </c>
      <c r="K99" s="29">
        <v>16</v>
      </c>
      <c r="L99" s="29">
        <v>4</v>
      </c>
      <c r="M99" s="29">
        <v>2</v>
      </c>
      <c r="N99" s="29"/>
      <c r="O99" s="30">
        <v>23</v>
      </c>
      <c r="P99" s="30">
        <v>22</v>
      </c>
      <c r="Q99" s="30"/>
      <c r="R99" s="30"/>
      <c r="S99" s="29"/>
      <c r="T99" s="30">
        <v>1</v>
      </c>
      <c r="U99" s="30"/>
      <c r="V99" s="30"/>
      <c r="W99" s="29">
        <v>1</v>
      </c>
      <c r="X99" s="29">
        <v>1</v>
      </c>
      <c r="Y99" s="30">
        <v>24</v>
      </c>
      <c r="Z99" s="30"/>
      <c r="AA99" s="30"/>
      <c r="AB99" s="30">
        <v>3</v>
      </c>
      <c r="AC99" s="30">
        <v>1</v>
      </c>
      <c r="AD99" s="63"/>
      <c r="AE99" s="63"/>
      <c r="AF99" s="40"/>
      <c r="AG99" s="63"/>
      <c r="AH99" s="63"/>
      <c r="AI99" s="40"/>
    </row>
    <row r="100" spans="1:35" ht="39.950000000000003" customHeight="1" x14ac:dyDescent="0.25">
      <c r="A100" s="62" t="s">
        <v>33</v>
      </c>
      <c r="B100" s="157" t="s">
        <v>252</v>
      </c>
      <c r="C100" s="158"/>
      <c r="D100" s="159"/>
      <c r="E100" s="29"/>
      <c r="F100" s="29"/>
      <c r="G100" s="29"/>
      <c r="H100" s="29"/>
      <c r="I100" s="29"/>
      <c r="J100" s="29">
        <v>2</v>
      </c>
      <c r="K100" s="29">
        <v>1</v>
      </c>
      <c r="L100" s="29">
        <v>1</v>
      </c>
      <c r="M100" s="29"/>
      <c r="N100" s="29"/>
      <c r="O100" s="30">
        <v>1</v>
      </c>
      <c r="P100" s="30">
        <v>1</v>
      </c>
      <c r="Q100" s="30"/>
      <c r="R100" s="30"/>
      <c r="S100" s="29"/>
      <c r="T100" s="30"/>
      <c r="U100" s="30"/>
      <c r="V100" s="30"/>
      <c r="W100" s="29"/>
      <c r="X100" s="29"/>
      <c r="Y100" s="30">
        <v>1</v>
      </c>
      <c r="Z100" s="30"/>
      <c r="AA100" s="30"/>
      <c r="AB100" s="30"/>
      <c r="AC100" s="30"/>
      <c r="AD100" s="63"/>
      <c r="AE100" s="63"/>
      <c r="AF100" s="40"/>
      <c r="AG100" s="63"/>
      <c r="AH100" s="63"/>
      <c r="AI100" s="40"/>
    </row>
    <row r="101" spans="1:35" ht="39.950000000000003" customHeight="1" x14ac:dyDescent="0.25">
      <c r="A101" s="62" t="s">
        <v>32</v>
      </c>
      <c r="B101" s="157" t="s">
        <v>253</v>
      </c>
      <c r="C101" s="158"/>
      <c r="D101" s="159"/>
      <c r="E101" s="29">
        <v>3</v>
      </c>
      <c r="F101" s="29"/>
      <c r="G101" s="29">
        <v>3</v>
      </c>
      <c r="H101" s="29"/>
      <c r="I101" s="29"/>
      <c r="J101" s="29">
        <v>29</v>
      </c>
      <c r="K101" s="29">
        <v>24</v>
      </c>
      <c r="L101" s="29">
        <v>5</v>
      </c>
      <c r="M101" s="29"/>
      <c r="N101" s="29"/>
      <c r="O101" s="30">
        <v>23</v>
      </c>
      <c r="P101" s="30">
        <v>22</v>
      </c>
      <c r="Q101" s="30"/>
      <c r="R101" s="30"/>
      <c r="S101" s="29"/>
      <c r="T101" s="30">
        <v>1</v>
      </c>
      <c r="U101" s="30"/>
      <c r="V101" s="30">
        <v>1</v>
      </c>
      <c r="W101" s="29"/>
      <c r="X101" s="29"/>
      <c r="Y101" s="30">
        <v>23</v>
      </c>
      <c r="Z101" s="30"/>
      <c r="AA101" s="30"/>
      <c r="AB101" s="30">
        <v>4</v>
      </c>
      <c r="AC101" s="30"/>
      <c r="AD101" s="63"/>
      <c r="AE101" s="63"/>
      <c r="AF101" s="40"/>
      <c r="AG101" s="63"/>
      <c r="AH101" s="63"/>
      <c r="AI101" s="40"/>
    </row>
    <row r="102" spans="1:35" ht="64.5" customHeight="1" x14ac:dyDescent="0.25">
      <c r="A102" s="62" t="s">
        <v>31</v>
      </c>
      <c r="B102" s="157" t="s">
        <v>254</v>
      </c>
      <c r="C102" s="158"/>
      <c r="D102" s="159"/>
      <c r="E102" s="29">
        <v>1</v>
      </c>
      <c r="F102" s="29"/>
      <c r="G102" s="29">
        <v>1</v>
      </c>
      <c r="H102" s="29"/>
      <c r="I102" s="29"/>
      <c r="J102" s="29"/>
      <c r="K102" s="29"/>
      <c r="L102" s="29"/>
      <c r="M102" s="29"/>
      <c r="N102" s="29"/>
      <c r="O102" s="30">
        <v>1</v>
      </c>
      <c r="P102" s="30">
        <v>1</v>
      </c>
      <c r="Q102" s="30"/>
      <c r="R102" s="30"/>
      <c r="S102" s="29"/>
      <c r="T102" s="30"/>
      <c r="U102" s="30"/>
      <c r="V102" s="30"/>
      <c r="W102" s="29"/>
      <c r="X102" s="29"/>
      <c r="Y102" s="30">
        <v>1</v>
      </c>
      <c r="Z102" s="30"/>
      <c r="AA102" s="30"/>
      <c r="AB102" s="30"/>
      <c r="AC102" s="30"/>
      <c r="AD102" s="63"/>
      <c r="AE102" s="63"/>
      <c r="AF102" s="40"/>
      <c r="AG102" s="63"/>
      <c r="AH102" s="63"/>
      <c r="AI102" s="40"/>
    </row>
    <row r="103" spans="1:35" ht="39.950000000000003" customHeight="1" x14ac:dyDescent="0.25">
      <c r="A103" s="62" t="s">
        <v>30</v>
      </c>
      <c r="B103" s="157" t="s">
        <v>255</v>
      </c>
      <c r="C103" s="158"/>
      <c r="D103" s="159"/>
      <c r="E103" s="29">
        <v>1</v>
      </c>
      <c r="F103" s="29"/>
      <c r="G103" s="29">
        <v>1</v>
      </c>
      <c r="H103" s="29"/>
      <c r="I103" s="29"/>
      <c r="J103" s="29">
        <v>1</v>
      </c>
      <c r="K103" s="29">
        <v>1</v>
      </c>
      <c r="L103" s="29"/>
      <c r="M103" s="29"/>
      <c r="N103" s="29"/>
      <c r="O103" s="30">
        <v>1</v>
      </c>
      <c r="P103" s="30">
        <v>1</v>
      </c>
      <c r="Q103" s="30"/>
      <c r="R103" s="30"/>
      <c r="S103" s="29"/>
      <c r="T103" s="30"/>
      <c r="U103" s="30"/>
      <c r="V103" s="30"/>
      <c r="W103" s="29"/>
      <c r="X103" s="29"/>
      <c r="Y103" s="30">
        <v>1</v>
      </c>
      <c r="Z103" s="30"/>
      <c r="AA103" s="30"/>
      <c r="AB103" s="30">
        <v>1</v>
      </c>
      <c r="AC103" s="30"/>
      <c r="AD103" s="63"/>
      <c r="AE103" s="63"/>
      <c r="AF103" s="40"/>
      <c r="AG103" s="63"/>
      <c r="AH103" s="63"/>
      <c r="AI103" s="40"/>
    </row>
    <row r="104" spans="1:35" ht="39.950000000000003" customHeight="1" x14ac:dyDescent="0.25">
      <c r="A104" s="62" t="s">
        <v>29</v>
      </c>
      <c r="B104" s="157" t="s">
        <v>256</v>
      </c>
      <c r="C104" s="158"/>
      <c r="D104" s="15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30"/>
      <c r="Q104" s="30"/>
      <c r="R104" s="30"/>
      <c r="S104" s="30"/>
      <c r="T104" s="29"/>
      <c r="U104" s="30"/>
      <c r="V104" s="30"/>
      <c r="W104" s="30"/>
      <c r="X104" s="29"/>
      <c r="Y104" s="29"/>
      <c r="Z104" s="30"/>
      <c r="AA104" s="30"/>
      <c r="AB104" s="30"/>
      <c r="AC104" s="30"/>
      <c r="AD104" s="63"/>
      <c r="AE104" s="63"/>
      <c r="AF104" s="40"/>
      <c r="AG104" s="63"/>
      <c r="AH104" s="63"/>
      <c r="AI104" s="40"/>
    </row>
    <row r="105" spans="1:35" ht="39.950000000000003" customHeight="1" x14ac:dyDescent="0.25">
      <c r="A105" s="62" t="s">
        <v>28</v>
      </c>
      <c r="B105" s="157" t="s">
        <v>257</v>
      </c>
      <c r="C105" s="158"/>
      <c r="D105" s="159"/>
      <c r="E105" s="29">
        <v>2</v>
      </c>
      <c r="F105" s="29"/>
      <c r="G105" s="29">
        <v>2</v>
      </c>
      <c r="H105" s="29"/>
      <c r="I105" s="29"/>
      <c r="J105" s="29">
        <v>2</v>
      </c>
      <c r="K105" s="29">
        <v>2</v>
      </c>
      <c r="L105" s="29"/>
      <c r="M105" s="29"/>
      <c r="N105" s="29"/>
      <c r="O105" s="30">
        <v>4</v>
      </c>
      <c r="P105" s="30">
        <v>4</v>
      </c>
      <c r="Q105" s="30"/>
      <c r="R105" s="30"/>
      <c r="S105" s="29"/>
      <c r="T105" s="30"/>
      <c r="U105" s="30"/>
      <c r="V105" s="30"/>
      <c r="W105" s="29"/>
      <c r="X105" s="29"/>
      <c r="Y105" s="30">
        <v>4</v>
      </c>
      <c r="Z105" s="30"/>
      <c r="AA105" s="30"/>
      <c r="AB105" s="30"/>
      <c r="AC105" s="30"/>
      <c r="AD105" s="63"/>
      <c r="AE105" s="63"/>
      <c r="AF105" s="40"/>
      <c r="AG105" s="63"/>
      <c r="AH105" s="63"/>
      <c r="AI105" s="40"/>
    </row>
    <row r="106" spans="1:35" ht="39.950000000000003" customHeight="1" x14ac:dyDescent="0.25">
      <c r="A106" s="62" t="s">
        <v>27</v>
      </c>
      <c r="B106" s="157" t="s">
        <v>258</v>
      </c>
      <c r="C106" s="158"/>
      <c r="D106" s="159"/>
      <c r="E106" s="29"/>
      <c r="F106" s="29"/>
      <c r="G106" s="29"/>
      <c r="H106" s="29"/>
      <c r="I106" s="29"/>
      <c r="J106" s="29">
        <v>7</v>
      </c>
      <c r="K106" s="29">
        <v>1</v>
      </c>
      <c r="L106" s="29">
        <v>3</v>
      </c>
      <c r="M106" s="29">
        <v>3</v>
      </c>
      <c r="N106" s="29"/>
      <c r="O106" s="30">
        <v>1</v>
      </c>
      <c r="P106" s="30">
        <v>1</v>
      </c>
      <c r="Q106" s="30"/>
      <c r="R106" s="29"/>
      <c r="S106" s="29"/>
      <c r="T106" s="30"/>
      <c r="U106" s="30"/>
      <c r="V106" s="30"/>
      <c r="W106" s="29"/>
      <c r="X106" s="29"/>
      <c r="Y106" s="30">
        <v>1</v>
      </c>
      <c r="Z106" s="30"/>
      <c r="AA106" s="30"/>
      <c r="AB106" s="30"/>
      <c r="AC106" s="30"/>
      <c r="AD106" s="63"/>
      <c r="AE106" s="63"/>
      <c r="AF106" s="40"/>
      <c r="AG106" s="63"/>
      <c r="AH106" s="63"/>
      <c r="AI106" s="40"/>
    </row>
    <row r="107" spans="1:35" ht="39.950000000000003" customHeight="1" x14ac:dyDescent="0.25">
      <c r="A107" s="62" t="s">
        <v>26</v>
      </c>
      <c r="B107" s="157" t="s">
        <v>259</v>
      </c>
      <c r="C107" s="158"/>
      <c r="D107" s="15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30"/>
      <c r="Q107" s="30"/>
      <c r="R107" s="30"/>
      <c r="S107" s="30"/>
      <c r="T107" s="29"/>
      <c r="U107" s="30"/>
      <c r="V107" s="30"/>
      <c r="W107" s="30"/>
      <c r="X107" s="29"/>
      <c r="Y107" s="29"/>
      <c r="Z107" s="30"/>
      <c r="AA107" s="30"/>
      <c r="AB107" s="30"/>
      <c r="AC107" s="30"/>
      <c r="AD107" s="63"/>
      <c r="AE107" s="63"/>
      <c r="AF107" s="40"/>
      <c r="AG107" s="63"/>
      <c r="AH107" s="63"/>
      <c r="AI107" s="40"/>
    </row>
    <row r="108" spans="1:35" ht="39.950000000000003" customHeight="1" x14ac:dyDescent="0.25">
      <c r="A108" s="62" t="s">
        <v>25</v>
      </c>
      <c r="B108" s="163" t="s">
        <v>260</v>
      </c>
      <c r="C108" s="163"/>
      <c r="D108" s="163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30"/>
      <c r="P108" s="30"/>
      <c r="Q108" s="30"/>
      <c r="R108" s="30"/>
      <c r="S108" s="29"/>
      <c r="T108" s="30"/>
      <c r="U108" s="30"/>
      <c r="V108" s="30"/>
      <c r="W108" s="29"/>
      <c r="X108" s="29"/>
      <c r="Y108" s="30"/>
      <c r="Z108" s="30"/>
      <c r="AA108" s="30"/>
      <c r="AB108" s="30"/>
      <c r="AC108" s="30"/>
      <c r="AD108" s="63"/>
      <c r="AE108" s="63"/>
      <c r="AF108" s="40"/>
      <c r="AG108" s="63"/>
      <c r="AH108" s="63"/>
      <c r="AI108" s="40"/>
    </row>
    <row r="109" spans="1:35" ht="39.950000000000003" customHeight="1" x14ac:dyDescent="0.25">
      <c r="A109" s="62" t="s">
        <v>24</v>
      </c>
      <c r="B109" s="157" t="s">
        <v>261</v>
      </c>
      <c r="C109" s="158"/>
      <c r="D109" s="15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30"/>
      <c r="Q109" s="30"/>
      <c r="R109" s="30"/>
      <c r="S109" s="30"/>
      <c r="T109" s="29"/>
      <c r="U109" s="30"/>
      <c r="V109" s="30"/>
      <c r="W109" s="30"/>
      <c r="X109" s="29"/>
      <c r="Y109" s="29"/>
      <c r="Z109" s="30"/>
      <c r="AA109" s="30"/>
      <c r="AB109" s="30"/>
      <c r="AC109" s="30"/>
      <c r="AD109" s="63"/>
      <c r="AE109" s="63"/>
      <c r="AF109" s="40"/>
      <c r="AG109" s="63"/>
      <c r="AH109" s="63"/>
      <c r="AI109" s="40"/>
    </row>
    <row r="110" spans="1:35" ht="39.950000000000003" customHeight="1" x14ac:dyDescent="0.25">
      <c r="A110" s="62" t="s">
        <v>262</v>
      </c>
      <c r="B110" s="157" t="s">
        <v>263</v>
      </c>
      <c r="C110" s="158"/>
      <c r="D110" s="159"/>
      <c r="E110" s="29">
        <v>2</v>
      </c>
      <c r="F110" s="29"/>
      <c r="G110" s="29">
        <v>2</v>
      </c>
      <c r="H110" s="29"/>
      <c r="I110" s="29"/>
      <c r="J110" s="29">
        <v>74</v>
      </c>
      <c r="K110" s="29">
        <v>62</v>
      </c>
      <c r="L110" s="29">
        <v>12</v>
      </c>
      <c r="M110" s="29"/>
      <c r="N110" s="29">
        <v>0</v>
      </c>
      <c r="O110" s="29">
        <v>64</v>
      </c>
      <c r="P110" s="30">
        <v>58</v>
      </c>
      <c r="Q110" s="30"/>
      <c r="R110" s="30">
        <v>6</v>
      </c>
      <c r="S110" s="30"/>
      <c r="T110" s="29"/>
      <c r="U110" s="30"/>
      <c r="V110" s="30"/>
      <c r="W110" s="30"/>
      <c r="X110" s="29"/>
      <c r="Y110" s="29">
        <v>64</v>
      </c>
      <c r="Z110" s="30"/>
      <c r="AA110" s="30"/>
      <c r="AB110" s="30"/>
      <c r="AC110" s="30"/>
      <c r="AD110" s="63"/>
      <c r="AE110" s="63"/>
      <c r="AF110" s="40"/>
      <c r="AG110" s="63"/>
      <c r="AH110" s="63"/>
      <c r="AI110" s="40"/>
    </row>
    <row r="111" spans="1:35" ht="39.950000000000003" customHeight="1" x14ac:dyDescent="0.25">
      <c r="A111" s="62" t="s">
        <v>23</v>
      </c>
      <c r="B111" s="157" t="s">
        <v>192</v>
      </c>
      <c r="C111" s="158"/>
      <c r="D111" s="15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30"/>
      <c r="P111" s="30"/>
      <c r="Q111" s="30"/>
      <c r="R111" s="30"/>
      <c r="S111" s="29"/>
      <c r="T111" s="30"/>
      <c r="U111" s="30"/>
      <c r="V111" s="30"/>
      <c r="W111" s="29"/>
      <c r="X111" s="29"/>
      <c r="Y111" s="30"/>
      <c r="Z111" s="30"/>
      <c r="AA111" s="30"/>
      <c r="AB111" s="30"/>
      <c r="AC111" s="30"/>
      <c r="AD111" s="63"/>
      <c r="AE111" s="63"/>
      <c r="AF111" s="40"/>
      <c r="AG111" s="63"/>
      <c r="AH111" s="63"/>
      <c r="AI111" s="40"/>
    </row>
    <row r="112" spans="1:35" ht="39.950000000000003" customHeight="1" x14ac:dyDescent="0.25">
      <c r="A112" s="62" t="s">
        <v>264</v>
      </c>
      <c r="B112" s="157" t="s">
        <v>265</v>
      </c>
      <c r="C112" s="158"/>
      <c r="D112" s="15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30"/>
      <c r="P112" s="30"/>
      <c r="Q112" s="30"/>
      <c r="R112" s="30"/>
      <c r="S112" s="29"/>
      <c r="T112" s="30"/>
      <c r="U112" s="30"/>
      <c r="V112" s="30"/>
      <c r="W112" s="29"/>
      <c r="X112" s="29"/>
      <c r="Y112" s="30"/>
      <c r="Z112" s="30"/>
      <c r="AA112" s="30"/>
      <c r="AB112" s="30"/>
      <c r="AC112" s="30"/>
      <c r="AD112" s="63"/>
      <c r="AE112" s="63"/>
      <c r="AF112" s="40"/>
      <c r="AG112" s="63"/>
      <c r="AH112" s="63"/>
      <c r="AI112" s="40"/>
    </row>
    <row r="113" spans="1:35" ht="39.950000000000003" customHeight="1" x14ac:dyDescent="0.25">
      <c r="A113" s="62" t="s">
        <v>266</v>
      </c>
      <c r="B113" s="157" t="s">
        <v>267</v>
      </c>
      <c r="C113" s="158"/>
      <c r="D113" s="15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30"/>
      <c r="P113" s="30"/>
      <c r="Q113" s="30"/>
      <c r="R113" s="30"/>
      <c r="S113" s="29"/>
      <c r="T113" s="30"/>
      <c r="U113" s="30"/>
      <c r="V113" s="30"/>
      <c r="W113" s="29"/>
      <c r="X113" s="29"/>
      <c r="Y113" s="30"/>
      <c r="Z113" s="30"/>
      <c r="AA113" s="30"/>
      <c r="AB113" s="30"/>
      <c r="AC113" s="30"/>
      <c r="AD113" s="63"/>
      <c r="AE113" s="63"/>
      <c r="AF113" s="40"/>
      <c r="AG113" s="63"/>
      <c r="AH113" s="63"/>
      <c r="AI113" s="40"/>
    </row>
    <row r="114" spans="1:35" s="86" customFormat="1" ht="39.950000000000003" customHeight="1" x14ac:dyDescent="0.25">
      <c r="A114" s="59" t="s">
        <v>22</v>
      </c>
      <c r="B114" s="160" t="s">
        <v>268</v>
      </c>
      <c r="C114" s="161"/>
      <c r="D114" s="162"/>
      <c r="E114" s="60">
        <f>SUM(E115:E118)</f>
        <v>0</v>
      </c>
      <c r="F114" s="60">
        <f t="shared" ref="F114:AI114" si="8">SUM(F115:F118)</f>
        <v>0</v>
      </c>
      <c r="G114" s="60">
        <f t="shared" si="8"/>
        <v>0</v>
      </c>
      <c r="H114" s="60">
        <f t="shared" si="8"/>
        <v>0</v>
      </c>
      <c r="I114" s="60">
        <f t="shared" si="8"/>
        <v>0</v>
      </c>
      <c r="J114" s="60">
        <f t="shared" si="8"/>
        <v>0</v>
      </c>
      <c r="K114" s="60">
        <f t="shared" si="8"/>
        <v>0</v>
      </c>
      <c r="L114" s="60">
        <f t="shared" si="8"/>
        <v>0</v>
      </c>
      <c r="M114" s="60">
        <f t="shared" si="8"/>
        <v>0</v>
      </c>
      <c r="N114" s="60">
        <f t="shared" si="8"/>
        <v>0</v>
      </c>
      <c r="O114" s="60">
        <f t="shared" si="8"/>
        <v>0</v>
      </c>
      <c r="P114" s="60">
        <f t="shared" si="8"/>
        <v>0</v>
      </c>
      <c r="Q114" s="60">
        <f t="shared" si="8"/>
        <v>0</v>
      </c>
      <c r="R114" s="60">
        <f t="shared" si="8"/>
        <v>0</v>
      </c>
      <c r="S114" s="60">
        <f t="shared" si="8"/>
        <v>0</v>
      </c>
      <c r="T114" s="60">
        <f t="shared" si="8"/>
        <v>0</v>
      </c>
      <c r="U114" s="60">
        <f t="shared" si="8"/>
        <v>0</v>
      </c>
      <c r="V114" s="60">
        <f t="shared" si="8"/>
        <v>0</v>
      </c>
      <c r="W114" s="60">
        <f t="shared" si="8"/>
        <v>0</v>
      </c>
      <c r="X114" s="60">
        <f t="shared" si="8"/>
        <v>0</v>
      </c>
      <c r="Y114" s="60">
        <f t="shared" si="8"/>
        <v>0</v>
      </c>
      <c r="Z114" s="60">
        <f t="shared" si="8"/>
        <v>0</v>
      </c>
      <c r="AA114" s="60">
        <f t="shared" si="8"/>
        <v>0</v>
      </c>
      <c r="AB114" s="60">
        <f t="shared" si="8"/>
        <v>0</v>
      </c>
      <c r="AC114" s="60">
        <f t="shared" si="8"/>
        <v>0</v>
      </c>
      <c r="AD114" s="60">
        <f t="shared" si="8"/>
        <v>0</v>
      </c>
      <c r="AE114" s="60">
        <f t="shared" si="8"/>
        <v>0</v>
      </c>
      <c r="AF114" s="60">
        <f t="shared" si="8"/>
        <v>0</v>
      </c>
      <c r="AG114" s="60">
        <f t="shared" si="8"/>
        <v>0</v>
      </c>
      <c r="AH114" s="60">
        <f t="shared" si="8"/>
        <v>0</v>
      </c>
      <c r="AI114" s="60">
        <f t="shared" si="8"/>
        <v>0</v>
      </c>
    </row>
    <row r="115" spans="1:35" ht="90" customHeight="1" x14ac:dyDescent="0.25">
      <c r="A115" s="62" t="s">
        <v>21</v>
      </c>
      <c r="B115" s="157" t="s">
        <v>269</v>
      </c>
      <c r="C115" s="158"/>
      <c r="D115" s="15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30"/>
      <c r="Q115" s="30"/>
      <c r="R115" s="30"/>
      <c r="S115" s="30"/>
      <c r="T115" s="29"/>
      <c r="U115" s="30"/>
      <c r="V115" s="30"/>
      <c r="W115" s="30"/>
      <c r="X115" s="29"/>
      <c r="Y115" s="29"/>
      <c r="Z115" s="30"/>
      <c r="AA115" s="30"/>
      <c r="AB115" s="30"/>
      <c r="AC115" s="30"/>
      <c r="AD115" s="63"/>
      <c r="AE115" s="63"/>
      <c r="AF115" s="63"/>
      <c r="AG115" s="63"/>
      <c r="AH115" s="63"/>
      <c r="AI115" s="40"/>
    </row>
    <row r="116" spans="1:35" ht="39.950000000000003" customHeight="1" x14ac:dyDescent="0.25">
      <c r="A116" s="62" t="s">
        <v>20</v>
      </c>
      <c r="B116" s="157" t="s">
        <v>192</v>
      </c>
      <c r="C116" s="158"/>
      <c r="D116" s="15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30"/>
      <c r="Q116" s="30"/>
      <c r="R116" s="30"/>
      <c r="S116" s="30"/>
      <c r="T116" s="29"/>
      <c r="U116" s="30"/>
      <c r="V116" s="30"/>
      <c r="W116" s="30"/>
      <c r="X116" s="29"/>
      <c r="Y116" s="29"/>
      <c r="Z116" s="30"/>
      <c r="AA116" s="30"/>
      <c r="AB116" s="30"/>
      <c r="AC116" s="30"/>
      <c r="AD116" s="63"/>
      <c r="AE116" s="63"/>
      <c r="AF116" s="63"/>
      <c r="AG116" s="63"/>
      <c r="AH116" s="63"/>
      <c r="AI116" s="40"/>
    </row>
    <row r="117" spans="1:35" ht="70.5" customHeight="1" x14ac:dyDescent="0.25">
      <c r="A117" s="62" t="s">
        <v>270</v>
      </c>
      <c r="B117" s="157" t="s">
        <v>271</v>
      </c>
      <c r="C117" s="158"/>
      <c r="D117" s="15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30"/>
      <c r="Q117" s="30"/>
      <c r="R117" s="30"/>
      <c r="S117" s="30"/>
      <c r="T117" s="29"/>
      <c r="U117" s="30"/>
      <c r="V117" s="30"/>
      <c r="W117" s="30"/>
      <c r="X117" s="29"/>
      <c r="Y117" s="29"/>
      <c r="Z117" s="30"/>
      <c r="AA117" s="30"/>
      <c r="AB117" s="30"/>
      <c r="AC117" s="30"/>
      <c r="AD117" s="63"/>
      <c r="AE117" s="63"/>
      <c r="AF117" s="63"/>
      <c r="AG117" s="63"/>
      <c r="AH117" s="63"/>
      <c r="AI117" s="40"/>
    </row>
    <row r="118" spans="1:35" ht="30" customHeight="1" x14ac:dyDescent="0.25">
      <c r="A118" s="62" t="s">
        <v>272</v>
      </c>
      <c r="B118" s="157" t="s">
        <v>273</v>
      </c>
      <c r="C118" s="158"/>
      <c r="D118" s="15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30"/>
      <c r="Q118" s="30"/>
      <c r="R118" s="30"/>
      <c r="S118" s="30"/>
      <c r="T118" s="29"/>
      <c r="U118" s="30"/>
      <c r="V118" s="30"/>
      <c r="W118" s="30"/>
      <c r="X118" s="29"/>
      <c r="Y118" s="29"/>
      <c r="Z118" s="30"/>
      <c r="AA118" s="30"/>
      <c r="AB118" s="30"/>
      <c r="AC118" s="30"/>
      <c r="AD118" s="63"/>
      <c r="AE118" s="63"/>
      <c r="AF118" s="63"/>
      <c r="AG118" s="63"/>
      <c r="AH118" s="63"/>
      <c r="AI118" s="40"/>
    </row>
    <row r="119" spans="1:35" s="86" customFormat="1" ht="65.25" customHeight="1" x14ac:dyDescent="0.25">
      <c r="A119" s="59" t="s">
        <v>19</v>
      </c>
      <c r="B119" s="160" t="s">
        <v>274</v>
      </c>
      <c r="C119" s="161"/>
      <c r="D119" s="162"/>
      <c r="E119" s="60">
        <f>SUM(E120:E127)</f>
        <v>2790</v>
      </c>
      <c r="F119" s="60">
        <f t="shared" ref="F119:AI119" si="9">SUM(F120:F127)</f>
        <v>48</v>
      </c>
      <c r="G119" s="60">
        <f t="shared" si="9"/>
        <v>2741</v>
      </c>
      <c r="H119" s="60">
        <f t="shared" si="9"/>
        <v>1</v>
      </c>
      <c r="I119" s="60">
        <f t="shared" si="9"/>
        <v>0</v>
      </c>
      <c r="J119" s="60">
        <f>SUM(J120:J127)</f>
        <v>538</v>
      </c>
      <c r="K119" s="60">
        <f t="shared" si="9"/>
        <v>441</v>
      </c>
      <c r="L119" s="60">
        <f t="shared" si="9"/>
        <v>86</v>
      </c>
      <c r="M119" s="60">
        <f t="shared" si="9"/>
        <v>2</v>
      </c>
      <c r="N119" s="60">
        <f t="shared" si="9"/>
        <v>9</v>
      </c>
      <c r="O119" s="60">
        <f t="shared" si="9"/>
        <v>3018</v>
      </c>
      <c r="P119" s="60">
        <f t="shared" si="9"/>
        <v>2624</v>
      </c>
      <c r="Q119" s="60">
        <f t="shared" si="9"/>
        <v>150</v>
      </c>
      <c r="R119" s="60">
        <f t="shared" si="9"/>
        <v>54</v>
      </c>
      <c r="S119" s="60">
        <f t="shared" si="9"/>
        <v>1</v>
      </c>
      <c r="T119" s="60">
        <f t="shared" si="9"/>
        <v>189</v>
      </c>
      <c r="U119" s="60">
        <f t="shared" si="9"/>
        <v>26</v>
      </c>
      <c r="V119" s="60">
        <f t="shared" si="9"/>
        <v>72</v>
      </c>
      <c r="W119" s="60">
        <f t="shared" si="9"/>
        <v>91</v>
      </c>
      <c r="X119" s="60">
        <f t="shared" si="9"/>
        <v>4</v>
      </c>
      <c r="Y119" s="60">
        <f t="shared" si="9"/>
        <v>3022</v>
      </c>
      <c r="Z119" s="60">
        <f t="shared" si="9"/>
        <v>0</v>
      </c>
      <c r="AA119" s="60">
        <f t="shared" si="9"/>
        <v>9</v>
      </c>
      <c r="AB119" s="60">
        <f t="shared" si="9"/>
        <v>208</v>
      </c>
      <c r="AC119" s="60">
        <f t="shared" si="9"/>
        <v>41</v>
      </c>
      <c r="AD119" s="60">
        <f t="shared" si="9"/>
        <v>86</v>
      </c>
      <c r="AE119" s="60">
        <f t="shared" si="9"/>
        <v>3</v>
      </c>
      <c r="AF119" s="60">
        <f t="shared" si="9"/>
        <v>89</v>
      </c>
      <c r="AG119" s="60">
        <f t="shared" si="9"/>
        <v>10</v>
      </c>
      <c r="AH119" s="60">
        <f t="shared" si="9"/>
        <v>0</v>
      </c>
      <c r="AI119" s="60">
        <f t="shared" si="9"/>
        <v>10</v>
      </c>
    </row>
    <row r="120" spans="1:35" ht="39.950000000000003" customHeight="1" x14ac:dyDescent="0.25">
      <c r="A120" s="62" t="s">
        <v>18</v>
      </c>
      <c r="B120" s="170" t="s">
        <v>275</v>
      </c>
      <c r="C120" s="171"/>
      <c r="D120" s="172"/>
      <c r="E120" s="29">
        <v>2775</v>
      </c>
      <c r="F120" s="29">
        <v>45</v>
      </c>
      <c r="G120" s="29">
        <v>2730</v>
      </c>
      <c r="H120" s="29"/>
      <c r="I120" s="29"/>
      <c r="J120" s="29">
        <v>506</v>
      </c>
      <c r="K120" s="29">
        <v>425</v>
      </c>
      <c r="L120" s="29">
        <v>70</v>
      </c>
      <c r="M120" s="29">
        <v>2</v>
      </c>
      <c r="N120" s="29">
        <v>9</v>
      </c>
      <c r="O120" s="30">
        <v>3001</v>
      </c>
      <c r="P120" s="30">
        <v>2613</v>
      </c>
      <c r="Q120" s="30">
        <v>150</v>
      </c>
      <c r="R120" s="30">
        <v>49</v>
      </c>
      <c r="S120" s="29">
        <v>1</v>
      </c>
      <c r="T120" s="30">
        <v>188</v>
      </c>
      <c r="U120" s="30">
        <v>26</v>
      </c>
      <c r="V120" s="30">
        <v>71</v>
      </c>
      <c r="W120" s="30">
        <v>91</v>
      </c>
      <c r="X120" s="30">
        <v>4</v>
      </c>
      <c r="Y120" s="30">
        <v>3005</v>
      </c>
      <c r="Z120" s="30"/>
      <c r="AA120" s="30">
        <v>7</v>
      </c>
      <c r="AB120" s="30">
        <v>195</v>
      </c>
      <c r="AC120" s="30">
        <v>38</v>
      </c>
      <c r="AD120" s="63">
        <v>81</v>
      </c>
      <c r="AE120" s="63">
        <v>3</v>
      </c>
      <c r="AF120" s="40">
        <v>84</v>
      </c>
      <c r="AG120" s="63">
        <v>8</v>
      </c>
      <c r="AH120" s="63"/>
      <c r="AI120" s="40">
        <v>8</v>
      </c>
    </row>
    <row r="121" spans="1:35" ht="39.950000000000003" customHeight="1" x14ac:dyDescent="0.25">
      <c r="A121" s="62" t="s">
        <v>17</v>
      </c>
      <c r="B121" s="170" t="s">
        <v>276</v>
      </c>
      <c r="C121" s="171"/>
      <c r="D121" s="172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30"/>
      <c r="P121" s="30"/>
      <c r="Q121" s="30"/>
      <c r="R121" s="30"/>
      <c r="S121" s="29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63"/>
      <c r="AE121" s="63"/>
      <c r="AF121" s="40"/>
      <c r="AG121" s="63"/>
      <c r="AH121" s="63"/>
      <c r="AI121" s="40"/>
    </row>
    <row r="122" spans="1:35" ht="39.950000000000003" customHeight="1" x14ac:dyDescent="0.25">
      <c r="A122" s="62" t="s">
        <v>16</v>
      </c>
      <c r="B122" s="170" t="s">
        <v>277</v>
      </c>
      <c r="C122" s="171"/>
      <c r="D122" s="172"/>
      <c r="E122" s="29">
        <v>11</v>
      </c>
      <c r="F122" s="29">
        <v>3</v>
      </c>
      <c r="G122" s="29">
        <v>8</v>
      </c>
      <c r="H122" s="29"/>
      <c r="I122" s="29"/>
      <c r="J122" s="29">
        <v>29</v>
      </c>
      <c r="K122" s="29">
        <v>15</v>
      </c>
      <c r="L122" s="29">
        <v>14</v>
      </c>
      <c r="M122" s="29"/>
      <c r="N122" s="29"/>
      <c r="O122" s="30">
        <v>13</v>
      </c>
      <c r="P122" s="30">
        <v>7</v>
      </c>
      <c r="Q122" s="30"/>
      <c r="R122" s="30">
        <v>5</v>
      </c>
      <c r="S122" s="29"/>
      <c r="T122" s="30">
        <v>1</v>
      </c>
      <c r="U122" s="30"/>
      <c r="V122" s="30">
        <v>1</v>
      </c>
      <c r="W122" s="30"/>
      <c r="X122" s="30"/>
      <c r="Y122" s="30">
        <v>13</v>
      </c>
      <c r="Z122" s="30"/>
      <c r="AA122" s="30">
        <v>2</v>
      </c>
      <c r="AB122" s="30">
        <v>13</v>
      </c>
      <c r="AC122" s="30">
        <v>3</v>
      </c>
      <c r="AD122" s="63">
        <v>4</v>
      </c>
      <c r="AE122" s="63"/>
      <c r="AF122" s="40">
        <v>4</v>
      </c>
      <c r="AG122" s="63">
        <v>2</v>
      </c>
      <c r="AH122" s="63"/>
      <c r="AI122" s="40">
        <v>2</v>
      </c>
    </row>
    <row r="123" spans="1:35" ht="39.950000000000003" customHeight="1" x14ac:dyDescent="0.25">
      <c r="A123" s="62" t="s">
        <v>15</v>
      </c>
      <c r="B123" s="170" t="s">
        <v>278</v>
      </c>
      <c r="C123" s="171"/>
      <c r="D123" s="172"/>
      <c r="E123" s="29">
        <v>1</v>
      </c>
      <c r="F123" s="29"/>
      <c r="G123" s="29">
        <v>1</v>
      </c>
      <c r="H123" s="29"/>
      <c r="I123" s="29"/>
      <c r="J123" s="29">
        <v>1</v>
      </c>
      <c r="K123" s="29">
        <v>1</v>
      </c>
      <c r="L123" s="29"/>
      <c r="M123" s="29"/>
      <c r="N123" s="29"/>
      <c r="O123" s="30">
        <v>2</v>
      </c>
      <c r="P123" s="30">
        <v>2</v>
      </c>
      <c r="Q123" s="30"/>
      <c r="R123" s="30"/>
      <c r="S123" s="29"/>
      <c r="T123" s="30"/>
      <c r="U123" s="30"/>
      <c r="V123" s="30"/>
      <c r="W123" s="30"/>
      <c r="X123" s="30"/>
      <c r="Y123" s="30">
        <v>2</v>
      </c>
      <c r="Z123" s="30"/>
      <c r="AA123" s="30"/>
      <c r="AB123" s="30"/>
      <c r="AC123" s="30"/>
      <c r="AD123" s="63"/>
      <c r="AE123" s="63"/>
      <c r="AF123" s="40"/>
      <c r="AG123" s="63"/>
      <c r="AH123" s="63"/>
      <c r="AI123" s="40"/>
    </row>
    <row r="124" spans="1:35" ht="58.5" customHeight="1" x14ac:dyDescent="0.25">
      <c r="A124" s="62" t="s">
        <v>14</v>
      </c>
      <c r="B124" s="170" t="s">
        <v>279</v>
      </c>
      <c r="C124" s="171"/>
      <c r="D124" s="172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30"/>
      <c r="P124" s="30"/>
      <c r="Q124" s="30"/>
      <c r="R124" s="30"/>
      <c r="S124" s="29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63"/>
      <c r="AE124" s="63"/>
      <c r="AF124" s="40"/>
      <c r="AG124" s="63"/>
      <c r="AH124" s="63"/>
      <c r="AI124" s="40"/>
    </row>
    <row r="125" spans="1:35" ht="39.950000000000003" customHeight="1" x14ac:dyDescent="0.25">
      <c r="A125" s="62" t="s">
        <v>13</v>
      </c>
      <c r="B125" s="170" t="s">
        <v>280</v>
      </c>
      <c r="C125" s="171"/>
      <c r="D125" s="172"/>
      <c r="E125" s="29">
        <v>2</v>
      </c>
      <c r="F125" s="29"/>
      <c r="G125" s="29">
        <v>2</v>
      </c>
      <c r="H125" s="29"/>
      <c r="I125" s="29"/>
      <c r="J125" s="29">
        <v>1</v>
      </c>
      <c r="K125" s="29"/>
      <c r="L125" s="29">
        <v>1</v>
      </c>
      <c r="M125" s="29"/>
      <c r="N125" s="29"/>
      <c r="O125" s="30">
        <v>2</v>
      </c>
      <c r="P125" s="30">
        <v>2</v>
      </c>
      <c r="Q125" s="30"/>
      <c r="R125" s="30"/>
      <c r="S125" s="29"/>
      <c r="T125" s="30"/>
      <c r="U125" s="30"/>
      <c r="V125" s="30"/>
      <c r="W125" s="30"/>
      <c r="X125" s="30"/>
      <c r="Y125" s="30">
        <v>2</v>
      </c>
      <c r="Z125" s="30"/>
      <c r="AA125" s="30"/>
      <c r="AB125" s="30"/>
      <c r="AC125" s="30"/>
      <c r="AD125" s="63">
        <v>1</v>
      </c>
      <c r="AE125" s="63"/>
      <c r="AF125" s="40">
        <v>1</v>
      </c>
      <c r="AG125" s="63"/>
      <c r="AH125" s="63"/>
      <c r="AI125" s="40"/>
    </row>
    <row r="126" spans="1:35" ht="39.950000000000003" customHeight="1" x14ac:dyDescent="0.25">
      <c r="A126" s="62" t="s">
        <v>12</v>
      </c>
      <c r="B126" s="170" t="s">
        <v>281</v>
      </c>
      <c r="C126" s="171"/>
      <c r="D126" s="172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30"/>
      <c r="Q126" s="30"/>
      <c r="R126" s="30"/>
      <c r="S126" s="30"/>
      <c r="T126" s="29"/>
      <c r="U126" s="30"/>
      <c r="V126" s="30"/>
      <c r="W126" s="30"/>
      <c r="X126" s="29"/>
      <c r="Y126" s="29"/>
      <c r="Z126" s="30"/>
      <c r="AA126" s="30"/>
      <c r="AB126" s="30"/>
      <c r="AC126" s="30"/>
      <c r="AD126" s="63"/>
      <c r="AE126" s="63"/>
      <c r="AF126" s="40"/>
      <c r="AG126" s="63"/>
      <c r="AH126" s="63"/>
      <c r="AI126" s="40"/>
    </row>
    <row r="127" spans="1:35" ht="39.950000000000003" customHeight="1" x14ac:dyDescent="0.25">
      <c r="A127" s="62" t="s">
        <v>11</v>
      </c>
      <c r="B127" s="170" t="s">
        <v>192</v>
      </c>
      <c r="C127" s="171"/>
      <c r="D127" s="172"/>
      <c r="E127" s="29">
        <v>1</v>
      </c>
      <c r="F127" s="29"/>
      <c r="G127" s="29"/>
      <c r="H127" s="29">
        <v>1</v>
      </c>
      <c r="I127" s="29"/>
      <c r="J127" s="29">
        <v>1</v>
      </c>
      <c r="K127" s="29"/>
      <c r="L127" s="29">
        <v>1</v>
      </c>
      <c r="M127" s="29"/>
      <c r="N127" s="29"/>
      <c r="O127" s="30"/>
      <c r="P127" s="30"/>
      <c r="Q127" s="30"/>
      <c r="R127" s="30"/>
      <c r="S127" s="29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63"/>
      <c r="AE127" s="63"/>
      <c r="AF127" s="40"/>
      <c r="AG127" s="63"/>
      <c r="AH127" s="63"/>
      <c r="AI127" s="40"/>
    </row>
    <row r="128" spans="1:35" s="86" customFormat="1" ht="59.25" customHeight="1" x14ac:dyDescent="0.25">
      <c r="A128" s="59" t="s">
        <v>10</v>
      </c>
      <c r="B128" s="160" t="s">
        <v>282</v>
      </c>
      <c r="C128" s="161"/>
      <c r="D128" s="162"/>
      <c r="E128" s="60">
        <f>SUM(E129:E132)</f>
        <v>4</v>
      </c>
      <c r="F128" s="60">
        <f t="shared" ref="F128:AI128" si="10">SUM(F129:F132)</f>
        <v>0</v>
      </c>
      <c r="G128" s="60">
        <f t="shared" si="10"/>
        <v>4</v>
      </c>
      <c r="H128" s="60">
        <f t="shared" si="10"/>
        <v>0</v>
      </c>
      <c r="I128" s="60">
        <f t="shared" si="10"/>
        <v>0</v>
      </c>
      <c r="J128" s="60">
        <f>SUM(J129:J132)</f>
        <v>3</v>
      </c>
      <c r="K128" s="60">
        <f t="shared" si="10"/>
        <v>1</v>
      </c>
      <c r="L128" s="60">
        <f t="shared" si="10"/>
        <v>2</v>
      </c>
      <c r="M128" s="60">
        <f t="shared" si="10"/>
        <v>0</v>
      </c>
      <c r="N128" s="60">
        <f t="shared" si="10"/>
        <v>0</v>
      </c>
      <c r="O128" s="60">
        <f t="shared" si="10"/>
        <v>5</v>
      </c>
      <c r="P128" s="60">
        <f t="shared" si="10"/>
        <v>0</v>
      </c>
      <c r="Q128" s="60">
        <f t="shared" si="10"/>
        <v>1</v>
      </c>
      <c r="R128" s="60">
        <f t="shared" si="10"/>
        <v>4</v>
      </c>
      <c r="S128" s="60">
        <f t="shared" si="10"/>
        <v>0</v>
      </c>
      <c r="T128" s="60">
        <f t="shared" si="10"/>
        <v>0</v>
      </c>
      <c r="U128" s="60">
        <f t="shared" si="10"/>
        <v>0</v>
      </c>
      <c r="V128" s="60">
        <f t="shared" si="10"/>
        <v>0</v>
      </c>
      <c r="W128" s="60">
        <f t="shared" si="10"/>
        <v>0</v>
      </c>
      <c r="X128" s="60">
        <f t="shared" si="10"/>
        <v>0</v>
      </c>
      <c r="Y128" s="60">
        <f t="shared" si="10"/>
        <v>5</v>
      </c>
      <c r="Z128" s="60">
        <f t="shared" si="10"/>
        <v>0</v>
      </c>
      <c r="AA128" s="60">
        <f t="shared" si="10"/>
        <v>0</v>
      </c>
      <c r="AB128" s="60">
        <f t="shared" si="10"/>
        <v>0</v>
      </c>
      <c r="AC128" s="60">
        <f t="shared" si="10"/>
        <v>0</v>
      </c>
      <c r="AD128" s="60">
        <f t="shared" si="10"/>
        <v>3</v>
      </c>
      <c r="AE128" s="60">
        <f t="shared" si="10"/>
        <v>0</v>
      </c>
      <c r="AF128" s="60">
        <f t="shared" si="10"/>
        <v>3</v>
      </c>
      <c r="AG128" s="60">
        <f t="shared" si="10"/>
        <v>0</v>
      </c>
      <c r="AH128" s="60">
        <f t="shared" si="10"/>
        <v>0</v>
      </c>
      <c r="AI128" s="60">
        <f t="shared" si="10"/>
        <v>0</v>
      </c>
    </row>
    <row r="129" spans="1:35" ht="39.950000000000003" customHeight="1" x14ac:dyDescent="0.25">
      <c r="A129" s="62" t="s">
        <v>9</v>
      </c>
      <c r="B129" s="170" t="s">
        <v>283</v>
      </c>
      <c r="C129" s="171"/>
      <c r="D129" s="172"/>
      <c r="E129" s="29">
        <v>3</v>
      </c>
      <c r="F129" s="29"/>
      <c r="G129" s="29">
        <v>3</v>
      </c>
      <c r="H129" s="29"/>
      <c r="I129" s="29"/>
      <c r="J129" s="29">
        <v>3</v>
      </c>
      <c r="K129" s="29">
        <v>1</v>
      </c>
      <c r="L129" s="29">
        <v>2</v>
      </c>
      <c r="M129" s="29"/>
      <c r="N129" s="29"/>
      <c r="O129" s="30">
        <v>4</v>
      </c>
      <c r="P129" s="30"/>
      <c r="Q129" s="30">
        <v>1</v>
      </c>
      <c r="R129" s="30">
        <v>3</v>
      </c>
      <c r="S129" s="29"/>
      <c r="T129" s="30"/>
      <c r="U129" s="30"/>
      <c r="V129" s="30"/>
      <c r="W129" s="30"/>
      <c r="X129" s="30"/>
      <c r="Y129" s="30">
        <v>4</v>
      </c>
      <c r="Z129" s="30"/>
      <c r="AA129" s="30"/>
      <c r="AB129" s="30"/>
      <c r="AC129" s="30"/>
      <c r="AD129" s="63">
        <v>3</v>
      </c>
      <c r="AE129" s="63"/>
      <c r="AF129" s="40">
        <v>3</v>
      </c>
      <c r="AG129" s="63"/>
      <c r="AH129" s="63"/>
      <c r="AI129" s="40"/>
    </row>
    <row r="130" spans="1:35" ht="39.950000000000003" customHeight="1" x14ac:dyDescent="0.25">
      <c r="A130" s="62" t="s">
        <v>8</v>
      </c>
      <c r="B130" s="170" t="s">
        <v>284</v>
      </c>
      <c r="C130" s="171"/>
      <c r="D130" s="172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30"/>
      <c r="P130" s="30"/>
      <c r="Q130" s="30"/>
      <c r="R130" s="30"/>
      <c r="S130" s="29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63"/>
      <c r="AE130" s="63"/>
      <c r="AF130" s="40"/>
      <c r="AG130" s="63"/>
      <c r="AH130" s="63"/>
      <c r="AI130" s="40"/>
    </row>
    <row r="131" spans="1:35" ht="39.950000000000003" customHeight="1" x14ac:dyDescent="0.25">
      <c r="A131" s="62" t="s">
        <v>7</v>
      </c>
      <c r="B131" s="170" t="s">
        <v>285</v>
      </c>
      <c r="C131" s="171"/>
      <c r="D131" s="172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30"/>
      <c r="P131" s="30"/>
      <c r="Q131" s="30"/>
      <c r="R131" s="30"/>
      <c r="S131" s="29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63"/>
      <c r="AE131" s="63"/>
      <c r="AF131" s="40"/>
      <c r="AG131" s="63"/>
      <c r="AH131" s="63"/>
      <c r="AI131" s="40"/>
    </row>
    <row r="132" spans="1:35" ht="39.950000000000003" customHeight="1" x14ac:dyDescent="0.25">
      <c r="A132" s="62" t="s">
        <v>6</v>
      </c>
      <c r="B132" s="170" t="s">
        <v>192</v>
      </c>
      <c r="C132" s="171"/>
      <c r="D132" s="172"/>
      <c r="E132" s="29">
        <v>1</v>
      </c>
      <c r="F132" s="29"/>
      <c r="G132" s="29">
        <v>1</v>
      </c>
      <c r="H132" s="29"/>
      <c r="I132" s="29"/>
      <c r="J132" s="29"/>
      <c r="K132" s="29"/>
      <c r="L132" s="29"/>
      <c r="M132" s="29"/>
      <c r="N132" s="29"/>
      <c r="O132" s="30">
        <v>1</v>
      </c>
      <c r="P132" s="30"/>
      <c r="Q132" s="30"/>
      <c r="R132" s="30">
        <v>1</v>
      </c>
      <c r="S132" s="29"/>
      <c r="T132" s="30"/>
      <c r="U132" s="30"/>
      <c r="V132" s="30"/>
      <c r="W132" s="30"/>
      <c r="X132" s="30"/>
      <c r="Y132" s="30">
        <v>1</v>
      </c>
      <c r="Z132" s="30"/>
      <c r="AA132" s="30"/>
      <c r="AB132" s="30"/>
      <c r="AC132" s="30"/>
      <c r="AD132" s="63"/>
      <c r="AE132" s="63"/>
      <c r="AF132" s="40"/>
      <c r="AG132" s="63"/>
      <c r="AH132" s="63"/>
      <c r="AI132" s="40"/>
    </row>
    <row r="133" spans="1:35" s="86" customFormat="1" ht="60.75" customHeight="1" x14ac:dyDescent="0.25">
      <c r="A133" s="59" t="s">
        <v>5</v>
      </c>
      <c r="B133" s="160" t="s">
        <v>286</v>
      </c>
      <c r="C133" s="161"/>
      <c r="D133" s="162"/>
      <c r="E133" s="60">
        <f>SUM(E134:E135)</f>
        <v>0</v>
      </c>
      <c r="F133" s="60">
        <f t="shared" ref="F133:AI133" si="11">SUM(F134:F135)</f>
        <v>0</v>
      </c>
      <c r="G133" s="60">
        <f t="shared" si="11"/>
        <v>0</v>
      </c>
      <c r="H133" s="60">
        <f t="shared" si="11"/>
        <v>0</v>
      </c>
      <c r="I133" s="60">
        <f t="shared" si="11"/>
        <v>0</v>
      </c>
      <c r="J133" s="60">
        <f>SUM(J134:J135)</f>
        <v>2</v>
      </c>
      <c r="K133" s="60">
        <f t="shared" si="11"/>
        <v>2</v>
      </c>
      <c r="L133" s="60">
        <f t="shared" si="11"/>
        <v>0</v>
      </c>
      <c r="M133" s="60">
        <f t="shared" si="11"/>
        <v>0</v>
      </c>
      <c r="N133" s="60">
        <f t="shared" si="11"/>
        <v>0</v>
      </c>
      <c r="O133" s="60">
        <f t="shared" si="11"/>
        <v>2</v>
      </c>
      <c r="P133" s="60">
        <f t="shared" si="11"/>
        <v>2</v>
      </c>
      <c r="Q133" s="60">
        <f t="shared" si="11"/>
        <v>0</v>
      </c>
      <c r="R133" s="60">
        <f t="shared" si="11"/>
        <v>0</v>
      </c>
      <c r="S133" s="60">
        <f t="shared" si="11"/>
        <v>0</v>
      </c>
      <c r="T133" s="60">
        <f t="shared" si="11"/>
        <v>0</v>
      </c>
      <c r="U133" s="60">
        <f t="shared" si="11"/>
        <v>0</v>
      </c>
      <c r="V133" s="60">
        <f t="shared" si="11"/>
        <v>0</v>
      </c>
      <c r="W133" s="60">
        <f t="shared" si="11"/>
        <v>0</v>
      </c>
      <c r="X133" s="60">
        <f t="shared" si="11"/>
        <v>0</v>
      </c>
      <c r="Y133" s="60">
        <f t="shared" si="11"/>
        <v>2</v>
      </c>
      <c r="Z133" s="60">
        <f t="shared" si="11"/>
        <v>0</v>
      </c>
      <c r="AA133" s="60">
        <f t="shared" si="11"/>
        <v>0</v>
      </c>
      <c r="AB133" s="60">
        <f t="shared" si="11"/>
        <v>0</v>
      </c>
      <c r="AC133" s="60">
        <f t="shared" si="11"/>
        <v>0</v>
      </c>
      <c r="AD133" s="60">
        <f t="shared" si="11"/>
        <v>0</v>
      </c>
      <c r="AE133" s="60">
        <f t="shared" si="11"/>
        <v>0</v>
      </c>
      <c r="AF133" s="60">
        <f t="shared" si="11"/>
        <v>0</v>
      </c>
      <c r="AG133" s="60">
        <f t="shared" si="11"/>
        <v>0</v>
      </c>
      <c r="AH133" s="60">
        <f t="shared" si="11"/>
        <v>0</v>
      </c>
      <c r="AI133" s="60">
        <f t="shared" si="11"/>
        <v>0</v>
      </c>
    </row>
    <row r="134" spans="1:35" ht="60.75" customHeight="1" x14ac:dyDescent="0.25">
      <c r="A134" s="62" t="s">
        <v>4</v>
      </c>
      <c r="B134" s="170" t="s">
        <v>287</v>
      </c>
      <c r="C134" s="171"/>
      <c r="D134" s="172"/>
      <c r="E134" s="29"/>
      <c r="F134" s="29"/>
      <c r="G134" s="29"/>
      <c r="H134" s="29"/>
      <c r="I134" s="29"/>
      <c r="J134" s="29">
        <v>2</v>
      </c>
      <c r="K134" s="29">
        <v>2</v>
      </c>
      <c r="L134" s="29"/>
      <c r="M134" s="29"/>
      <c r="N134" s="29"/>
      <c r="O134" s="30">
        <v>2</v>
      </c>
      <c r="P134" s="30">
        <v>2</v>
      </c>
      <c r="Q134" s="30"/>
      <c r="R134" s="30"/>
      <c r="S134" s="29"/>
      <c r="T134" s="30"/>
      <c r="U134" s="30"/>
      <c r="V134" s="30"/>
      <c r="W134" s="30"/>
      <c r="X134" s="30"/>
      <c r="Y134" s="30">
        <v>2</v>
      </c>
      <c r="Z134" s="30"/>
      <c r="AA134" s="30"/>
      <c r="AB134" s="30"/>
      <c r="AC134" s="30"/>
      <c r="AD134" s="63"/>
      <c r="AE134" s="63"/>
      <c r="AF134" s="63"/>
      <c r="AG134" s="63"/>
      <c r="AH134" s="63"/>
      <c r="AI134" s="63"/>
    </row>
    <row r="135" spans="1:35" ht="72.75" customHeight="1" x14ac:dyDescent="0.25">
      <c r="A135" s="62" t="s">
        <v>3</v>
      </c>
      <c r="B135" s="170" t="s">
        <v>288</v>
      </c>
      <c r="C135" s="171"/>
      <c r="D135" s="172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30"/>
      <c r="P135" s="30"/>
      <c r="Q135" s="30"/>
      <c r="R135" s="30"/>
      <c r="S135" s="29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63"/>
      <c r="AE135" s="63"/>
      <c r="AF135" s="63"/>
      <c r="AG135" s="63"/>
      <c r="AH135" s="63"/>
      <c r="AI135" s="63"/>
    </row>
    <row r="136" spans="1:35" ht="53.25" customHeight="1" x14ac:dyDescent="0.25">
      <c r="A136" s="66" t="s">
        <v>289</v>
      </c>
      <c r="B136" s="206" t="s">
        <v>290</v>
      </c>
      <c r="C136" s="207"/>
      <c r="D136" s="208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30"/>
      <c r="Q136" s="30"/>
      <c r="R136" s="30"/>
      <c r="S136" s="30"/>
      <c r="T136" s="29"/>
      <c r="U136" s="30"/>
      <c r="V136" s="30"/>
      <c r="W136" s="30"/>
      <c r="X136" s="29"/>
      <c r="Y136" s="29"/>
      <c r="Z136" s="30"/>
      <c r="AA136" s="30"/>
      <c r="AB136" s="30"/>
      <c r="AC136" s="30"/>
      <c r="AD136" s="63"/>
      <c r="AE136" s="63"/>
      <c r="AF136" s="63"/>
      <c r="AG136" s="63"/>
      <c r="AH136" s="63"/>
      <c r="AI136" s="40"/>
    </row>
    <row r="137" spans="1:35" s="86" customFormat="1" ht="39.950000000000003" customHeight="1" x14ac:dyDescent="0.25">
      <c r="A137" s="59" t="s">
        <v>2</v>
      </c>
      <c r="B137" s="209" t="s">
        <v>192</v>
      </c>
      <c r="C137" s="210"/>
      <c r="D137" s="211"/>
      <c r="E137" s="67">
        <v>4</v>
      </c>
      <c r="F137" s="67">
        <v>1</v>
      </c>
      <c r="G137" s="67">
        <v>3</v>
      </c>
      <c r="H137" s="67"/>
      <c r="I137" s="67"/>
      <c r="J137" s="67">
        <v>12</v>
      </c>
      <c r="K137" s="67">
        <v>4</v>
      </c>
      <c r="L137" s="67">
        <v>8</v>
      </c>
      <c r="M137" s="67">
        <v>0</v>
      </c>
      <c r="N137" s="67"/>
      <c r="O137" s="68">
        <v>4</v>
      </c>
      <c r="P137" s="68">
        <v>2</v>
      </c>
      <c r="Q137" s="68">
        <v>0</v>
      </c>
      <c r="R137" s="68">
        <v>2</v>
      </c>
      <c r="S137" s="67"/>
      <c r="T137" s="68">
        <v>0</v>
      </c>
      <c r="U137" s="68">
        <v>0</v>
      </c>
      <c r="V137" s="68">
        <v>0</v>
      </c>
      <c r="W137" s="68">
        <v>0</v>
      </c>
      <c r="X137" s="68"/>
      <c r="Y137" s="68">
        <v>4</v>
      </c>
      <c r="Z137" s="68"/>
      <c r="AA137" s="68"/>
      <c r="AB137" s="68">
        <v>4</v>
      </c>
      <c r="AC137" s="68">
        <v>1</v>
      </c>
      <c r="AD137" s="60">
        <v>2</v>
      </c>
      <c r="AE137" s="60">
        <v>0</v>
      </c>
      <c r="AF137" s="60">
        <v>2</v>
      </c>
      <c r="AG137" s="60"/>
      <c r="AH137" s="60"/>
      <c r="AI137" s="60"/>
    </row>
    <row r="138" spans="1:35" s="89" customFormat="1" ht="39.950000000000003" customHeight="1" x14ac:dyDescent="0.25">
      <c r="A138" s="59"/>
      <c r="B138" s="209" t="s">
        <v>153</v>
      </c>
      <c r="C138" s="210"/>
      <c r="D138" s="211"/>
      <c r="E138" s="60">
        <f>E19+E40+E52+E60+E74+E81+E89+E92+E114+E119+E128+E133+E136+E137</f>
        <v>3528</v>
      </c>
      <c r="F138" s="60">
        <f t="shared" ref="F138:AI138" si="12">F19+F40+F52+F60+F74+F81+F89+F92+F114+F119+F128+F133+F136+F137</f>
        <v>250</v>
      </c>
      <c r="G138" s="60">
        <f t="shared" si="12"/>
        <v>3277</v>
      </c>
      <c r="H138" s="60">
        <f t="shared" si="12"/>
        <v>1</v>
      </c>
      <c r="I138" s="60">
        <f t="shared" si="12"/>
        <v>0</v>
      </c>
      <c r="J138" s="60">
        <f>J19+J40+J52+J60+J74+J81+J89+J92+J114+J119+J128+J133+J136+J137</f>
        <v>1514</v>
      </c>
      <c r="K138" s="60">
        <f t="shared" si="12"/>
        <v>1209</v>
      </c>
      <c r="L138" s="60">
        <f t="shared" si="12"/>
        <v>265</v>
      </c>
      <c r="M138" s="60">
        <f t="shared" si="12"/>
        <v>15</v>
      </c>
      <c r="N138" s="60">
        <f t="shared" si="12"/>
        <v>25</v>
      </c>
      <c r="O138" s="60">
        <f t="shared" si="12"/>
        <v>3877</v>
      </c>
      <c r="P138" s="60">
        <f t="shared" si="12"/>
        <v>3184</v>
      </c>
      <c r="Q138" s="60">
        <f t="shared" si="12"/>
        <v>201</v>
      </c>
      <c r="R138" s="60">
        <f t="shared" si="12"/>
        <v>160</v>
      </c>
      <c r="S138" s="60">
        <f t="shared" si="12"/>
        <v>3</v>
      </c>
      <c r="T138" s="60">
        <f t="shared" si="12"/>
        <v>329</v>
      </c>
      <c r="U138" s="60">
        <f t="shared" si="12"/>
        <v>36</v>
      </c>
      <c r="V138" s="60">
        <f t="shared" si="12"/>
        <v>193</v>
      </c>
      <c r="W138" s="60">
        <f t="shared" si="12"/>
        <v>100</v>
      </c>
      <c r="X138" s="60">
        <f t="shared" si="12"/>
        <v>51</v>
      </c>
      <c r="Y138" s="60">
        <f t="shared" si="12"/>
        <v>3928</v>
      </c>
      <c r="Z138" s="60">
        <f t="shared" si="12"/>
        <v>2</v>
      </c>
      <c r="AA138" s="60">
        <f t="shared" si="12"/>
        <v>128</v>
      </c>
      <c r="AB138" s="60">
        <f t="shared" si="12"/>
        <v>805</v>
      </c>
      <c r="AC138" s="60">
        <f t="shared" si="12"/>
        <v>230</v>
      </c>
      <c r="AD138" s="60">
        <f t="shared" si="12"/>
        <v>199</v>
      </c>
      <c r="AE138" s="60">
        <f t="shared" si="12"/>
        <v>5</v>
      </c>
      <c r="AF138" s="60">
        <f t="shared" si="12"/>
        <v>204</v>
      </c>
      <c r="AG138" s="60">
        <f t="shared" si="12"/>
        <v>15</v>
      </c>
      <c r="AH138" s="60">
        <f t="shared" si="12"/>
        <v>0</v>
      </c>
      <c r="AI138" s="60">
        <f t="shared" si="12"/>
        <v>15</v>
      </c>
    </row>
    <row r="140" spans="1:35" ht="0.75" customHeight="1" x14ac:dyDescent="0.25">
      <c r="B140" s="223"/>
      <c r="C140" s="223"/>
    </row>
    <row r="141" spans="1:35" ht="16.5" hidden="1" customHeight="1" x14ac:dyDescent="0.25">
      <c r="B141" s="223"/>
      <c r="C141" s="223"/>
    </row>
    <row r="143" spans="1:35" x14ac:dyDescent="0.25">
      <c r="B143" s="87" t="s">
        <v>314</v>
      </c>
    </row>
  </sheetData>
  <sheetProtection sheet="1" objects="1" scenarios="1"/>
  <mergeCells count="165">
    <mergeCell ref="AD1:AI1"/>
    <mergeCell ref="A2:AI2"/>
    <mergeCell ref="A3:AI3"/>
    <mergeCell ref="J4:N6"/>
    <mergeCell ref="O4:Y6"/>
    <mergeCell ref="AC4:AC17"/>
    <mergeCell ref="AD4:AF6"/>
    <mergeCell ref="AG4:AI6"/>
    <mergeCell ref="S7:S17"/>
    <mergeCell ref="T7:W9"/>
    <mergeCell ref="Y7:Y17"/>
    <mergeCell ref="AI7:AI17"/>
    <mergeCell ref="W10:W17"/>
    <mergeCell ref="AB4:AB17"/>
    <mergeCell ref="M7:M17"/>
    <mergeCell ref="Q7:Q17"/>
    <mergeCell ref="R7:R17"/>
    <mergeCell ref="X7:X17"/>
    <mergeCell ref="AG7:AG17"/>
    <mergeCell ref="A1:D1"/>
    <mergeCell ref="E4:I6"/>
    <mergeCell ref="AA4:AA17"/>
    <mergeCell ref="F7:F17"/>
    <mergeCell ref="E7:E17"/>
    <mergeCell ref="A4:D17"/>
    <mergeCell ref="B137:D137"/>
    <mergeCell ref="B138:D138"/>
    <mergeCell ref="B140:C141"/>
    <mergeCell ref="B135:D135"/>
    <mergeCell ref="E1:AB1"/>
    <mergeCell ref="AF7:AF17"/>
    <mergeCell ref="Z4:Z17"/>
    <mergeCell ref="G7:G17"/>
    <mergeCell ref="B24:D24"/>
    <mergeCell ref="B22:D22"/>
    <mergeCell ref="A18:D18"/>
    <mergeCell ref="B19:D19"/>
    <mergeCell ref="B27:D27"/>
    <mergeCell ref="B23:D23"/>
    <mergeCell ref="B21:D21"/>
    <mergeCell ref="B20:D20"/>
    <mergeCell ref="B25:D25"/>
    <mergeCell ref="B26:D26"/>
    <mergeCell ref="B28:D28"/>
    <mergeCell ref="B37:D37"/>
    <mergeCell ref="B32:D32"/>
    <mergeCell ref="B36:D36"/>
    <mergeCell ref="B33:D33"/>
    <mergeCell ref="AH7:AH17"/>
    <mergeCell ref="H7:H17"/>
    <mergeCell ref="J7:J17"/>
    <mergeCell ref="T10:T17"/>
    <mergeCell ref="N7:N17"/>
    <mergeCell ref="K7:K17"/>
    <mergeCell ref="L7:L17"/>
    <mergeCell ref="I7:I17"/>
    <mergeCell ref="U10:U17"/>
    <mergeCell ref="P7:P17"/>
    <mergeCell ref="V10:V17"/>
    <mergeCell ref="O7:O17"/>
    <mergeCell ref="AD7:AD17"/>
    <mergeCell ref="AE7:AE17"/>
    <mergeCell ref="B29:D29"/>
    <mergeCell ref="B43:D43"/>
    <mergeCell ref="B30:D30"/>
    <mergeCell ref="B34:D34"/>
    <mergeCell ref="B44:D44"/>
    <mergeCell ref="B47:D47"/>
    <mergeCell ref="B38:D38"/>
    <mergeCell ref="B42:D42"/>
    <mergeCell ref="B40:D40"/>
    <mergeCell ref="B39:D39"/>
    <mergeCell ref="B31:D31"/>
    <mergeCell ref="B52:D52"/>
    <mergeCell ref="B35:D35"/>
    <mergeCell ref="B41:D41"/>
    <mergeCell ref="B64:D64"/>
    <mergeCell ref="B58:D58"/>
    <mergeCell ref="B57:D57"/>
    <mergeCell ref="B60:D60"/>
    <mergeCell ref="B53:D53"/>
    <mergeCell ref="B61:D61"/>
    <mergeCell ref="B54:D54"/>
    <mergeCell ref="B55:D55"/>
    <mergeCell ref="B63:D63"/>
    <mergeCell ref="B56:D56"/>
    <mergeCell ref="B62:D62"/>
    <mergeCell ref="B45:D45"/>
    <mergeCell ref="B51:D51"/>
    <mergeCell ref="B65:D65"/>
    <mergeCell ref="B59:D59"/>
    <mergeCell ref="B50:D50"/>
    <mergeCell ref="B46:D46"/>
    <mergeCell ref="B49:D49"/>
    <mergeCell ref="B48:D48"/>
    <mergeCell ref="B96:D96"/>
    <mergeCell ref="B68:D68"/>
    <mergeCell ref="B70:D70"/>
    <mergeCell ref="B71:D71"/>
    <mergeCell ref="B81:D81"/>
    <mergeCell ref="B80:D80"/>
    <mergeCell ref="B73:D73"/>
    <mergeCell ref="B95:D95"/>
    <mergeCell ref="B67:D67"/>
    <mergeCell ref="B78:D78"/>
    <mergeCell ref="B87:D87"/>
    <mergeCell ref="B79:D79"/>
    <mergeCell ref="B91:D91"/>
    <mergeCell ref="B90:D90"/>
    <mergeCell ref="B88:D88"/>
    <mergeCell ref="B86:D86"/>
    <mergeCell ref="B82:D82"/>
    <mergeCell ref="B89:D89"/>
    <mergeCell ref="B93:D93"/>
    <mergeCell ref="B97:D97"/>
    <mergeCell ref="B94:D94"/>
    <mergeCell ref="B92:D92"/>
    <mergeCell ref="B76:D76"/>
    <mergeCell ref="B77:D77"/>
    <mergeCell ref="B74:D74"/>
    <mergeCell ref="B72:D72"/>
    <mergeCell ref="B66:D66"/>
    <mergeCell ref="B83:D83"/>
    <mergeCell ref="B84:D84"/>
    <mergeCell ref="B85:D85"/>
    <mergeCell ref="B75:D75"/>
    <mergeCell ref="B69:D69"/>
    <mergeCell ref="B113:D113"/>
    <mergeCell ref="B115:D115"/>
    <mergeCell ref="B100:D100"/>
    <mergeCell ref="B98:D98"/>
    <mergeCell ref="B102:D102"/>
    <mergeCell ref="B118:D118"/>
    <mergeCell ref="B104:D104"/>
    <mergeCell ref="B109:D109"/>
    <mergeCell ref="B108:D108"/>
    <mergeCell ref="B116:D116"/>
    <mergeCell ref="B114:D114"/>
    <mergeCell ref="B117:D117"/>
    <mergeCell ref="B105:D105"/>
    <mergeCell ref="B112:D112"/>
    <mergeCell ref="B111:D111"/>
    <mergeCell ref="B106:D106"/>
    <mergeCell ref="B107:D107"/>
    <mergeCell ref="B110:D110"/>
    <mergeCell ref="B103:D103"/>
    <mergeCell ref="B101:D101"/>
    <mergeCell ref="B99:D99"/>
    <mergeCell ref="B136:D136"/>
    <mergeCell ref="B126:D126"/>
    <mergeCell ref="B133:D133"/>
    <mergeCell ref="B134:D134"/>
    <mergeCell ref="B127:D127"/>
    <mergeCell ref="B128:D128"/>
    <mergeCell ref="B129:D129"/>
    <mergeCell ref="B130:D130"/>
    <mergeCell ref="B119:D119"/>
    <mergeCell ref="B120:D120"/>
    <mergeCell ref="B122:D122"/>
    <mergeCell ref="B132:D132"/>
    <mergeCell ref="B125:D125"/>
    <mergeCell ref="B131:D131"/>
    <mergeCell ref="B123:D123"/>
    <mergeCell ref="B121:D121"/>
    <mergeCell ref="B124:D12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I141"/>
  <sheetViews>
    <sheetView topLeftCell="A130" zoomScale="85" zoomScaleNormal="85" workbookViewId="0">
      <selection activeCell="H156" sqref="H156"/>
    </sheetView>
  </sheetViews>
  <sheetFormatPr defaultColWidth="6.85546875" defaultRowHeight="14.25" x14ac:dyDescent="0.2"/>
  <cols>
    <col min="1" max="1" width="9.28515625" style="14" customWidth="1"/>
    <col min="2" max="2" width="21.7109375" style="14" customWidth="1"/>
    <col min="3" max="3" width="19" style="14" customWidth="1"/>
    <col min="4" max="4" width="9.140625" style="14" customWidth="1"/>
    <col min="5" max="5" width="11.85546875" style="14" customWidth="1"/>
    <col min="6" max="6" width="10.28515625" style="14" customWidth="1"/>
    <col min="7" max="7" width="10" style="14" customWidth="1"/>
    <col min="8" max="8" width="7.42578125" style="14" customWidth="1"/>
    <col min="9" max="9" width="8" style="14" customWidth="1"/>
    <col min="10" max="10" width="12.140625" style="14" customWidth="1"/>
    <col min="11" max="11" width="12.85546875" style="14" customWidth="1"/>
    <col min="12" max="12" width="14.28515625" style="14" customWidth="1"/>
    <col min="13" max="14" width="11.140625" style="14" customWidth="1"/>
    <col min="15" max="15" width="12.28515625" style="14" customWidth="1"/>
    <col min="16" max="16" width="13.42578125" style="14" customWidth="1"/>
    <col min="17" max="17" width="9.85546875" style="14" customWidth="1"/>
    <col min="18" max="18" width="13" style="14" customWidth="1"/>
    <col min="19" max="19" width="6.85546875" style="14" customWidth="1"/>
    <col min="20" max="20" width="10.85546875" style="14" customWidth="1"/>
    <col min="21" max="21" width="9.28515625" style="14" customWidth="1"/>
    <col min="22" max="22" width="11.28515625" style="14" customWidth="1"/>
    <col min="23" max="23" width="9.7109375" style="14" customWidth="1"/>
    <col min="24" max="24" width="7.42578125" style="14" customWidth="1"/>
    <col min="25" max="25" width="13.140625" style="14" customWidth="1"/>
    <col min="26" max="26" width="9.7109375" style="14" customWidth="1"/>
    <col min="27" max="27" width="8.7109375" style="14" customWidth="1"/>
    <col min="28" max="28" width="11.7109375" style="14" customWidth="1"/>
    <col min="29" max="29" width="12" style="14" customWidth="1"/>
    <col min="30" max="30" width="12.7109375" style="14" customWidth="1"/>
    <col min="31" max="31" width="14" style="14" customWidth="1"/>
    <col min="32" max="32" width="11.85546875" style="14" customWidth="1"/>
    <col min="33" max="33" width="7.5703125" style="14" customWidth="1"/>
    <col min="34" max="34" width="10.140625" style="14" customWidth="1"/>
    <col min="35" max="35" width="9.28515625" style="14" customWidth="1"/>
    <col min="36" max="38" width="9.140625" style="14" customWidth="1"/>
    <col min="39" max="50" width="12.85546875" style="14" customWidth="1"/>
    <col min="51" max="51" width="14.28515625" style="14" customWidth="1"/>
    <col min="52" max="52" width="9.7109375" style="14" customWidth="1"/>
    <col min="53" max="53" width="8.140625" style="14" customWidth="1"/>
    <col min="54" max="54" width="12.28515625" style="14" customWidth="1"/>
    <col min="55" max="55" width="13.42578125" style="14" customWidth="1"/>
    <col min="56" max="56" width="9.85546875" style="14" customWidth="1"/>
    <col min="57" max="57" width="9.28515625" style="14" customWidth="1"/>
    <col min="58" max="58" width="6.85546875" style="14" customWidth="1"/>
    <col min="59" max="59" width="10.85546875" style="14" customWidth="1"/>
    <col min="60" max="60" width="9.28515625" style="14" customWidth="1"/>
    <col min="61" max="61" width="11.28515625" style="14" customWidth="1"/>
    <col min="62" max="62" width="9.7109375" style="14" customWidth="1"/>
    <col min="63" max="63" width="7.42578125" style="14" customWidth="1"/>
    <col min="64" max="64" width="13.140625" style="14" customWidth="1"/>
    <col min="65" max="65" width="7" style="14" customWidth="1"/>
    <col min="66" max="66" width="8.7109375" style="14" customWidth="1"/>
    <col min="67" max="67" width="11.7109375" style="14" customWidth="1"/>
    <col min="68" max="68" width="12" style="14" customWidth="1"/>
    <col min="69" max="69" width="9.7109375" style="14" customWidth="1"/>
    <col min="70" max="70" width="6.85546875" style="14"/>
    <col min="71" max="71" width="9.28515625" style="14" customWidth="1"/>
    <col min="72" max="72" width="21.7109375" style="14" customWidth="1"/>
    <col min="73" max="73" width="19" style="14" customWidth="1"/>
    <col min="74" max="74" width="9.140625" style="14" customWidth="1"/>
    <col min="75" max="75" width="14.7109375" style="14" customWidth="1"/>
    <col min="76" max="76" width="12.140625" style="14" customWidth="1"/>
    <col min="77" max="77" width="14.28515625" style="14" customWidth="1"/>
    <col min="78" max="78" width="7.42578125" style="14" customWidth="1"/>
    <col min="79" max="79" width="8" style="14" customWidth="1"/>
    <col min="80" max="80" width="12.140625" style="14" customWidth="1"/>
    <col min="81" max="81" width="12.85546875" style="14" customWidth="1"/>
    <col min="82" max="82" width="14.28515625" style="14" customWidth="1"/>
    <col min="83" max="83" width="11.140625" style="14" customWidth="1"/>
    <col min="84" max="84" width="12.28515625" style="14" customWidth="1"/>
    <col min="85" max="85" width="13.42578125" style="14" customWidth="1"/>
    <col min="86" max="86" width="9.85546875" style="14" customWidth="1"/>
    <col min="87" max="87" width="13" style="14" customWidth="1"/>
    <col min="88" max="88" width="6.85546875" style="14" customWidth="1"/>
    <col min="89" max="89" width="10.85546875" style="14" customWidth="1"/>
    <col min="90" max="90" width="9.28515625" style="14" customWidth="1"/>
    <col min="91" max="91" width="11.28515625" style="14" customWidth="1"/>
    <col min="92" max="92" width="9.7109375" style="14" customWidth="1"/>
    <col min="93" max="93" width="7.42578125" style="14" customWidth="1"/>
    <col min="94" max="94" width="13.140625" style="14" customWidth="1"/>
    <col min="95" max="95" width="7" style="14" customWidth="1"/>
    <col min="96" max="96" width="8.7109375" style="14" customWidth="1"/>
    <col min="97" max="97" width="11.7109375" style="14" customWidth="1"/>
    <col min="98" max="98" width="12" style="14" customWidth="1"/>
    <col min="99" max="99" width="12.7109375" style="14" customWidth="1"/>
    <col min="100" max="100" width="14" style="14" customWidth="1"/>
    <col min="101" max="101" width="11.85546875" style="14" customWidth="1"/>
    <col min="102" max="102" width="7.5703125" style="14" customWidth="1"/>
    <col min="103" max="103" width="10.140625" style="14" customWidth="1"/>
    <col min="104" max="104" width="9.28515625" style="14" customWidth="1"/>
    <col min="105" max="107" width="9.140625" style="14" customWidth="1"/>
    <col min="108" max="108" width="13.140625" style="14" bestFit="1" customWidth="1"/>
    <col min="109" max="295" width="9.140625" style="14" customWidth="1"/>
    <col min="296" max="296" width="9.28515625" style="14" customWidth="1"/>
    <col min="297" max="297" width="21.7109375" style="14" customWidth="1"/>
    <col min="298" max="298" width="19" style="14" customWidth="1"/>
    <col min="299" max="299" width="9.140625" style="14" customWidth="1"/>
    <col min="300" max="300" width="14.7109375" style="14" customWidth="1"/>
    <col min="301" max="301" width="12.140625" style="14" customWidth="1"/>
    <col min="302" max="302" width="14.28515625" style="14" customWidth="1"/>
    <col min="303" max="303" width="7.42578125" style="14" customWidth="1"/>
    <col min="304" max="304" width="8" style="14" customWidth="1"/>
    <col min="305" max="305" width="12.140625" style="14" customWidth="1"/>
    <col min="306" max="306" width="12.85546875" style="14" customWidth="1"/>
    <col min="307" max="307" width="14.28515625" style="14" customWidth="1"/>
    <col min="308" max="308" width="9.7109375" style="14" customWidth="1"/>
    <col min="309" max="309" width="8.140625" style="14" customWidth="1"/>
    <col min="310" max="310" width="12.28515625" style="14" customWidth="1"/>
    <col min="311" max="311" width="13.42578125" style="14" customWidth="1"/>
    <col min="312" max="312" width="9.85546875" style="14" customWidth="1"/>
    <col min="313" max="313" width="9.28515625" style="14" customWidth="1"/>
    <col min="314" max="314" width="6.85546875" style="14" customWidth="1"/>
    <col min="315" max="315" width="10.85546875" style="14" customWidth="1"/>
    <col min="316" max="316" width="9.28515625" style="14" customWidth="1"/>
    <col min="317" max="317" width="11.28515625" style="14" customWidth="1"/>
    <col min="318" max="318" width="9.7109375" style="14" customWidth="1"/>
    <col min="319" max="319" width="7.42578125" style="14" customWidth="1"/>
    <col min="320" max="320" width="13.140625" style="14" customWidth="1"/>
    <col min="321" max="321" width="7" style="14" customWidth="1"/>
    <col min="322" max="322" width="8.7109375" style="14" customWidth="1"/>
    <col min="323" max="323" width="11.7109375" style="14" customWidth="1"/>
    <col min="324" max="324" width="12" style="14" customWidth="1"/>
    <col min="325" max="325" width="9.7109375" style="14" customWidth="1"/>
    <col min="326" max="326" width="6.85546875" style="14"/>
    <col min="327" max="327" width="9.28515625" style="14" customWidth="1"/>
    <col min="328" max="328" width="21.7109375" style="14" customWidth="1"/>
    <col min="329" max="329" width="19" style="14" customWidth="1"/>
    <col min="330" max="330" width="9.140625" style="14" customWidth="1"/>
    <col min="331" max="331" width="14.7109375" style="14" customWidth="1"/>
    <col min="332" max="332" width="12.140625" style="14" customWidth="1"/>
    <col min="333" max="333" width="14.28515625" style="14" customWidth="1"/>
    <col min="334" max="334" width="7.42578125" style="14" customWidth="1"/>
    <col min="335" max="335" width="8" style="14" customWidth="1"/>
    <col min="336" max="336" width="12.140625" style="14" customWidth="1"/>
    <col min="337" max="337" width="12.85546875" style="14" customWidth="1"/>
    <col min="338" max="338" width="14.28515625" style="14" customWidth="1"/>
    <col min="339" max="339" width="11.140625" style="14" customWidth="1"/>
    <col min="340" max="340" width="12.28515625" style="14" customWidth="1"/>
    <col min="341" max="341" width="13.42578125" style="14" customWidth="1"/>
    <col min="342" max="342" width="9.85546875" style="14" customWidth="1"/>
    <col min="343" max="343" width="13" style="14" customWidth="1"/>
    <col min="344" max="344" width="6.85546875" style="14" customWidth="1"/>
    <col min="345" max="345" width="10.85546875" style="14" customWidth="1"/>
    <col min="346" max="346" width="9.28515625" style="14" customWidth="1"/>
    <col min="347" max="347" width="11.28515625" style="14" customWidth="1"/>
    <col min="348" max="348" width="9.7109375" style="14" customWidth="1"/>
    <col min="349" max="349" width="7.42578125" style="14" customWidth="1"/>
    <col min="350" max="350" width="13.140625" style="14" customWidth="1"/>
    <col min="351" max="351" width="7" style="14" customWidth="1"/>
    <col min="352" max="352" width="8.7109375" style="14" customWidth="1"/>
    <col min="353" max="353" width="11.7109375" style="14" customWidth="1"/>
    <col min="354" max="354" width="12" style="14" customWidth="1"/>
    <col min="355" max="355" width="12.7109375" style="14" customWidth="1"/>
    <col min="356" max="356" width="14" style="14" customWidth="1"/>
    <col min="357" max="357" width="11.85546875" style="14" customWidth="1"/>
    <col min="358" max="358" width="7.5703125" style="14" customWidth="1"/>
    <col min="359" max="359" width="10.140625" style="14" customWidth="1"/>
    <col min="360" max="360" width="9.28515625" style="14" customWidth="1"/>
    <col min="361" max="363" width="9.140625" style="14" customWidth="1"/>
    <col min="364" max="364" width="13.140625" style="14" bestFit="1" customWidth="1"/>
    <col min="365" max="551" width="9.140625" style="14" customWidth="1"/>
    <col min="552" max="552" width="9.28515625" style="14" customWidth="1"/>
    <col min="553" max="553" width="21.7109375" style="14" customWidth="1"/>
    <col min="554" max="554" width="19" style="14" customWidth="1"/>
    <col min="555" max="555" width="9.140625" style="14" customWidth="1"/>
    <col min="556" max="556" width="14.7109375" style="14" customWidth="1"/>
    <col min="557" max="557" width="12.140625" style="14" customWidth="1"/>
    <col min="558" max="558" width="14.28515625" style="14" customWidth="1"/>
    <col min="559" max="559" width="7.42578125" style="14" customWidth="1"/>
    <col min="560" max="560" width="8" style="14" customWidth="1"/>
    <col min="561" max="561" width="12.140625" style="14" customWidth="1"/>
    <col min="562" max="562" width="12.85546875" style="14" customWidth="1"/>
    <col min="563" max="563" width="14.28515625" style="14" customWidth="1"/>
    <col min="564" max="564" width="9.7109375" style="14" customWidth="1"/>
    <col min="565" max="565" width="8.140625" style="14" customWidth="1"/>
    <col min="566" max="566" width="12.28515625" style="14" customWidth="1"/>
    <col min="567" max="567" width="13.42578125" style="14" customWidth="1"/>
    <col min="568" max="568" width="9.85546875" style="14" customWidth="1"/>
    <col min="569" max="569" width="9.28515625" style="14" customWidth="1"/>
    <col min="570" max="570" width="6.85546875" style="14" customWidth="1"/>
    <col min="571" max="571" width="10.85546875" style="14" customWidth="1"/>
    <col min="572" max="572" width="9.28515625" style="14" customWidth="1"/>
    <col min="573" max="573" width="11.28515625" style="14" customWidth="1"/>
    <col min="574" max="574" width="9.7109375" style="14" customWidth="1"/>
    <col min="575" max="575" width="7.42578125" style="14" customWidth="1"/>
    <col min="576" max="576" width="13.140625" style="14" customWidth="1"/>
    <col min="577" max="577" width="7" style="14" customWidth="1"/>
    <col min="578" max="578" width="8.7109375" style="14" customWidth="1"/>
    <col min="579" max="579" width="11.7109375" style="14" customWidth="1"/>
    <col min="580" max="580" width="12" style="14" customWidth="1"/>
    <col min="581" max="581" width="9.7109375" style="14" customWidth="1"/>
    <col min="582" max="582" width="6.85546875" style="14"/>
    <col min="583" max="583" width="9.28515625" style="14" customWidth="1"/>
    <col min="584" max="584" width="21.7109375" style="14" customWidth="1"/>
    <col min="585" max="585" width="19" style="14" customWidth="1"/>
    <col min="586" max="586" width="9.140625" style="14" customWidth="1"/>
    <col min="587" max="587" width="14.7109375" style="14" customWidth="1"/>
    <col min="588" max="588" width="12.140625" style="14" customWidth="1"/>
    <col min="589" max="589" width="14.28515625" style="14" customWidth="1"/>
    <col min="590" max="590" width="7.42578125" style="14" customWidth="1"/>
    <col min="591" max="591" width="8" style="14" customWidth="1"/>
    <col min="592" max="592" width="12.140625" style="14" customWidth="1"/>
    <col min="593" max="593" width="12.85546875" style="14" customWidth="1"/>
    <col min="594" max="594" width="14.28515625" style="14" customWidth="1"/>
    <col min="595" max="595" width="11.140625" style="14" customWidth="1"/>
    <col min="596" max="596" width="12.28515625" style="14" customWidth="1"/>
    <col min="597" max="597" width="13.42578125" style="14" customWidth="1"/>
    <col min="598" max="598" width="9.85546875" style="14" customWidth="1"/>
    <col min="599" max="599" width="13" style="14" customWidth="1"/>
    <col min="600" max="600" width="6.85546875" style="14" customWidth="1"/>
    <col min="601" max="601" width="10.85546875" style="14" customWidth="1"/>
    <col min="602" max="602" width="9.28515625" style="14" customWidth="1"/>
    <col min="603" max="603" width="11.28515625" style="14" customWidth="1"/>
    <col min="604" max="604" width="9.7109375" style="14" customWidth="1"/>
    <col min="605" max="605" width="7.42578125" style="14" customWidth="1"/>
    <col min="606" max="606" width="13.140625" style="14" customWidth="1"/>
    <col min="607" max="607" width="7" style="14" customWidth="1"/>
    <col min="608" max="608" width="8.7109375" style="14" customWidth="1"/>
    <col min="609" max="609" width="11.7109375" style="14" customWidth="1"/>
    <col min="610" max="610" width="12" style="14" customWidth="1"/>
    <col min="611" max="611" width="12.7109375" style="14" customWidth="1"/>
    <col min="612" max="612" width="14" style="14" customWidth="1"/>
    <col min="613" max="613" width="11.85546875" style="14" customWidth="1"/>
    <col min="614" max="614" width="7.5703125" style="14" customWidth="1"/>
    <col min="615" max="615" width="10.140625" style="14" customWidth="1"/>
    <col min="616" max="616" width="9.28515625" style="14" customWidth="1"/>
    <col min="617" max="619" width="9.140625" style="14" customWidth="1"/>
    <col min="620" max="620" width="13.140625" style="14" bestFit="1" customWidth="1"/>
    <col min="621" max="807" width="9.140625" style="14" customWidth="1"/>
    <col min="808" max="808" width="9.28515625" style="14" customWidth="1"/>
    <col min="809" max="809" width="21.7109375" style="14" customWidth="1"/>
    <col min="810" max="810" width="19" style="14" customWidth="1"/>
    <col min="811" max="811" width="9.140625" style="14" customWidth="1"/>
    <col min="812" max="812" width="14.7109375" style="14" customWidth="1"/>
    <col min="813" max="813" width="12.140625" style="14" customWidth="1"/>
    <col min="814" max="814" width="14.28515625" style="14" customWidth="1"/>
    <col min="815" max="815" width="7.42578125" style="14" customWidth="1"/>
    <col min="816" max="816" width="8" style="14" customWidth="1"/>
    <col min="817" max="817" width="12.140625" style="14" customWidth="1"/>
    <col min="818" max="818" width="12.85546875" style="14" customWidth="1"/>
    <col min="819" max="819" width="14.28515625" style="14" customWidth="1"/>
    <col min="820" max="820" width="9.7109375" style="14" customWidth="1"/>
    <col min="821" max="821" width="8.140625" style="14" customWidth="1"/>
    <col min="822" max="822" width="12.28515625" style="14" customWidth="1"/>
    <col min="823" max="823" width="13.42578125" style="14" customWidth="1"/>
    <col min="824" max="824" width="9.85546875" style="14" customWidth="1"/>
    <col min="825" max="825" width="9.28515625" style="14" customWidth="1"/>
    <col min="826" max="826" width="6.85546875" style="14" customWidth="1"/>
    <col min="827" max="827" width="10.85546875" style="14" customWidth="1"/>
    <col min="828" max="828" width="9.28515625" style="14" customWidth="1"/>
    <col min="829" max="829" width="11.28515625" style="14" customWidth="1"/>
    <col min="830" max="830" width="9.7109375" style="14" customWidth="1"/>
    <col min="831" max="831" width="7.42578125" style="14" customWidth="1"/>
    <col min="832" max="832" width="13.140625" style="14" customWidth="1"/>
    <col min="833" max="833" width="7" style="14" customWidth="1"/>
    <col min="834" max="834" width="8.7109375" style="14" customWidth="1"/>
    <col min="835" max="835" width="11.7109375" style="14" customWidth="1"/>
    <col min="836" max="836" width="12" style="14" customWidth="1"/>
    <col min="837" max="837" width="9.7109375" style="14" customWidth="1"/>
    <col min="838" max="838" width="6.85546875" style="14"/>
    <col min="839" max="839" width="9.28515625" style="14" customWidth="1"/>
    <col min="840" max="840" width="21.7109375" style="14" customWidth="1"/>
    <col min="841" max="841" width="19" style="14" customWidth="1"/>
    <col min="842" max="842" width="9.140625" style="14" customWidth="1"/>
    <col min="843" max="843" width="14.7109375" style="14" customWidth="1"/>
    <col min="844" max="844" width="12.140625" style="14" customWidth="1"/>
    <col min="845" max="845" width="14.28515625" style="14" customWidth="1"/>
    <col min="846" max="846" width="7.42578125" style="14" customWidth="1"/>
    <col min="847" max="847" width="8" style="14" customWidth="1"/>
    <col min="848" max="848" width="12.140625" style="14" customWidth="1"/>
    <col min="849" max="849" width="12.85546875" style="14" customWidth="1"/>
    <col min="850" max="850" width="14.28515625" style="14" customWidth="1"/>
    <col min="851" max="851" width="11.140625" style="14" customWidth="1"/>
    <col min="852" max="852" width="12.28515625" style="14" customWidth="1"/>
    <col min="853" max="853" width="13.42578125" style="14" customWidth="1"/>
    <col min="854" max="854" width="9.85546875" style="14" customWidth="1"/>
    <col min="855" max="855" width="13" style="14" customWidth="1"/>
    <col min="856" max="856" width="6.85546875" style="14" customWidth="1"/>
    <col min="857" max="857" width="10.85546875" style="14" customWidth="1"/>
    <col min="858" max="858" width="9.28515625" style="14" customWidth="1"/>
    <col min="859" max="859" width="11.28515625" style="14" customWidth="1"/>
    <col min="860" max="860" width="9.7109375" style="14" customWidth="1"/>
    <col min="861" max="861" width="7.42578125" style="14" customWidth="1"/>
    <col min="862" max="862" width="13.140625" style="14" customWidth="1"/>
    <col min="863" max="863" width="7" style="14" customWidth="1"/>
    <col min="864" max="864" width="8.7109375" style="14" customWidth="1"/>
    <col min="865" max="865" width="11.7109375" style="14" customWidth="1"/>
    <col min="866" max="866" width="12" style="14" customWidth="1"/>
    <col min="867" max="867" width="12.7109375" style="14" customWidth="1"/>
    <col min="868" max="868" width="14" style="14" customWidth="1"/>
    <col min="869" max="869" width="11.85546875" style="14" customWidth="1"/>
    <col min="870" max="870" width="7.5703125" style="14" customWidth="1"/>
    <col min="871" max="871" width="10.140625" style="14" customWidth="1"/>
    <col min="872" max="872" width="9.28515625" style="14" customWidth="1"/>
    <col min="873" max="875" width="9.140625" style="14" customWidth="1"/>
    <col min="876" max="876" width="13.140625" style="14" bestFit="1" customWidth="1"/>
    <col min="877" max="1063" width="9.140625" style="14" customWidth="1"/>
    <col min="1064" max="1064" width="9.28515625" style="14" customWidth="1"/>
    <col min="1065" max="1065" width="21.7109375" style="14" customWidth="1"/>
    <col min="1066" max="1066" width="19" style="14" customWidth="1"/>
    <col min="1067" max="1067" width="9.140625" style="14" customWidth="1"/>
    <col min="1068" max="1068" width="14.7109375" style="14" customWidth="1"/>
    <col min="1069" max="1069" width="12.140625" style="14" customWidth="1"/>
    <col min="1070" max="1070" width="14.28515625" style="14" customWidth="1"/>
    <col min="1071" max="1071" width="7.42578125" style="14" customWidth="1"/>
    <col min="1072" max="1072" width="8" style="14" customWidth="1"/>
    <col min="1073" max="1073" width="12.140625" style="14" customWidth="1"/>
    <col min="1074" max="1074" width="12.85546875" style="14" customWidth="1"/>
    <col min="1075" max="1075" width="14.28515625" style="14" customWidth="1"/>
    <col min="1076" max="1076" width="9.7109375" style="14" customWidth="1"/>
    <col min="1077" max="1077" width="8.140625" style="14" customWidth="1"/>
    <col min="1078" max="1078" width="12.28515625" style="14" customWidth="1"/>
    <col min="1079" max="1079" width="13.42578125" style="14" customWidth="1"/>
    <col min="1080" max="1080" width="9.85546875" style="14" customWidth="1"/>
    <col min="1081" max="1081" width="9.28515625" style="14" customWidth="1"/>
    <col min="1082" max="1082" width="6.85546875" style="14" customWidth="1"/>
    <col min="1083" max="1083" width="10.85546875" style="14" customWidth="1"/>
    <col min="1084" max="1084" width="9.28515625" style="14" customWidth="1"/>
    <col min="1085" max="1085" width="11.28515625" style="14" customWidth="1"/>
    <col min="1086" max="1086" width="9.7109375" style="14" customWidth="1"/>
    <col min="1087" max="1087" width="7.42578125" style="14" customWidth="1"/>
    <col min="1088" max="1088" width="13.140625" style="14" customWidth="1"/>
    <col min="1089" max="1089" width="7" style="14" customWidth="1"/>
    <col min="1090" max="1090" width="8.7109375" style="14" customWidth="1"/>
    <col min="1091" max="1091" width="11.7109375" style="14" customWidth="1"/>
    <col min="1092" max="1092" width="12" style="14" customWidth="1"/>
    <col min="1093" max="1093" width="9.7109375" style="14" customWidth="1"/>
    <col min="1094" max="1094" width="6.85546875" style="14"/>
    <col min="1095" max="1095" width="9.28515625" style="14" customWidth="1"/>
    <col min="1096" max="1096" width="21.7109375" style="14" customWidth="1"/>
    <col min="1097" max="1097" width="19" style="14" customWidth="1"/>
    <col min="1098" max="1098" width="9.140625" style="14" customWidth="1"/>
    <col min="1099" max="1099" width="14.7109375" style="14" customWidth="1"/>
    <col min="1100" max="1100" width="12.140625" style="14" customWidth="1"/>
    <col min="1101" max="1101" width="14.28515625" style="14" customWidth="1"/>
    <col min="1102" max="1102" width="7.42578125" style="14" customWidth="1"/>
    <col min="1103" max="1103" width="8" style="14" customWidth="1"/>
    <col min="1104" max="1104" width="12.140625" style="14" customWidth="1"/>
    <col min="1105" max="1105" width="12.85546875" style="14" customWidth="1"/>
    <col min="1106" max="1106" width="14.28515625" style="14" customWidth="1"/>
    <col min="1107" max="1107" width="11.140625" style="14" customWidth="1"/>
    <col min="1108" max="1108" width="12.28515625" style="14" customWidth="1"/>
    <col min="1109" max="1109" width="13.42578125" style="14" customWidth="1"/>
    <col min="1110" max="1110" width="9.85546875" style="14" customWidth="1"/>
    <col min="1111" max="1111" width="13" style="14" customWidth="1"/>
    <col min="1112" max="1112" width="6.85546875" style="14" customWidth="1"/>
    <col min="1113" max="1113" width="10.85546875" style="14" customWidth="1"/>
    <col min="1114" max="1114" width="9.28515625" style="14" customWidth="1"/>
    <col min="1115" max="1115" width="11.28515625" style="14" customWidth="1"/>
    <col min="1116" max="1116" width="9.7109375" style="14" customWidth="1"/>
    <col min="1117" max="1117" width="7.42578125" style="14" customWidth="1"/>
    <col min="1118" max="1118" width="13.140625" style="14" customWidth="1"/>
    <col min="1119" max="1119" width="7" style="14" customWidth="1"/>
    <col min="1120" max="1120" width="8.7109375" style="14" customWidth="1"/>
    <col min="1121" max="1121" width="11.7109375" style="14" customWidth="1"/>
    <col min="1122" max="1122" width="12" style="14" customWidth="1"/>
    <col min="1123" max="1123" width="12.7109375" style="14" customWidth="1"/>
    <col min="1124" max="1124" width="14" style="14" customWidth="1"/>
    <col min="1125" max="1125" width="11.85546875" style="14" customWidth="1"/>
    <col min="1126" max="1126" width="7.5703125" style="14" customWidth="1"/>
    <col min="1127" max="1127" width="10.140625" style="14" customWidth="1"/>
    <col min="1128" max="1128" width="9.28515625" style="14" customWidth="1"/>
    <col min="1129" max="1131" width="9.140625" style="14" customWidth="1"/>
    <col min="1132" max="1132" width="13.140625" style="14" bestFit="1" customWidth="1"/>
    <col min="1133" max="1319" width="9.140625" style="14" customWidth="1"/>
    <col min="1320" max="1320" width="9.28515625" style="14" customWidth="1"/>
    <col min="1321" max="1321" width="21.7109375" style="14" customWidth="1"/>
    <col min="1322" max="1322" width="19" style="14" customWidth="1"/>
    <col min="1323" max="1323" width="9.140625" style="14" customWidth="1"/>
    <col min="1324" max="1324" width="14.7109375" style="14" customWidth="1"/>
    <col min="1325" max="1325" width="12.140625" style="14" customWidth="1"/>
    <col min="1326" max="1326" width="14.28515625" style="14" customWidth="1"/>
    <col min="1327" max="1327" width="7.42578125" style="14" customWidth="1"/>
    <col min="1328" max="1328" width="8" style="14" customWidth="1"/>
    <col min="1329" max="1329" width="12.140625" style="14" customWidth="1"/>
    <col min="1330" max="1330" width="12.85546875" style="14" customWidth="1"/>
    <col min="1331" max="1331" width="14.28515625" style="14" customWidth="1"/>
    <col min="1332" max="1332" width="9.7109375" style="14" customWidth="1"/>
    <col min="1333" max="1333" width="8.140625" style="14" customWidth="1"/>
    <col min="1334" max="1334" width="12.28515625" style="14" customWidth="1"/>
    <col min="1335" max="1335" width="13.42578125" style="14" customWidth="1"/>
    <col min="1336" max="1336" width="9.85546875" style="14" customWidth="1"/>
    <col min="1337" max="1337" width="9.28515625" style="14" customWidth="1"/>
    <col min="1338" max="1338" width="6.85546875" style="14" customWidth="1"/>
    <col min="1339" max="1339" width="10.85546875" style="14" customWidth="1"/>
    <col min="1340" max="1340" width="9.28515625" style="14" customWidth="1"/>
    <col min="1341" max="1341" width="11.28515625" style="14" customWidth="1"/>
    <col min="1342" max="1342" width="9.7109375" style="14" customWidth="1"/>
    <col min="1343" max="1343" width="7.42578125" style="14" customWidth="1"/>
    <col min="1344" max="1344" width="13.140625" style="14" customWidth="1"/>
    <col min="1345" max="1345" width="7" style="14" customWidth="1"/>
    <col min="1346" max="1346" width="8.7109375" style="14" customWidth="1"/>
    <col min="1347" max="1347" width="11.7109375" style="14" customWidth="1"/>
    <col min="1348" max="1348" width="12" style="14" customWidth="1"/>
    <col min="1349" max="1349" width="9.7109375" style="14" customWidth="1"/>
    <col min="1350" max="1350" width="6.85546875" style="14"/>
    <col min="1351" max="1351" width="9.28515625" style="14" customWidth="1"/>
    <col min="1352" max="1352" width="21.7109375" style="14" customWidth="1"/>
    <col min="1353" max="1353" width="19" style="14" customWidth="1"/>
    <col min="1354" max="1354" width="9.140625" style="14" customWidth="1"/>
    <col min="1355" max="1355" width="14.7109375" style="14" customWidth="1"/>
    <col min="1356" max="1356" width="12.140625" style="14" customWidth="1"/>
    <col min="1357" max="1357" width="14.28515625" style="14" customWidth="1"/>
    <col min="1358" max="1358" width="7.42578125" style="14" customWidth="1"/>
    <col min="1359" max="1359" width="8" style="14" customWidth="1"/>
    <col min="1360" max="1360" width="12.140625" style="14" customWidth="1"/>
    <col min="1361" max="1361" width="12.85546875" style="14" customWidth="1"/>
    <col min="1362" max="1362" width="14.28515625" style="14" customWidth="1"/>
    <col min="1363" max="1363" width="11.140625" style="14" customWidth="1"/>
    <col min="1364" max="1364" width="12.28515625" style="14" customWidth="1"/>
    <col min="1365" max="1365" width="13.42578125" style="14" customWidth="1"/>
    <col min="1366" max="1366" width="9.85546875" style="14" customWidth="1"/>
    <col min="1367" max="1367" width="13" style="14" customWidth="1"/>
    <col min="1368" max="1368" width="6.85546875" style="14" customWidth="1"/>
    <col min="1369" max="1369" width="10.85546875" style="14" customWidth="1"/>
    <col min="1370" max="1370" width="9.28515625" style="14" customWidth="1"/>
    <col min="1371" max="1371" width="11.28515625" style="14" customWidth="1"/>
    <col min="1372" max="1372" width="9.7109375" style="14" customWidth="1"/>
    <col min="1373" max="1373" width="7.42578125" style="14" customWidth="1"/>
    <col min="1374" max="1374" width="13.140625" style="14" customWidth="1"/>
    <col min="1375" max="1375" width="7" style="14" customWidth="1"/>
    <col min="1376" max="1376" width="8.7109375" style="14" customWidth="1"/>
    <col min="1377" max="1377" width="11.7109375" style="14" customWidth="1"/>
    <col min="1378" max="1378" width="12" style="14" customWidth="1"/>
    <col min="1379" max="1379" width="12.7109375" style="14" customWidth="1"/>
    <col min="1380" max="1380" width="14" style="14" customWidth="1"/>
    <col min="1381" max="1381" width="11.85546875" style="14" customWidth="1"/>
    <col min="1382" max="1382" width="7.5703125" style="14" customWidth="1"/>
    <col min="1383" max="1383" width="10.140625" style="14" customWidth="1"/>
    <col min="1384" max="1384" width="9.28515625" style="14" customWidth="1"/>
    <col min="1385" max="1387" width="9.140625" style="14" customWidth="1"/>
    <col min="1388" max="1388" width="13.140625" style="14" bestFit="1" customWidth="1"/>
    <col min="1389" max="1575" width="9.140625" style="14" customWidth="1"/>
    <col min="1576" max="1576" width="9.28515625" style="14" customWidth="1"/>
    <col min="1577" max="1577" width="21.7109375" style="14" customWidth="1"/>
    <col min="1578" max="1578" width="19" style="14" customWidth="1"/>
    <col min="1579" max="1579" width="9.140625" style="14" customWidth="1"/>
    <col min="1580" max="1580" width="14.7109375" style="14" customWidth="1"/>
    <col min="1581" max="1581" width="12.140625" style="14" customWidth="1"/>
    <col min="1582" max="1582" width="14.28515625" style="14" customWidth="1"/>
    <col min="1583" max="1583" width="7.42578125" style="14" customWidth="1"/>
    <col min="1584" max="1584" width="8" style="14" customWidth="1"/>
    <col min="1585" max="1585" width="12.140625" style="14" customWidth="1"/>
    <col min="1586" max="1586" width="12.85546875" style="14" customWidth="1"/>
    <col min="1587" max="1587" width="14.28515625" style="14" customWidth="1"/>
    <col min="1588" max="1588" width="9.7109375" style="14" customWidth="1"/>
    <col min="1589" max="1589" width="8.140625" style="14" customWidth="1"/>
    <col min="1590" max="1590" width="12.28515625" style="14" customWidth="1"/>
    <col min="1591" max="1591" width="13.42578125" style="14" customWidth="1"/>
    <col min="1592" max="1592" width="9.85546875" style="14" customWidth="1"/>
    <col min="1593" max="1593" width="9.28515625" style="14" customWidth="1"/>
    <col min="1594" max="1594" width="6.85546875" style="14" customWidth="1"/>
    <col min="1595" max="1595" width="10.85546875" style="14" customWidth="1"/>
    <col min="1596" max="1596" width="9.28515625" style="14" customWidth="1"/>
    <col min="1597" max="1597" width="11.28515625" style="14" customWidth="1"/>
    <col min="1598" max="1598" width="9.7109375" style="14" customWidth="1"/>
    <col min="1599" max="1599" width="7.42578125" style="14" customWidth="1"/>
    <col min="1600" max="1600" width="13.140625" style="14" customWidth="1"/>
    <col min="1601" max="1601" width="7" style="14" customWidth="1"/>
    <col min="1602" max="1602" width="8.7109375" style="14" customWidth="1"/>
    <col min="1603" max="1603" width="11.7109375" style="14" customWidth="1"/>
    <col min="1604" max="1604" width="12" style="14" customWidth="1"/>
    <col min="1605" max="1605" width="9.7109375" style="14" customWidth="1"/>
    <col min="1606" max="1606" width="6.85546875" style="14"/>
    <col min="1607" max="1607" width="9.28515625" style="14" customWidth="1"/>
    <col min="1608" max="1608" width="21.7109375" style="14" customWidth="1"/>
    <col min="1609" max="1609" width="19" style="14" customWidth="1"/>
    <col min="1610" max="1610" width="9.140625" style="14" customWidth="1"/>
    <col min="1611" max="1611" width="14.7109375" style="14" customWidth="1"/>
    <col min="1612" max="1612" width="12.140625" style="14" customWidth="1"/>
    <col min="1613" max="1613" width="14.28515625" style="14" customWidth="1"/>
    <col min="1614" max="1614" width="7.42578125" style="14" customWidth="1"/>
    <col min="1615" max="1615" width="8" style="14" customWidth="1"/>
    <col min="1616" max="1616" width="12.140625" style="14" customWidth="1"/>
    <col min="1617" max="1617" width="12.85546875" style="14" customWidth="1"/>
    <col min="1618" max="1618" width="14.28515625" style="14" customWidth="1"/>
    <col min="1619" max="1619" width="11.140625" style="14" customWidth="1"/>
    <col min="1620" max="1620" width="12.28515625" style="14" customWidth="1"/>
    <col min="1621" max="1621" width="13.42578125" style="14" customWidth="1"/>
    <col min="1622" max="1622" width="9.85546875" style="14" customWidth="1"/>
    <col min="1623" max="1623" width="13" style="14" customWidth="1"/>
    <col min="1624" max="1624" width="6.85546875" style="14" customWidth="1"/>
    <col min="1625" max="1625" width="10.85546875" style="14" customWidth="1"/>
    <col min="1626" max="1626" width="9.28515625" style="14" customWidth="1"/>
    <col min="1627" max="1627" width="11.28515625" style="14" customWidth="1"/>
    <col min="1628" max="1628" width="9.7109375" style="14" customWidth="1"/>
    <col min="1629" max="1629" width="7.42578125" style="14" customWidth="1"/>
    <col min="1630" max="1630" width="13.140625" style="14" customWidth="1"/>
    <col min="1631" max="1631" width="7" style="14" customWidth="1"/>
    <col min="1632" max="1632" width="8.7109375" style="14" customWidth="1"/>
    <col min="1633" max="1633" width="11.7109375" style="14" customWidth="1"/>
    <col min="1634" max="1634" width="12" style="14" customWidth="1"/>
    <col min="1635" max="1635" width="12.7109375" style="14" customWidth="1"/>
    <col min="1636" max="1636" width="14" style="14" customWidth="1"/>
    <col min="1637" max="1637" width="11.85546875" style="14" customWidth="1"/>
    <col min="1638" max="1638" width="7.5703125" style="14" customWidth="1"/>
    <col min="1639" max="1639" width="10.140625" style="14" customWidth="1"/>
    <col min="1640" max="1640" width="9.28515625" style="14" customWidth="1"/>
    <col min="1641" max="1643" width="9.140625" style="14" customWidth="1"/>
    <col min="1644" max="1644" width="13.140625" style="14" bestFit="1" customWidth="1"/>
    <col min="1645" max="1831" width="9.140625" style="14" customWidth="1"/>
    <col min="1832" max="1832" width="9.28515625" style="14" customWidth="1"/>
    <col min="1833" max="1833" width="21.7109375" style="14" customWidth="1"/>
    <col min="1834" max="1834" width="19" style="14" customWidth="1"/>
    <col min="1835" max="1835" width="9.140625" style="14" customWidth="1"/>
    <col min="1836" max="1836" width="14.7109375" style="14" customWidth="1"/>
    <col min="1837" max="1837" width="12.140625" style="14" customWidth="1"/>
    <col min="1838" max="1838" width="14.28515625" style="14" customWidth="1"/>
    <col min="1839" max="1839" width="7.42578125" style="14" customWidth="1"/>
    <col min="1840" max="1840" width="8" style="14" customWidth="1"/>
    <col min="1841" max="1841" width="12.140625" style="14" customWidth="1"/>
    <col min="1842" max="1842" width="12.85546875" style="14" customWidth="1"/>
    <col min="1843" max="1843" width="14.28515625" style="14" customWidth="1"/>
    <col min="1844" max="1844" width="9.7109375" style="14" customWidth="1"/>
    <col min="1845" max="1845" width="8.140625" style="14" customWidth="1"/>
    <col min="1846" max="1846" width="12.28515625" style="14" customWidth="1"/>
    <col min="1847" max="1847" width="13.42578125" style="14" customWidth="1"/>
    <col min="1848" max="1848" width="9.85546875" style="14" customWidth="1"/>
    <col min="1849" max="1849" width="9.28515625" style="14" customWidth="1"/>
    <col min="1850" max="1850" width="6.85546875" style="14" customWidth="1"/>
    <col min="1851" max="1851" width="10.85546875" style="14" customWidth="1"/>
    <col min="1852" max="1852" width="9.28515625" style="14" customWidth="1"/>
    <col min="1853" max="1853" width="11.28515625" style="14" customWidth="1"/>
    <col min="1854" max="1854" width="9.7109375" style="14" customWidth="1"/>
    <col min="1855" max="1855" width="7.42578125" style="14" customWidth="1"/>
    <col min="1856" max="1856" width="13.140625" style="14" customWidth="1"/>
    <col min="1857" max="1857" width="7" style="14" customWidth="1"/>
    <col min="1858" max="1858" width="8.7109375" style="14" customWidth="1"/>
    <col min="1859" max="1859" width="11.7109375" style="14" customWidth="1"/>
    <col min="1860" max="1860" width="12" style="14" customWidth="1"/>
    <col min="1861" max="1861" width="9.7109375" style="14" customWidth="1"/>
    <col min="1862" max="1862" width="6.85546875" style="14"/>
    <col min="1863" max="1863" width="9.28515625" style="14" customWidth="1"/>
    <col min="1864" max="1864" width="21.7109375" style="14" customWidth="1"/>
    <col min="1865" max="1865" width="19" style="14" customWidth="1"/>
    <col min="1866" max="1866" width="9.140625" style="14" customWidth="1"/>
    <col min="1867" max="1867" width="14.7109375" style="14" customWidth="1"/>
    <col min="1868" max="1868" width="12.140625" style="14" customWidth="1"/>
    <col min="1869" max="1869" width="14.28515625" style="14" customWidth="1"/>
    <col min="1870" max="1870" width="7.42578125" style="14" customWidth="1"/>
    <col min="1871" max="1871" width="8" style="14" customWidth="1"/>
    <col min="1872" max="1872" width="12.140625" style="14" customWidth="1"/>
    <col min="1873" max="1873" width="12.85546875" style="14" customWidth="1"/>
    <col min="1874" max="1874" width="14.28515625" style="14" customWidth="1"/>
    <col min="1875" max="1875" width="11.140625" style="14" customWidth="1"/>
    <col min="1876" max="1876" width="12.28515625" style="14" customWidth="1"/>
    <col min="1877" max="1877" width="13.42578125" style="14" customWidth="1"/>
    <col min="1878" max="1878" width="9.85546875" style="14" customWidth="1"/>
    <col min="1879" max="1879" width="13" style="14" customWidth="1"/>
    <col min="1880" max="1880" width="6.85546875" style="14" customWidth="1"/>
    <col min="1881" max="1881" width="10.85546875" style="14" customWidth="1"/>
    <col min="1882" max="1882" width="9.28515625" style="14" customWidth="1"/>
    <col min="1883" max="1883" width="11.28515625" style="14" customWidth="1"/>
    <col min="1884" max="1884" width="9.7109375" style="14" customWidth="1"/>
    <col min="1885" max="1885" width="7.42578125" style="14" customWidth="1"/>
    <col min="1886" max="1886" width="13.140625" style="14" customWidth="1"/>
    <col min="1887" max="1887" width="7" style="14" customWidth="1"/>
    <col min="1888" max="1888" width="8.7109375" style="14" customWidth="1"/>
    <col min="1889" max="1889" width="11.7109375" style="14" customWidth="1"/>
    <col min="1890" max="1890" width="12" style="14" customWidth="1"/>
    <col min="1891" max="1891" width="12.7109375" style="14" customWidth="1"/>
    <col min="1892" max="1892" width="14" style="14" customWidth="1"/>
    <col min="1893" max="1893" width="11.85546875" style="14" customWidth="1"/>
    <col min="1894" max="1894" width="7.5703125" style="14" customWidth="1"/>
    <col min="1895" max="1895" width="10.140625" style="14" customWidth="1"/>
    <col min="1896" max="1896" width="9.28515625" style="14" customWidth="1"/>
    <col min="1897" max="1899" width="9.140625" style="14" customWidth="1"/>
    <col min="1900" max="1900" width="13.140625" style="14" bestFit="1" customWidth="1"/>
    <col min="1901" max="2087" width="9.140625" style="14" customWidth="1"/>
    <col min="2088" max="2088" width="9.28515625" style="14" customWidth="1"/>
    <col min="2089" max="2089" width="21.7109375" style="14" customWidth="1"/>
    <col min="2090" max="2090" width="19" style="14" customWidth="1"/>
    <col min="2091" max="2091" width="9.140625" style="14" customWidth="1"/>
    <col min="2092" max="2092" width="14.7109375" style="14" customWidth="1"/>
    <col min="2093" max="2093" width="12.140625" style="14" customWidth="1"/>
    <col min="2094" max="2094" width="14.28515625" style="14" customWidth="1"/>
    <col min="2095" max="2095" width="7.42578125" style="14" customWidth="1"/>
    <col min="2096" max="2096" width="8" style="14" customWidth="1"/>
    <col min="2097" max="2097" width="12.140625" style="14" customWidth="1"/>
    <col min="2098" max="2098" width="12.85546875" style="14" customWidth="1"/>
    <col min="2099" max="2099" width="14.28515625" style="14" customWidth="1"/>
    <col min="2100" max="2100" width="9.7109375" style="14" customWidth="1"/>
    <col min="2101" max="2101" width="8.140625" style="14" customWidth="1"/>
    <col min="2102" max="2102" width="12.28515625" style="14" customWidth="1"/>
    <col min="2103" max="2103" width="13.42578125" style="14" customWidth="1"/>
    <col min="2104" max="2104" width="9.85546875" style="14" customWidth="1"/>
    <col min="2105" max="2105" width="9.28515625" style="14" customWidth="1"/>
    <col min="2106" max="2106" width="6.85546875" style="14" customWidth="1"/>
    <col min="2107" max="2107" width="10.85546875" style="14" customWidth="1"/>
    <col min="2108" max="2108" width="9.28515625" style="14" customWidth="1"/>
    <col min="2109" max="2109" width="11.28515625" style="14" customWidth="1"/>
    <col min="2110" max="2110" width="9.7109375" style="14" customWidth="1"/>
    <col min="2111" max="2111" width="7.42578125" style="14" customWidth="1"/>
    <col min="2112" max="2112" width="13.140625" style="14" customWidth="1"/>
    <col min="2113" max="2113" width="7" style="14" customWidth="1"/>
    <col min="2114" max="2114" width="8.7109375" style="14" customWidth="1"/>
    <col min="2115" max="2115" width="11.7109375" style="14" customWidth="1"/>
    <col min="2116" max="2116" width="12" style="14" customWidth="1"/>
    <col min="2117" max="2117" width="9.7109375" style="14" customWidth="1"/>
    <col min="2118" max="2118" width="6.85546875" style="14"/>
    <col min="2119" max="2119" width="9.28515625" style="14" customWidth="1"/>
    <col min="2120" max="2120" width="21.7109375" style="14" customWidth="1"/>
    <col min="2121" max="2121" width="19" style="14" customWidth="1"/>
    <col min="2122" max="2122" width="9.140625" style="14" customWidth="1"/>
    <col min="2123" max="2123" width="14.7109375" style="14" customWidth="1"/>
    <col min="2124" max="2124" width="12.140625" style="14" customWidth="1"/>
    <col min="2125" max="2125" width="14.28515625" style="14" customWidth="1"/>
    <col min="2126" max="2126" width="7.42578125" style="14" customWidth="1"/>
    <col min="2127" max="2127" width="8" style="14" customWidth="1"/>
    <col min="2128" max="2128" width="12.140625" style="14" customWidth="1"/>
    <col min="2129" max="2129" width="12.85546875" style="14" customWidth="1"/>
    <col min="2130" max="2130" width="14.28515625" style="14" customWidth="1"/>
    <col min="2131" max="2131" width="11.140625" style="14" customWidth="1"/>
    <col min="2132" max="2132" width="12.28515625" style="14" customWidth="1"/>
    <col min="2133" max="2133" width="13.42578125" style="14" customWidth="1"/>
    <col min="2134" max="2134" width="9.85546875" style="14" customWidth="1"/>
    <col min="2135" max="2135" width="13" style="14" customWidth="1"/>
    <col min="2136" max="2136" width="6.85546875" style="14" customWidth="1"/>
    <col min="2137" max="2137" width="10.85546875" style="14" customWidth="1"/>
    <col min="2138" max="2138" width="9.28515625" style="14" customWidth="1"/>
    <col min="2139" max="2139" width="11.28515625" style="14" customWidth="1"/>
    <col min="2140" max="2140" width="9.7109375" style="14" customWidth="1"/>
    <col min="2141" max="2141" width="7.42578125" style="14" customWidth="1"/>
    <col min="2142" max="2142" width="13.140625" style="14" customWidth="1"/>
    <col min="2143" max="2143" width="7" style="14" customWidth="1"/>
    <col min="2144" max="2144" width="8.7109375" style="14" customWidth="1"/>
    <col min="2145" max="2145" width="11.7109375" style="14" customWidth="1"/>
    <col min="2146" max="2146" width="12" style="14" customWidth="1"/>
    <col min="2147" max="2147" width="12.7109375" style="14" customWidth="1"/>
    <col min="2148" max="2148" width="14" style="14" customWidth="1"/>
    <col min="2149" max="2149" width="11.85546875" style="14" customWidth="1"/>
    <col min="2150" max="2150" width="7.5703125" style="14" customWidth="1"/>
    <col min="2151" max="2151" width="10.140625" style="14" customWidth="1"/>
    <col min="2152" max="2152" width="9.28515625" style="14" customWidth="1"/>
    <col min="2153" max="2155" width="9.140625" style="14" customWidth="1"/>
    <col min="2156" max="2156" width="13.140625" style="14" bestFit="1" customWidth="1"/>
    <col min="2157" max="2343" width="9.140625" style="14" customWidth="1"/>
    <col min="2344" max="2344" width="9.28515625" style="14" customWidth="1"/>
    <col min="2345" max="2345" width="21.7109375" style="14" customWidth="1"/>
    <col min="2346" max="2346" width="19" style="14" customWidth="1"/>
    <col min="2347" max="2347" width="9.140625" style="14" customWidth="1"/>
    <col min="2348" max="2348" width="14.7109375" style="14" customWidth="1"/>
    <col min="2349" max="2349" width="12.140625" style="14" customWidth="1"/>
    <col min="2350" max="2350" width="14.28515625" style="14" customWidth="1"/>
    <col min="2351" max="2351" width="7.42578125" style="14" customWidth="1"/>
    <col min="2352" max="2352" width="8" style="14" customWidth="1"/>
    <col min="2353" max="2353" width="12.140625" style="14" customWidth="1"/>
    <col min="2354" max="2354" width="12.85546875" style="14" customWidth="1"/>
    <col min="2355" max="2355" width="14.28515625" style="14" customWidth="1"/>
    <col min="2356" max="2356" width="9.7109375" style="14" customWidth="1"/>
    <col min="2357" max="2357" width="8.140625" style="14" customWidth="1"/>
    <col min="2358" max="2358" width="12.28515625" style="14" customWidth="1"/>
    <col min="2359" max="2359" width="13.42578125" style="14" customWidth="1"/>
    <col min="2360" max="2360" width="9.85546875" style="14" customWidth="1"/>
    <col min="2361" max="2361" width="9.28515625" style="14" customWidth="1"/>
    <col min="2362" max="2362" width="6.85546875" style="14" customWidth="1"/>
    <col min="2363" max="2363" width="10.85546875" style="14" customWidth="1"/>
    <col min="2364" max="2364" width="9.28515625" style="14" customWidth="1"/>
    <col min="2365" max="2365" width="11.28515625" style="14" customWidth="1"/>
    <col min="2366" max="2366" width="9.7109375" style="14" customWidth="1"/>
    <col min="2367" max="2367" width="7.42578125" style="14" customWidth="1"/>
    <col min="2368" max="2368" width="13.140625" style="14" customWidth="1"/>
    <col min="2369" max="2369" width="7" style="14" customWidth="1"/>
    <col min="2370" max="2370" width="8.7109375" style="14" customWidth="1"/>
    <col min="2371" max="2371" width="11.7109375" style="14" customWidth="1"/>
    <col min="2372" max="2372" width="12" style="14" customWidth="1"/>
    <col min="2373" max="2373" width="9.7109375" style="14" customWidth="1"/>
    <col min="2374" max="2374" width="6.85546875" style="14"/>
    <col min="2375" max="2375" width="9.28515625" style="14" customWidth="1"/>
    <col min="2376" max="2376" width="21.7109375" style="14" customWidth="1"/>
    <col min="2377" max="2377" width="19" style="14" customWidth="1"/>
    <col min="2378" max="2378" width="9.140625" style="14" customWidth="1"/>
    <col min="2379" max="2379" width="14.7109375" style="14" customWidth="1"/>
    <col min="2380" max="2380" width="12.140625" style="14" customWidth="1"/>
    <col min="2381" max="2381" width="14.28515625" style="14" customWidth="1"/>
    <col min="2382" max="2382" width="7.42578125" style="14" customWidth="1"/>
    <col min="2383" max="2383" width="8" style="14" customWidth="1"/>
    <col min="2384" max="2384" width="12.140625" style="14" customWidth="1"/>
    <col min="2385" max="2385" width="12.85546875" style="14" customWidth="1"/>
    <col min="2386" max="2386" width="14.28515625" style="14" customWidth="1"/>
    <col min="2387" max="2387" width="11.140625" style="14" customWidth="1"/>
    <col min="2388" max="2388" width="12.28515625" style="14" customWidth="1"/>
    <col min="2389" max="2389" width="13.42578125" style="14" customWidth="1"/>
    <col min="2390" max="2390" width="9.85546875" style="14" customWidth="1"/>
    <col min="2391" max="2391" width="13" style="14" customWidth="1"/>
    <col min="2392" max="2392" width="6.85546875" style="14" customWidth="1"/>
    <col min="2393" max="2393" width="10.85546875" style="14" customWidth="1"/>
    <col min="2394" max="2394" width="9.28515625" style="14" customWidth="1"/>
    <col min="2395" max="2395" width="11.28515625" style="14" customWidth="1"/>
    <col min="2396" max="2396" width="9.7109375" style="14" customWidth="1"/>
    <col min="2397" max="2397" width="7.42578125" style="14" customWidth="1"/>
    <col min="2398" max="2398" width="13.140625" style="14" customWidth="1"/>
    <col min="2399" max="2399" width="7" style="14" customWidth="1"/>
    <col min="2400" max="2400" width="8.7109375" style="14" customWidth="1"/>
    <col min="2401" max="2401" width="11.7109375" style="14" customWidth="1"/>
    <col min="2402" max="2402" width="12" style="14" customWidth="1"/>
    <col min="2403" max="2403" width="12.7109375" style="14" customWidth="1"/>
    <col min="2404" max="2404" width="14" style="14" customWidth="1"/>
    <col min="2405" max="2405" width="11.85546875" style="14" customWidth="1"/>
    <col min="2406" max="2406" width="7.5703125" style="14" customWidth="1"/>
    <col min="2407" max="2407" width="10.140625" style="14" customWidth="1"/>
    <col min="2408" max="2408" width="9.28515625" style="14" customWidth="1"/>
    <col min="2409" max="2411" width="9.140625" style="14" customWidth="1"/>
    <col min="2412" max="2412" width="13.140625" style="14" bestFit="1" customWidth="1"/>
    <col min="2413" max="2599" width="9.140625" style="14" customWidth="1"/>
    <col min="2600" max="2600" width="9.28515625" style="14" customWidth="1"/>
    <col min="2601" max="2601" width="21.7109375" style="14" customWidth="1"/>
    <col min="2602" max="2602" width="19" style="14" customWidth="1"/>
    <col min="2603" max="2603" width="9.140625" style="14" customWidth="1"/>
    <col min="2604" max="2604" width="14.7109375" style="14" customWidth="1"/>
    <col min="2605" max="2605" width="12.140625" style="14" customWidth="1"/>
    <col min="2606" max="2606" width="14.28515625" style="14" customWidth="1"/>
    <col min="2607" max="2607" width="7.42578125" style="14" customWidth="1"/>
    <col min="2608" max="2608" width="8" style="14" customWidth="1"/>
    <col min="2609" max="2609" width="12.140625" style="14" customWidth="1"/>
    <col min="2610" max="2610" width="12.85546875" style="14" customWidth="1"/>
    <col min="2611" max="2611" width="14.28515625" style="14" customWidth="1"/>
    <col min="2612" max="2612" width="9.7109375" style="14" customWidth="1"/>
    <col min="2613" max="2613" width="8.140625" style="14" customWidth="1"/>
    <col min="2614" max="2614" width="12.28515625" style="14" customWidth="1"/>
    <col min="2615" max="2615" width="13.42578125" style="14" customWidth="1"/>
    <col min="2616" max="2616" width="9.85546875" style="14" customWidth="1"/>
    <col min="2617" max="2617" width="9.28515625" style="14" customWidth="1"/>
    <col min="2618" max="2618" width="6.85546875" style="14" customWidth="1"/>
    <col min="2619" max="2619" width="10.85546875" style="14" customWidth="1"/>
    <col min="2620" max="2620" width="9.28515625" style="14" customWidth="1"/>
    <col min="2621" max="2621" width="11.28515625" style="14" customWidth="1"/>
    <col min="2622" max="2622" width="9.7109375" style="14" customWidth="1"/>
    <col min="2623" max="2623" width="7.42578125" style="14" customWidth="1"/>
    <col min="2624" max="2624" width="13.140625" style="14" customWidth="1"/>
    <col min="2625" max="2625" width="7" style="14" customWidth="1"/>
    <col min="2626" max="2626" width="8.7109375" style="14" customWidth="1"/>
    <col min="2627" max="2627" width="11.7109375" style="14" customWidth="1"/>
    <col min="2628" max="2628" width="12" style="14" customWidth="1"/>
    <col min="2629" max="2629" width="9.7109375" style="14" customWidth="1"/>
    <col min="2630" max="2630" width="6.85546875" style="14"/>
    <col min="2631" max="2631" width="9.28515625" style="14" customWidth="1"/>
    <col min="2632" max="2632" width="21.7109375" style="14" customWidth="1"/>
    <col min="2633" max="2633" width="19" style="14" customWidth="1"/>
    <col min="2634" max="2634" width="9.140625" style="14" customWidth="1"/>
    <col min="2635" max="2635" width="14.7109375" style="14" customWidth="1"/>
    <col min="2636" max="2636" width="12.140625" style="14" customWidth="1"/>
    <col min="2637" max="2637" width="14.28515625" style="14" customWidth="1"/>
    <col min="2638" max="2638" width="7.42578125" style="14" customWidth="1"/>
    <col min="2639" max="2639" width="8" style="14" customWidth="1"/>
    <col min="2640" max="2640" width="12.140625" style="14" customWidth="1"/>
    <col min="2641" max="2641" width="12.85546875" style="14" customWidth="1"/>
    <col min="2642" max="2642" width="14.28515625" style="14" customWidth="1"/>
    <col min="2643" max="2643" width="11.140625" style="14" customWidth="1"/>
    <col min="2644" max="2644" width="12.28515625" style="14" customWidth="1"/>
    <col min="2645" max="2645" width="13.42578125" style="14" customWidth="1"/>
    <col min="2646" max="2646" width="9.85546875" style="14" customWidth="1"/>
    <col min="2647" max="2647" width="13" style="14" customWidth="1"/>
    <col min="2648" max="2648" width="6.85546875" style="14" customWidth="1"/>
    <col min="2649" max="2649" width="10.85546875" style="14" customWidth="1"/>
    <col min="2650" max="2650" width="9.28515625" style="14" customWidth="1"/>
    <col min="2651" max="2651" width="11.28515625" style="14" customWidth="1"/>
    <col min="2652" max="2652" width="9.7109375" style="14" customWidth="1"/>
    <col min="2653" max="2653" width="7.42578125" style="14" customWidth="1"/>
    <col min="2654" max="2654" width="13.140625" style="14" customWidth="1"/>
    <col min="2655" max="2655" width="7" style="14" customWidth="1"/>
    <col min="2656" max="2656" width="8.7109375" style="14" customWidth="1"/>
    <col min="2657" max="2657" width="11.7109375" style="14" customWidth="1"/>
    <col min="2658" max="2658" width="12" style="14" customWidth="1"/>
    <col min="2659" max="2659" width="12.7109375" style="14" customWidth="1"/>
    <col min="2660" max="2660" width="14" style="14" customWidth="1"/>
    <col min="2661" max="2661" width="11.85546875" style="14" customWidth="1"/>
    <col min="2662" max="2662" width="7.5703125" style="14" customWidth="1"/>
    <col min="2663" max="2663" width="10.140625" style="14" customWidth="1"/>
    <col min="2664" max="2664" width="9.28515625" style="14" customWidth="1"/>
    <col min="2665" max="2667" width="9.140625" style="14" customWidth="1"/>
    <col min="2668" max="2668" width="13.140625" style="14" bestFit="1" customWidth="1"/>
    <col min="2669" max="2855" width="9.140625" style="14" customWidth="1"/>
    <col min="2856" max="2856" width="9.28515625" style="14" customWidth="1"/>
    <col min="2857" max="2857" width="21.7109375" style="14" customWidth="1"/>
    <col min="2858" max="2858" width="19" style="14" customWidth="1"/>
    <col min="2859" max="2859" width="9.140625" style="14" customWidth="1"/>
    <col min="2860" max="2860" width="14.7109375" style="14" customWidth="1"/>
    <col min="2861" max="2861" width="12.140625" style="14" customWidth="1"/>
    <col min="2862" max="2862" width="14.28515625" style="14" customWidth="1"/>
    <col min="2863" max="2863" width="7.42578125" style="14" customWidth="1"/>
    <col min="2864" max="2864" width="8" style="14" customWidth="1"/>
    <col min="2865" max="2865" width="12.140625" style="14" customWidth="1"/>
    <col min="2866" max="2866" width="12.85546875" style="14" customWidth="1"/>
    <col min="2867" max="2867" width="14.28515625" style="14" customWidth="1"/>
    <col min="2868" max="2868" width="9.7109375" style="14" customWidth="1"/>
    <col min="2869" max="2869" width="8.140625" style="14" customWidth="1"/>
    <col min="2870" max="2870" width="12.28515625" style="14" customWidth="1"/>
    <col min="2871" max="2871" width="13.42578125" style="14" customWidth="1"/>
    <col min="2872" max="2872" width="9.85546875" style="14" customWidth="1"/>
    <col min="2873" max="2873" width="9.28515625" style="14" customWidth="1"/>
    <col min="2874" max="2874" width="6.85546875" style="14" customWidth="1"/>
    <col min="2875" max="2875" width="10.85546875" style="14" customWidth="1"/>
    <col min="2876" max="2876" width="9.28515625" style="14" customWidth="1"/>
    <col min="2877" max="2877" width="11.28515625" style="14" customWidth="1"/>
    <col min="2878" max="2878" width="9.7109375" style="14" customWidth="1"/>
    <col min="2879" max="2879" width="7.42578125" style="14" customWidth="1"/>
    <col min="2880" max="2880" width="13.140625" style="14" customWidth="1"/>
    <col min="2881" max="2881" width="7" style="14" customWidth="1"/>
    <col min="2882" max="2882" width="8.7109375" style="14" customWidth="1"/>
    <col min="2883" max="2883" width="11.7109375" style="14" customWidth="1"/>
    <col min="2884" max="2884" width="12" style="14" customWidth="1"/>
    <col min="2885" max="2885" width="9.7109375" style="14" customWidth="1"/>
    <col min="2886" max="2886" width="6.85546875" style="14"/>
    <col min="2887" max="2887" width="9.28515625" style="14" customWidth="1"/>
    <col min="2888" max="2888" width="21.7109375" style="14" customWidth="1"/>
    <col min="2889" max="2889" width="19" style="14" customWidth="1"/>
    <col min="2890" max="2890" width="9.140625" style="14" customWidth="1"/>
    <col min="2891" max="2891" width="14.7109375" style="14" customWidth="1"/>
    <col min="2892" max="2892" width="12.140625" style="14" customWidth="1"/>
    <col min="2893" max="2893" width="14.28515625" style="14" customWidth="1"/>
    <col min="2894" max="2894" width="7.42578125" style="14" customWidth="1"/>
    <col min="2895" max="2895" width="8" style="14" customWidth="1"/>
    <col min="2896" max="2896" width="12.140625" style="14" customWidth="1"/>
    <col min="2897" max="2897" width="12.85546875" style="14" customWidth="1"/>
    <col min="2898" max="2898" width="14.28515625" style="14" customWidth="1"/>
    <col min="2899" max="2899" width="11.140625" style="14" customWidth="1"/>
    <col min="2900" max="2900" width="12.28515625" style="14" customWidth="1"/>
    <col min="2901" max="2901" width="13.42578125" style="14" customWidth="1"/>
    <col min="2902" max="2902" width="9.85546875" style="14" customWidth="1"/>
    <col min="2903" max="2903" width="13" style="14" customWidth="1"/>
    <col min="2904" max="2904" width="6.85546875" style="14" customWidth="1"/>
    <col min="2905" max="2905" width="10.85546875" style="14" customWidth="1"/>
    <col min="2906" max="2906" width="9.28515625" style="14" customWidth="1"/>
    <col min="2907" max="2907" width="11.28515625" style="14" customWidth="1"/>
    <col min="2908" max="2908" width="9.7109375" style="14" customWidth="1"/>
    <col min="2909" max="2909" width="7.42578125" style="14" customWidth="1"/>
    <col min="2910" max="2910" width="13.140625" style="14" customWidth="1"/>
    <col min="2911" max="2911" width="7" style="14" customWidth="1"/>
    <col min="2912" max="2912" width="8.7109375" style="14" customWidth="1"/>
    <col min="2913" max="2913" width="11.7109375" style="14" customWidth="1"/>
    <col min="2914" max="2914" width="12" style="14" customWidth="1"/>
    <col min="2915" max="2915" width="12.7109375" style="14" customWidth="1"/>
    <col min="2916" max="2916" width="14" style="14" customWidth="1"/>
    <col min="2917" max="2917" width="11.85546875" style="14" customWidth="1"/>
    <col min="2918" max="2918" width="7.5703125" style="14" customWidth="1"/>
    <col min="2919" max="2919" width="10.140625" style="14" customWidth="1"/>
    <col min="2920" max="2920" width="9.28515625" style="14" customWidth="1"/>
    <col min="2921" max="2923" width="9.140625" style="14" customWidth="1"/>
    <col min="2924" max="2924" width="13.140625" style="14" bestFit="1" customWidth="1"/>
    <col min="2925" max="3111" width="9.140625" style="14" customWidth="1"/>
    <col min="3112" max="3112" width="9.28515625" style="14" customWidth="1"/>
    <col min="3113" max="3113" width="21.7109375" style="14" customWidth="1"/>
    <col min="3114" max="3114" width="19" style="14" customWidth="1"/>
    <col min="3115" max="3115" width="9.140625" style="14" customWidth="1"/>
    <col min="3116" max="3116" width="14.7109375" style="14" customWidth="1"/>
    <col min="3117" max="3117" width="12.140625" style="14" customWidth="1"/>
    <col min="3118" max="3118" width="14.28515625" style="14" customWidth="1"/>
    <col min="3119" max="3119" width="7.42578125" style="14" customWidth="1"/>
    <col min="3120" max="3120" width="8" style="14" customWidth="1"/>
    <col min="3121" max="3121" width="12.140625" style="14" customWidth="1"/>
    <col min="3122" max="3122" width="12.85546875" style="14" customWidth="1"/>
    <col min="3123" max="3123" width="14.28515625" style="14" customWidth="1"/>
    <col min="3124" max="3124" width="9.7109375" style="14" customWidth="1"/>
    <col min="3125" max="3125" width="8.140625" style="14" customWidth="1"/>
    <col min="3126" max="3126" width="12.28515625" style="14" customWidth="1"/>
    <col min="3127" max="3127" width="13.42578125" style="14" customWidth="1"/>
    <col min="3128" max="3128" width="9.85546875" style="14" customWidth="1"/>
    <col min="3129" max="3129" width="9.28515625" style="14" customWidth="1"/>
    <col min="3130" max="3130" width="6.85546875" style="14" customWidth="1"/>
    <col min="3131" max="3131" width="10.85546875" style="14" customWidth="1"/>
    <col min="3132" max="3132" width="9.28515625" style="14" customWidth="1"/>
    <col min="3133" max="3133" width="11.28515625" style="14" customWidth="1"/>
    <col min="3134" max="3134" width="9.7109375" style="14" customWidth="1"/>
    <col min="3135" max="3135" width="7.42578125" style="14" customWidth="1"/>
    <col min="3136" max="3136" width="13.140625" style="14" customWidth="1"/>
    <col min="3137" max="3137" width="7" style="14" customWidth="1"/>
    <col min="3138" max="3138" width="8.7109375" style="14" customWidth="1"/>
    <col min="3139" max="3139" width="11.7109375" style="14" customWidth="1"/>
    <col min="3140" max="3140" width="12" style="14" customWidth="1"/>
    <col min="3141" max="3141" width="9.7109375" style="14" customWidth="1"/>
    <col min="3142" max="3142" width="6.85546875" style="14"/>
    <col min="3143" max="3143" width="9.28515625" style="14" customWidth="1"/>
    <col min="3144" max="3144" width="21.7109375" style="14" customWidth="1"/>
    <col min="3145" max="3145" width="19" style="14" customWidth="1"/>
    <col min="3146" max="3146" width="9.140625" style="14" customWidth="1"/>
    <col min="3147" max="3147" width="14.7109375" style="14" customWidth="1"/>
    <col min="3148" max="3148" width="12.140625" style="14" customWidth="1"/>
    <col min="3149" max="3149" width="14.28515625" style="14" customWidth="1"/>
    <col min="3150" max="3150" width="7.42578125" style="14" customWidth="1"/>
    <col min="3151" max="3151" width="8" style="14" customWidth="1"/>
    <col min="3152" max="3152" width="12.140625" style="14" customWidth="1"/>
    <col min="3153" max="3153" width="12.85546875" style="14" customWidth="1"/>
    <col min="3154" max="3154" width="14.28515625" style="14" customWidth="1"/>
    <col min="3155" max="3155" width="11.140625" style="14" customWidth="1"/>
    <col min="3156" max="3156" width="12.28515625" style="14" customWidth="1"/>
    <col min="3157" max="3157" width="13.42578125" style="14" customWidth="1"/>
    <col min="3158" max="3158" width="9.85546875" style="14" customWidth="1"/>
    <col min="3159" max="3159" width="13" style="14" customWidth="1"/>
    <col min="3160" max="3160" width="6.85546875" style="14" customWidth="1"/>
    <col min="3161" max="3161" width="10.85546875" style="14" customWidth="1"/>
    <col min="3162" max="3162" width="9.28515625" style="14" customWidth="1"/>
    <col min="3163" max="3163" width="11.28515625" style="14" customWidth="1"/>
    <col min="3164" max="3164" width="9.7109375" style="14" customWidth="1"/>
    <col min="3165" max="3165" width="7.42578125" style="14" customWidth="1"/>
    <col min="3166" max="3166" width="13.140625" style="14" customWidth="1"/>
    <col min="3167" max="3167" width="7" style="14" customWidth="1"/>
    <col min="3168" max="3168" width="8.7109375" style="14" customWidth="1"/>
    <col min="3169" max="3169" width="11.7109375" style="14" customWidth="1"/>
    <col min="3170" max="3170" width="12" style="14" customWidth="1"/>
    <col min="3171" max="3171" width="12.7109375" style="14" customWidth="1"/>
    <col min="3172" max="3172" width="14" style="14" customWidth="1"/>
    <col min="3173" max="3173" width="11.85546875" style="14" customWidth="1"/>
    <col min="3174" max="3174" width="7.5703125" style="14" customWidth="1"/>
    <col min="3175" max="3175" width="10.140625" style="14" customWidth="1"/>
    <col min="3176" max="3176" width="9.28515625" style="14" customWidth="1"/>
    <col min="3177" max="3179" width="9.140625" style="14" customWidth="1"/>
    <col min="3180" max="3180" width="13.140625" style="14" bestFit="1" customWidth="1"/>
    <col min="3181" max="3367" width="9.140625" style="14" customWidth="1"/>
    <col min="3368" max="3368" width="9.28515625" style="14" customWidth="1"/>
    <col min="3369" max="3369" width="21.7109375" style="14" customWidth="1"/>
    <col min="3370" max="3370" width="19" style="14" customWidth="1"/>
    <col min="3371" max="3371" width="9.140625" style="14" customWidth="1"/>
    <col min="3372" max="3372" width="14.7109375" style="14" customWidth="1"/>
    <col min="3373" max="3373" width="12.140625" style="14" customWidth="1"/>
    <col min="3374" max="3374" width="14.28515625" style="14" customWidth="1"/>
    <col min="3375" max="3375" width="7.42578125" style="14" customWidth="1"/>
    <col min="3376" max="3376" width="8" style="14" customWidth="1"/>
    <col min="3377" max="3377" width="12.140625" style="14" customWidth="1"/>
    <col min="3378" max="3378" width="12.85546875" style="14" customWidth="1"/>
    <col min="3379" max="3379" width="14.28515625" style="14" customWidth="1"/>
    <col min="3380" max="3380" width="9.7109375" style="14" customWidth="1"/>
    <col min="3381" max="3381" width="8.140625" style="14" customWidth="1"/>
    <col min="3382" max="3382" width="12.28515625" style="14" customWidth="1"/>
    <col min="3383" max="3383" width="13.42578125" style="14" customWidth="1"/>
    <col min="3384" max="3384" width="9.85546875" style="14" customWidth="1"/>
    <col min="3385" max="3385" width="9.28515625" style="14" customWidth="1"/>
    <col min="3386" max="3386" width="6.85546875" style="14" customWidth="1"/>
    <col min="3387" max="3387" width="10.85546875" style="14" customWidth="1"/>
    <col min="3388" max="3388" width="9.28515625" style="14" customWidth="1"/>
    <col min="3389" max="3389" width="11.28515625" style="14" customWidth="1"/>
    <col min="3390" max="3390" width="9.7109375" style="14" customWidth="1"/>
    <col min="3391" max="3391" width="7.42578125" style="14" customWidth="1"/>
    <col min="3392" max="3392" width="13.140625" style="14" customWidth="1"/>
    <col min="3393" max="3393" width="7" style="14" customWidth="1"/>
    <col min="3394" max="3394" width="8.7109375" style="14" customWidth="1"/>
    <col min="3395" max="3395" width="11.7109375" style="14" customWidth="1"/>
    <col min="3396" max="3396" width="12" style="14" customWidth="1"/>
    <col min="3397" max="3397" width="9.7109375" style="14" customWidth="1"/>
    <col min="3398" max="3398" width="6.85546875" style="14"/>
    <col min="3399" max="3399" width="9.28515625" style="14" customWidth="1"/>
    <col min="3400" max="3400" width="21.7109375" style="14" customWidth="1"/>
    <col min="3401" max="3401" width="19" style="14" customWidth="1"/>
    <col min="3402" max="3402" width="9.140625" style="14" customWidth="1"/>
    <col min="3403" max="3403" width="14.7109375" style="14" customWidth="1"/>
    <col min="3404" max="3404" width="12.140625" style="14" customWidth="1"/>
    <col min="3405" max="3405" width="14.28515625" style="14" customWidth="1"/>
    <col min="3406" max="3406" width="7.42578125" style="14" customWidth="1"/>
    <col min="3407" max="3407" width="8" style="14" customWidth="1"/>
    <col min="3408" max="3408" width="12.140625" style="14" customWidth="1"/>
    <col min="3409" max="3409" width="12.85546875" style="14" customWidth="1"/>
    <col min="3410" max="3410" width="14.28515625" style="14" customWidth="1"/>
    <col min="3411" max="3411" width="11.140625" style="14" customWidth="1"/>
    <col min="3412" max="3412" width="12.28515625" style="14" customWidth="1"/>
    <col min="3413" max="3413" width="13.42578125" style="14" customWidth="1"/>
    <col min="3414" max="3414" width="9.85546875" style="14" customWidth="1"/>
    <col min="3415" max="3415" width="13" style="14" customWidth="1"/>
    <col min="3416" max="3416" width="6.85546875" style="14" customWidth="1"/>
    <col min="3417" max="3417" width="10.85546875" style="14" customWidth="1"/>
    <col min="3418" max="3418" width="9.28515625" style="14" customWidth="1"/>
    <col min="3419" max="3419" width="11.28515625" style="14" customWidth="1"/>
    <col min="3420" max="3420" width="9.7109375" style="14" customWidth="1"/>
    <col min="3421" max="3421" width="7.42578125" style="14" customWidth="1"/>
    <col min="3422" max="3422" width="13.140625" style="14" customWidth="1"/>
    <col min="3423" max="3423" width="7" style="14" customWidth="1"/>
    <col min="3424" max="3424" width="8.7109375" style="14" customWidth="1"/>
    <col min="3425" max="3425" width="11.7109375" style="14" customWidth="1"/>
    <col min="3426" max="3426" width="12" style="14" customWidth="1"/>
    <col min="3427" max="3427" width="12.7109375" style="14" customWidth="1"/>
    <col min="3428" max="3428" width="14" style="14" customWidth="1"/>
    <col min="3429" max="3429" width="11.85546875" style="14" customWidth="1"/>
    <col min="3430" max="3430" width="7.5703125" style="14" customWidth="1"/>
    <col min="3431" max="3431" width="10.140625" style="14" customWidth="1"/>
    <col min="3432" max="3432" width="9.28515625" style="14" customWidth="1"/>
    <col min="3433" max="3435" width="9.140625" style="14" customWidth="1"/>
    <col min="3436" max="3436" width="13.140625" style="14" bestFit="1" customWidth="1"/>
    <col min="3437" max="3623" width="9.140625" style="14" customWidth="1"/>
    <col min="3624" max="3624" width="9.28515625" style="14" customWidth="1"/>
    <col min="3625" max="3625" width="21.7109375" style="14" customWidth="1"/>
    <col min="3626" max="3626" width="19" style="14" customWidth="1"/>
    <col min="3627" max="3627" width="9.140625" style="14" customWidth="1"/>
    <col min="3628" max="3628" width="14.7109375" style="14" customWidth="1"/>
    <col min="3629" max="3629" width="12.140625" style="14" customWidth="1"/>
    <col min="3630" max="3630" width="14.28515625" style="14" customWidth="1"/>
    <col min="3631" max="3631" width="7.42578125" style="14" customWidth="1"/>
    <col min="3632" max="3632" width="8" style="14" customWidth="1"/>
    <col min="3633" max="3633" width="12.140625" style="14" customWidth="1"/>
    <col min="3634" max="3634" width="12.85546875" style="14" customWidth="1"/>
    <col min="3635" max="3635" width="14.28515625" style="14" customWidth="1"/>
    <col min="3636" max="3636" width="9.7109375" style="14" customWidth="1"/>
    <col min="3637" max="3637" width="8.140625" style="14" customWidth="1"/>
    <col min="3638" max="3638" width="12.28515625" style="14" customWidth="1"/>
    <col min="3639" max="3639" width="13.42578125" style="14" customWidth="1"/>
    <col min="3640" max="3640" width="9.85546875" style="14" customWidth="1"/>
    <col min="3641" max="3641" width="9.28515625" style="14" customWidth="1"/>
    <col min="3642" max="3642" width="6.85546875" style="14" customWidth="1"/>
    <col min="3643" max="3643" width="10.85546875" style="14" customWidth="1"/>
    <col min="3644" max="3644" width="9.28515625" style="14" customWidth="1"/>
    <col min="3645" max="3645" width="11.28515625" style="14" customWidth="1"/>
    <col min="3646" max="3646" width="9.7109375" style="14" customWidth="1"/>
    <col min="3647" max="3647" width="7.42578125" style="14" customWidth="1"/>
    <col min="3648" max="3648" width="13.140625" style="14" customWidth="1"/>
    <col min="3649" max="3649" width="7" style="14" customWidth="1"/>
    <col min="3650" max="3650" width="8.7109375" style="14" customWidth="1"/>
    <col min="3651" max="3651" width="11.7109375" style="14" customWidth="1"/>
    <col min="3652" max="3652" width="12" style="14" customWidth="1"/>
    <col min="3653" max="3653" width="9.7109375" style="14" customWidth="1"/>
    <col min="3654" max="3654" width="6.85546875" style="14"/>
    <col min="3655" max="3655" width="9.28515625" style="14" customWidth="1"/>
    <col min="3656" max="3656" width="21.7109375" style="14" customWidth="1"/>
    <col min="3657" max="3657" width="19" style="14" customWidth="1"/>
    <col min="3658" max="3658" width="9.140625" style="14" customWidth="1"/>
    <col min="3659" max="3659" width="14.7109375" style="14" customWidth="1"/>
    <col min="3660" max="3660" width="12.140625" style="14" customWidth="1"/>
    <col min="3661" max="3661" width="14.28515625" style="14" customWidth="1"/>
    <col min="3662" max="3662" width="7.42578125" style="14" customWidth="1"/>
    <col min="3663" max="3663" width="8" style="14" customWidth="1"/>
    <col min="3664" max="3664" width="12.140625" style="14" customWidth="1"/>
    <col min="3665" max="3665" width="12.85546875" style="14" customWidth="1"/>
    <col min="3666" max="3666" width="14.28515625" style="14" customWidth="1"/>
    <col min="3667" max="3667" width="11.140625" style="14" customWidth="1"/>
    <col min="3668" max="3668" width="12.28515625" style="14" customWidth="1"/>
    <col min="3669" max="3669" width="13.42578125" style="14" customWidth="1"/>
    <col min="3670" max="3670" width="9.85546875" style="14" customWidth="1"/>
    <col min="3671" max="3671" width="13" style="14" customWidth="1"/>
    <col min="3672" max="3672" width="6.85546875" style="14" customWidth="1"/>
    <col min="3673" max="3673" width="10.85546875" style="14" customWidth="1"/>
    <col min="3674" max="3674" width="9.28515625" style="14" customWidth="1"/>
    <col min="3675" max="3675" width="11.28515625" style="14" customWidth="1"/>
    <col min="3676" max="3676" width="9.7109375" style="14" customWidth="1"/>
    <col min="3677" max="3677" width="7.42578125" style="14" customWidth="1"/>
    <col min="3678" max="3678" width="13.140625" style="14" customWidth="1"/>
    <col min="3679" max="3679" width="7" style="14" customWidth="1"/>
    <col min="3680" max="3680" width="8.7109375" style="14" customWidth="1"/>
    <col min="3681" max="3681" width="11.7109375" style="14" customWidth="1"/>
    <col min="3682" max="3682" width="12" style="14" customWidth="1"/>
    <col min="3683" max="3683" width="12.7109375" style="14" customWidth="1"/>
    <col min="3684" max="3684" width="14" style="14" customWidth="1"/>
    <col min="3685" max="3685" width="11.85546875" style="14" customWidth="1"/>
    <col min="3686" max="3686" width="7.5703125" style="14" customWidth="1"/>
    <col min="3687" max="3687" width="10.140625" style="14" customWidth="1"/>
    <col min="3688" max="3688" width="9.28515625" style="14" customWidth="1"/>
    <col min="3689" max="3691" width="9.140625" style="14" customWidth="1"/>
    <col min="3692" max="3692" width="13.140625" style="14" bestFit="1" customWidth="1"/>
    <col min="3693" max="3879" width="9.140625" style="14" customWidth="1"/>
    <col min="3880" max="3880" width="9.28515625" style="14" customWidth="1"/>
    <col min="3881" max="3881" width="21.7109375" style="14" customWidth="1"/>
    <col min="3882" max="3882" width="19" style="14" customWidth="1"/>
    <col min="3883" max="3883" width="9.140625" style="14" customWidth="1"/>
    <col min="3884" max="3884" width="14.7109375" style="14" customWidth="1"/>
    <col min="3885" max="3885" width="12.140625" style="14" customWidth="1"/>
    <col min="3886" max="3886" width="14.28515625" style="14" customWidth="1"/>
    <col min="3887" max="3887" width="7.42578125" style="14" customWidth="1"/>
    <col min="3888" max="3888" width="8" style="14" customWidth="1"/>
    <col min="3889" max="3889" width="12.140625" style="14" customWidth="1"/>
    <col min="3890" max="3890" width="12.85546875" style="14" customWidth="1"/>
    <col min="3891" max="3891" width="14.28515625" style="14" customWidth="1"/>
    <col min="3892" max="3892" width="9.7109375" style="14" customWidth="1"/>
    <col min="3893" max="3893" width="8.140625" style="14" customWidth="1"/>
    <col min="3894" max="3894" width="12.28515625" style="14" customWidth="1"/>
    <col min="3895" max="3895" width="13.42578125" style="14" customWidth="1"/>
    <col min="3896" max="3896" width="9.85546875" style="14" customWidth="1"/>
    <col min="3897" max="3897" width="9.28515625" style="14" customWidth="1"/>
    <col min="3898" max="3898" width="6.85546875" style="14" customWidth="1"/>
    <col min="3899" max="3899" width="10.85546875" style="14" customWidth="1"/>
    <col min="3900" max="3900" width="9.28515625" style="14" customWidth="1"/>
    <col min="3901" max="3901" width="11.28515625" style="14" customWidth="1"/>
    <col min="3902" max="3902" width="9.7109375" style="14" customWidth="1"/>
    <col min="3903" max="3903" width="7.42578125" style="14" customWidth="1"/>
    <col min="3904" max="3904" width="13.140625" style="14" customWidth="1"/>
    <col min="3905" max="3905" width="7" style="14" customWidth="1"/>
    <col min="3906" max="3906" width="8.7109375" style="14" customWidth="1"/>
    <col min="3907" max="3907" width="11.7109375" style="14" customWidth="1"/>
    <col min="3908" max="3908" width="12" style="14" customWidth="1"/>
    <col min="3909" max="3909" width="9.7109375" style="14" customWidth="1"/>
    <col min="3910" max="3910" width="6.85546875" style="14"/>
    <col min="3911" max="3911" width="9.28515625" style="14" customWidth="1"/>
    <col min="3912" max="3912" width="21.7109375" style="14" customWidth="1"/>
    <col min="3913" max="3913" width="19" style="14" customWidth="1"/>
    <col min="3914" max="3914" width="9.140625" style="14" customWidth="1"/>
    <col min="3915" max="3915" width="14.7109375" style="14" customWidth="1"/>
    <col min="3916" max="3916" width="12.140625" style="14" customWidth="1"/>
    <col min="3917" max="3917" width="14.28515625" style="14" customWidth="1"/>
    <col min="3918" max="3918" width="7.42578125" style="14" customWidth="1"/>
    <col min="3919" max="3919" width="8" style="14" customWidth="1"/>
    <col min="3920" max="3920" width="12.140625" style="14" customWidth="1"/>
    <col min="3921" max="3921" width="12.85546875" style="14" customWidth="1"/>
    <col min="3922" max="3922" width="14.28515625" style="14" customWidth="1"/>
    <col min="3923" max="3923" width="11.140625" style="14" customWidth="1"/>
    <col min="3924" max="3924" width="12.28515625" style="14" customWidth="1"/>
    <col min="3925" max="3925" width="13.42578125" style="14" customWidth="1"/>
    <col min="3926" max="3926" width="9.85546875" style="14" customWidth="1"/>
    <col min="3927" max="3927" width="13" style="14" customWidth="1"/>
    <col min="3928" max="3928" width="6.85546875" style="14" customWidth="1"/>
    <col min="3929" max="3929" width="10.85546875" style="14" customWidth="1"/>
    <col min="3930" max="3930" width="9.28515625" style="14" customWidth="1"/>
    <col min="3931" max="3931" width="11.28515625" style="14" customWidth="1"/>
    <col min="3932" max="3932" width="9.7109375" style="14" customWidth="1"/>
    <col min="3933" max="3933" width="7.42578125" style="14" customWidth="1"/>
    <col min="3934" max="3934" width="13.140625" style="14" customWidth="1"/>
    <col min="3935" max="3935" width="7" style="14" customWidth="1"/>
    <col min="3936" max="3936" width="8.7109375" style="14" customWidth="1"/>
    <col min="3937" max="3937" width="11.7109375" style="14" customWidth="1"/>
    <col min="3938" max="3938" width="12" style="14" customWidth="1"/>
    <col min="3939" max="3939" width="12.7109375" style="14" customWidth="1"/>
    <col min="3940" max="3940" width="14" style="14" customWidth="1"/>
    <col min="3941" max="3941" width="11.85546875" style="14" customWidth="1"/>
    <col min="3942" max="3942" width="7.5703125" style="14" customWidth="1"/>
    <col min="3943" max="3943" width="10.140625" style="14" customWidth="1"/>
    <col min="3944" max="3944" width="9.28515625" style="14" customWidth="1"/>
    <col min="3945" max="3947" width="9.140625" style="14" customWidth="1"/>
    <col min="3948" max="3948" width="13.140625" style="14" bestFit="1" customWidth="1"/>
    <col min="3949" max="4135" width="9.140625" style="14" customWidth="1"/>
    <col min="4136" max="4136" width="9.28515625" style="14" customWidth="1"/>
    <col min="4137" max="4137" width="21.7109375" style="14" customWidth="1"/>
    <col min="4138" max="4138" width="19" style="14" customWidth="1"/>
    <col min="4139" max="4139" width="9.140625" style="14" customWidth="1"/>
    <col min="4140" max="4140" width="14.7109375" style="14" customWidth="1"/>
    <col min="4141" max="4141" width="12.140625" style="14" customWidth="1"/>
    <col min="4142" max="4142" width="14.28515625" style="14" customWidth="1"/>
    <col min="4143" max="4143" width="7.42578125" style="14" customWidth="1"/>
    <col min="4144" max="4144" width="8" style="14" customWidth="1"/>
    <col min="4145" max="4145" width="12.140625" style="14" customWidth="1"/>
    <col min="4146" max="4146" width="12.85546875" style="14" customWidth="1"/>
    <col min="4147" max="4147" width="14.28515625" style="14" customWidth="1"/>
    <col min="4148" max="4148" width="9.7109375" style="14" customWidth="1"/>
    <col min="4149" max="4149" width="8.140625" style="14" customWidth="1"/>
    <col min="4150" max="4150" width="12.28515625" style="14" customWidth="1"/>
    <col min="4151" max="4151" width="13.42578125" style="14" customWidth="1"/>
    <col min="4152" max="4152" width="9.85546875" style="14" customWidth="1"/>
    <col min="4153" max="4153" width="9.28515625" style="14" customWidth="1"/>
    <col min="4154" max="4154" width="6.85546875" style="14" customWidth="1"/>
    <col min="4155" max="4155" width="10.85546875" style="14" customWidth="1"/>
    <col min="4156" max="4156" width="9.28515625" style="14" customWidth="1"/>
    <col min="4157" max="4157" width="11.28515625" style="14" customWidth="1"/>
    <col min="4158" max="4158" width="9.7109375" style="14" customWidth="1"/>
    <col min="4159" max="4159" width="7.42578125" style="14" customWidth="1"/>
    <col min="4160" max="4160" width="13.140625" style="14" customWidth="1"/>
    <col min="4161" max="4161" width="7" style="14" customWidth="1"/>
    <col min="4162" max="4162" width="8.7109375" style="14" customWidth="1"/>
    <col min="4163" max="4163" width="11.7109375" style="14" customWidth="1"/>
    <col min="4164" max="4164" width="12" style="14" customWidth="1"/>
    <col min="4165" max="4165" width="9.7109375" style="14" customWidth="1"/>
    <col min="4166" max="4166" width="6.85546875" style="14"/>
    <col min="4167" max="4167" width="9.28515625" style="14" customWidth="1"/>
    <col min="4168" max="4168" width="21.7109375" style="14" customWidth="1"/>
    <col min="4169" max="4169" width="19" style="14" customWidth="1"/>
    <col min="4170" max="4170" width="9.140625" style="14" customWidth="1"/>
    <col min="4171" max="4171" width="14.7109375" style="14" customWidth="1"/>
    <col min="4172" max="4172" width="12.140625" style="14" customWidth="1"/>
    <col min="4173" max="4173" width="14.28515625" style="14" customWidth="1"/>
    <col min="4174" max="4174" width="7.42578125" style="14" customWidth="1"/>
    <col min="4175" max="4175" width="8" style="14" customWidth="1"/>
    <col min="4176" max="4176" width="12.140625" style="14" customWidth="1"/>
    <col min="4177" max="4177" width="12.85546875" style="14" customWidth="1"/>
    <col min="4178" max="4178" width="14.28515625" style="14" customWidth="1"/>
    <col min="4179" max="4179" width="11.140625" style="14" customWidth="1"/>
    <col min="4180" max="4180" width="12.28515625" style="14" customWidth="1"/>
    <col min="4181" max="4181" width="13.42578125" style="14" customWidth="1"/>
    <col min="4182" max="4182" width="9.85546875" style="14" customWidth="1"/>
    <col min="4183" max="4183" width="13" style="14" customWidth="1"/>
    <col min="4184" max="4184" width="6.85546875" style="14" customWidth="1"/>
    <col min="4185" max="4185" width="10.85546875" style="14" customWidth="1"/>
    <col min="4186" max="4186" width="9.28515625" style="14" customWidth="1"/>
    <col min="4187" max="4187" width="11.28515625" style="14" customWidth="1"/>
    <col min="4188" max="4188" width="9.7109375" style="14" customWidth="1"/>
    <col min="4189" max="4189" width="7.42578125" style="14" customWidth="1"/>
    <col min="4190" max="4190" width="13.140625" style="14" customWidth="1"/>
    <col min="4191" max="4191" width="7" style="14" customWidth="1"/>
    <col min="4192" max="4192" width="8.7109375" style="14" customWidth="1"/>
    <col min="4193" max="4193" width="11.7109375" style="14" customWidth="1"/>
    <col min="4194" max="4194" width="12" style="14" customWidth="1"/>
    <col min="4195" max="4195" width="12.7109375" style="14" customWidth="1"/>
    <col min="4196" max="4196" width="14" style="14" customWidth="1"/>
    <col min="4197" max="4197" width="11.85546875" style="14" customWidth="1"/>
    <col min="4198" max="4198" width="7.5703125" style="14" customWidth="1"/>
    <col min="4199" max="4199" width="10.140625" style="14" customWidth="1"/>
    <col min="4200" max="4200" width="9.28515625" style="14" customWidth="1"/>
    <col min="4201" max="4203" width="9.140625" style="14" customWidth="1"/>
    <col min="4204" max="4204" width="13.140625" style="14" bestFit="1" customWidth="1"/>
    <col min="4205" max="4391" width="9.140625" style="14" customWidth="1"/>
    <col min="4392" max="4392" width="9.28515625" style="14" customWidth="1"/>
    <col min="4393" max="4393" width="21.7109375" style="14" customWidth="1"/>
    <col min="4394" max="4394" width="19" style="14" customWidth="1"/>
    <col min="4395" max="4395" width="9.140625" style="14" customWidth="1"/>
    <col min="4396" max="4396" width="14.7109375" style="14" customWidth="1"/>
    <col min="4397" max="4397" width="12.140625" style="14" customWidth="1"/>
    <col min="4398" max="4398" width="14.28515625" style="14" customWidth="1"/>
    <col min="4399" max="4399" width="7.42578125" style="14" customWidth="1"/>
    <col min="4400" max="4400" width="8" style="14" customWidth="1"/>
    <col min="4401" max="4401" width="12.140625" style="14" customWidth="1"/>
    <col min="4402" max="4402" width="12.85546875" style="14" customWidth="1"/>
    <col min="4403" max="4403" width="14.28515625" style="14" customWidth="1"/>
    <col min="4404" max="4404" width="9.7109375" style="14" customWidth="1"/>
    <col min="4405" max="4405" width="8.140625" style="14" customWidth="1"/>
    <col min="4406" max="4406" width="12.28515625" style="14" customWidth="1"/>
    <col min="4407" max="4407" width="13.42578125" style="14" customWidth="1"/>
    <col min="4408" max="4408" width="9.85546875" style="14" customWidth="1"/>
    <col min="4409" max="4409" width="9.28515625" style="14" customWidth="1"/>
    <col min="4410" max="4410" width="6.85546875" style="14" customWidth="1"/>
    <col min="4411" max="4411" width="10.85546875" style="14" customWidth="1"/>
    <col min="4412" max="4412" width="9.28515625" style="14" customWidth="1"/>
    <col min="4413" max="4413" width="11.28515625" style="14" customWidth="1"/>
    <col min="4414" max="4414" width="9.7109375" style="14" customWidth="1"/>
    <col min="4415" max="4415" width="7.42578125" style="14" customWidth="1"/>
    <col min="4416" max="4416" width="13.140625" style="14" customWidth="1"/>
    <col min="4417" max="4417" width="7" style="14" customWidth="1"/>
    <col min="4418" max="4418" width="8.7109375" style="14" customWidth="1"/>
    <col min="4419" max="4419" width="11.7109375" style="14" customWidth="1"/>
    <col min="4420" max="4420" width="12" style="14" customWidth="1"/>
    <col min="4421" max="4421" width="9.7109375" style="14" customWidth="1"/>
    <col min="4422" max="4422" width="6.85546875" style="14"/>
    <col min="4423" max="4423" width="9.28515625" style="14" customWidth="1"/>
    <col min="4424" max="4424" width="21.7109375" style="14" customWidth="1"/>
    <col min="4425" max="4425" width="19" style="14" customWidth="1"/>
    <col min="4426" max="4426" width="9.140625" style="14" customWidth="1"/>
    <col min="4427" max="4427" width="14.7109375" style="14" customWidth="1"/>
    <col min="4428" max="4428" width="12.140625" style="14" customWidth="1"/>
    <col min="4429" max="4429" width="14.28515625" style="14" customWidth="1"/>
    <col min="4430" max="4430" width="7.42578125" style="14" customWidth="1"/>
    <col min="4431" max="4431" width="8" style="14" customWidth="1"/>
    <col min="4432" max="4432" width="12.140625" style="14" customWidth="1"/>
    <col min="4433" max="4433" width="12.85546875" style="14" customWidth="1"/>
    <col min="4434" max="4434" width="14.28515625" style="14" customWidth="1"/>
    <col min="4435" max="4435" width="11.140625" style="14" customWidth="1"/>
    <col min="4436" max="4436" width="12.28515625" style="14" customWidth="1"/>
    <col min="4437" max="4437" width="13.42578125" style="14" customWidth="1"/>
    <col min="4438" max="4438" width="9.85546875" style="14" customWidth="1"/>
    <col min="4439" max="4439" width="13" style="14" customWidth="1"/>
    <col min="4440" max="4440" width="6.85546875" style="14" customWidth="1"/>
    <col min="4441" max="4441" width="10.85546875" style="14" customWidth="1"/>
    <col min="4442" max="4442" width="9.28515625" style="14" customWidth="1"/>
    <col min="4443" max="4443" width="11.28515625" style="14" customWidth="1"/>
    <col min="4444" max="4444" width="9.7109375" style="14" customWidth="1"/>
    <col min="4445" max="4445" width="7.42578125" style="14" customWidth="1"/>
    <col min="4446" max="4446" width="13.140625" style="14" customWidth="1"/>
    <col min="4447" max="4447" width="7" style="14" customWidth="1"/>
    <col min="4448" max="4448" width="8.7109375" style="14" customWidth="1"/>
    <col min="4449" max="4449" width="11.7109375" style="14" customWidth="1"/>
    <col min="4450" max="4450" width="12" style="14" customWidth="1"/>
    <col min="4451" max="4451" width="12.7109375" style="14" customWidth="1"/>
    <col min="4452" max="4452" width="14" style="14" customWidth="1"/>
    <col min="4453" max="4453" width="11.85546875" style="14" customWidth="1"/>
    <col min="4454" max="4454" width="7.5703125" style="14" customWidth="1"/>
    <col min="4455" max="4455" width="10.140625" style="14" customWidth="1"/>
    <col min="4456" max="4456" width="9.28515625" style="14" customWidth="1"/>
    <col min="4457" max="4459" width="9.140625" style="14" customWidth="1"/>
    <col min="4460" max="4460" width="13.140625" style="14" bestFit="1" customWidth="1"/>
    <col min="4461" max="4647" width="9.140625" style="14" customWidth="1"/>
    <col min="4648" max="4648" width="9.28515625" style="14" customWidth="1"/>
    <col min="4649" max="4649" width="21.7109375" style="14" customWidth="1"/>
    <col min="4650" max="4650" width="19" style="14" customWidth="1"/>
    <col min="4651" max="4651" width="9.140625" style="14" customWidth="1"/>
    <col min="4652" max="4652" width="14.7109375" style="14" customWidth="1"/>
    <col min="4653" max="4653" width="12.140625" style="14" customWidth="1"/>
    <col min="4654" max="4654" width="14.28515625" style="14" customWidth="1"/>
    <col min="4655" max="4655" width="7.42578125" style="14" customWidth="1"/>
    <col min="4656" max="4656" width="8" style="14" customWidth="1"/>
    <col min="4657" max="4657" width="12.140625" style="14" customWidth="1"/>
    <col min="4658" max="4658" width="12.85546875" style="14" customWidth="1"/>
    <col min="4659" max="4659" width="14.28515625" style="14" customWidth="1"/>
    <col min="4660" max="4660" width="9.7109375" style="14" customWidth="1"/>
    <col min="4661" max="4661" width="8.140625" style="14" customWidth="1"/>
    <col min="4662" max="4662" width="12.28515625" style="14" customWidth="1"/>
    <col min="4663" max="4663" width="13.42578125" style="14" customWidth="1"/>
    <col min="4664" max="4664" width="9.85546875" style="14" customWidth="1"/>
    <col min="4665" max="4665" width="9.28515625" style="14" customWidth="1"/>
    <col min="4666" max="4666" width="6.85546875" style="14" customWidth="1"/>
    <col min="4667" max="4667" width="10.85546875" style="14" customWidth="1"/>
    <col min="4668" max="4668" width="9.28515625" style="14" customWidth="1"/>
    <col min="4669" max="4669" width="11.28515625" style="14" customWidth="1"/>
    <col min="4670" max="4670" width="9.7109375" style="14" customWidth="1"/>
    <col min="4671" max="4671" width="7.42578125" style="14" customWidth="1"/>
    <col min="4672" max="4672" width="13.140625" style="14" customWidth="1"/>
    <col min="4673" max="4673" width="7" style="14" customWidth="1"/>
    <col min="4674" max="4674" width="8.7109375" style="14" customWidth="1"/>
    <col min="4675" max="4675" width="11.7109375" style="14" customWidth="1"/>
    <col min="4676" max="4676" width="12" style="14" customWidth="1"/>
    <col min="4677" max="4677" width="9.7109375" style="14" customWidth="1"/>
    <col min="4678" max="4678" width="6.85546875" style="14"/>
    <col min="4679" max="4679" width="9.28515625" style="14" customWidth="1"/>
    <col min="4680" max="4680" width="21.7109375" style="14" customWidth="1"/>
    <col min="4681" max="4681" width="19" style="14" customWidth="1"/>
    <col min="4682" max="4682" width="9.140625" style="14" customWidth="1"/>
    <col min="4683" max="4683" width="14.7109375" style="14" customWidth="1"/>
    <col min="4684" max="4684" width="12.140625" style="14" customWidth="1"/>
    <col min="4685" max="4685" width="14.28515625" style="14" customWidth="1"/>
    <col min="4686" max="4686" width="7.42578125" style="14" customWidth="1"/>
    <col min="4687" max="4687" width="8" style="14" customWidth="1"/>
    <col min="4688" max="4688" width="12.140625" style="14" customWidth="1"/>
    <col min="4689" max="4689" width="12.85546875" style="14" customWidth="1"/>
    <col min="4690" max="4690" width="14.28515625" style="14" customWidth="1"/>
    <col min="4691" max="4691" width="11.140625" style="14" customWidth="1"/>
    <col min="4692" max="4692" width="12.28515625" style="14" customWidth="1"/>
    <col min="4693" max="4693" width="13.42578125" style="14" customWidth="1"/>
    <col min="4694" max="4694" width="9.85546875" style="14" customWidth="1"/>
    <col min="4695" max="4695" width="13" style="14" customWidth="1"/>
    <col min="4696" max="4696" width="6.85546875" style="14" customWidth="1"/>
    <col min="4697" max="4697" width="10.85546875" style="14" customWidth="1"/>
    <col min="4698" max="4698" width="9.28515625" style="14" customWidth="1"/>
    <col min="4699" max="4699" width="11.28515625" style="14" customWidth="1"/>
    <col min="4700" max="4700" width="9.7109375" style="14" customWidth="1"/>
    <col min="4701" max="4701" width="7.42578125" style="14" customWidth="1"/>
    <col min="4702" max="4702" width="13.140625" style="14" customWidth="1"/>
    <col min="4703" max="4703" width="7" style="14" customWidth="1"/>
    <col min="4704" max="4704" width="8.7109375" style="14" customWidth="1"/>
    <col min="4705" max="4705" width="11.7109375" style="14" customWidth="1"/>
    <col min="4706" max="4706" width="12" style="14" customWidth="1"/>
    <col min="4707" max="4707" width="12.7109375" style="14" customWidth="1"/>
    <col min="4708" max="4708" width="14" style="14" customWidth="1"/>
    <col min="4709" max="4709" width="11.85546875" style="14" customWidth="1"/>
    <col min="4710" max="4710" width="7.5703125" style="14" customWidth="1"/>
    <col min="4711" max="4711" width="10.140625" style="14" customWidth="1"/>
    <col min="4712" max="4712" width="9.28515625" style="14" customWidth="1"/>
    <col min="4713" max="4715" width="9.140625" style="14" customWidth="1"/>
    <col min="4716" max="4716" width="13.140625" style="14" bestFit="1" customWidth="1"/>
    <col min="4717" max="4903" width="9.140625" style="14" customWidth="1"/>
    <col min="4904" max="4904" width="9.28515625" style="14" customWidth="1"/>
    <col min="4905" max="4905" width="21.7109375" style="14" customWidth="1"/>
    <col min="4906" max="4906" width="19" style="14" customWidth="1"/>
    <col min="4907" max="4907" width="9.140625" style="14" customWidth="1"/>
    <col min="4908" max="4908" width="14.7109375" style="14" customWidth="1"/>
    <col min="4909" max="4909" width="12.140625" style="14" customWidth="1"/>
    <col min="4910" max="4910" width="14.28515625" style="14" customWidth="1"/>
    <col min="4911" max="4911" width="7.42578125" style="14" customWidth="1"/>
    <col min="4912" max="4912" width="8" style="14" customWidth="1"/>
    <col min="4913" max="4913" width="12.140625" style="14" customWidth="1"/>
    <col min="4914" max="4914" width="12.85546875" style="14" customWidth="1"/>
    <col min="4915" max="4915" width="14.28515625" style="14" customWidth="1"/>
    <col min="4916" max="4916" width="9.7109375" style="14" customWidth="1"/>
    <col min="4917" max="4917" width="8.140625" style="14" customWidth="1"/>
    <col min="4918" max="4918" width="12.28515625" style="14" customWidth="1"/>
    <col min="4919" max="4919" width="13.42578125" style="14" customWidth="1"/>
    <col min="4920" max="4920" width="9.85546875" style="14" customWidth="1"/>
    <col min="4921" max="4921" width="9.28515625" style="14" customWidth="1"/>
    <col min="4922" max="4922" width="6.85546875" style="14" customWidth="1"/>
    <col min="4923" max="4923" width="10.85546875" style="14" customWidth="1"/>
    <col min="4924" max="4924" width="9.28515625" style="14" customWidth="1"/>
    <col min="4925" max="4925" width="11.28515625" style="14" customWidth="1"/>
    <col min="4926" max="4926" width="9.7109375" style="14" customWidth="1"/>
    <col min="4927" max="4927" width="7.42578125" style="14" customWidth="1"/>
    <col min="4928" max="4928" width="13.140625" style="14" customWidth="1"/>
    <col min="4929" max="4929" width="7" style="14" customWidth="1"/>
    <col min="4930" max="4930" width="8.7109375" style="14" customWidth="1"/>
    <col min="4931" max="4931" width="11.7109375" style="14" customWidth="1"/>
    <col min="4932" max="4932" width="12" style="14" customWidth="1"/>
    <col min="4933" max="4933" width="9.7109375" style="14" customWidth="1"/>
    <col min="4934" max="4934" width="6.85546875" style="14"/>
    <col min="4935" max="4935" width="9.28515625" style="14" customWidth="1"/>
    <col min="4936" max="4936" width="21.7109375" style="14" customWidth="1"/>
    <col min="4937" max="4937" width="19" style="14" customWidth="1"/>
    <col min="4938" max="4938" width="9.140625" style="14" customWidth="1"/>
    <col min="4939" max="4939" width="14.7109375" style="14" customWidth="1"/>
    <col min="4940" max="4940" width="12.140625" style="14" customWidth="1"/>
    <col min="4941" max="4941" width="14.28515625" style="14" customWidth="1"/>
    <col min="4942" max="4942" width="7.42578125" style="14" customWidth="1"/>
    <col min="4943" max="4943" width="8" style="14" customWidth="1"/>
    <col min="4944" max="4944" width="12.140625" style="14" customWidth="1"/>
    <col min="4945" max="4945" width="12.85546875" style="14" customWidth="1"/>
    <col min="4946" max="4946" width="14.28515625" style="14" customWidth="1"/>
    <col min="4947" max="4947" width="11.140625" style="14" customWidth="1"/>
    <col min="4948" max="4948" width="12.28515625" style="14" customWidth="1"/>
    <col min="4949" max="4949" width="13.42578125" style="14" customWidth="1"/>
    <col min="4950" max="4950" width="9.85546875" style="14" customWidth="1"/>
    <col min="4951" max="4951" width="13" style="14" customWidth="1"/>
    <col min="4952" max="4952" width="6.85546875" style="14" customWidth="1"/>
    <col min="4953" max="4953" width="10.85546875" style="14" customWidth="1"/>
    <col min="4954" max="4954" width="9.28515625" style="14" customWidth="1"/>
    <col min="4955" max="4955" width="11.28515625" style="14" customWidth="1"/>
    <col min="4956" max="4956" width="9.7109375" style="14" customWidth="1"/>
    <col min="4957" max="4957" width="7.42578125" style="14" customWidth="1"/>
    <col min="4958" max="4958" width="13.140625" style="14" customWidth="1"/>
    <col min="4959" max="4959" width="7" style="14" customWidth="1"/>
    <col min="4960" max="4960" width="8.7109375" style="14" customWidth="1"/>
    <col min="4961" max="4961" width="11.7109375" style="14" customWidth="1"/>
    <col min="4962" max="4962" width="12" style="14" customWidth="1"/>
    <col min="4963" max="4963" width="12.7109375" style="14" customWidth="1"/>
    <col min="4964" max="4964" width="14" style="14" customWidth="1"/>
    <col min="4965" max="4965" width="11.85546875" style="14" customWidth="1"/>
    <col min="4966" max="4966" width="7.5703125" style="14" customWidth="1"/>
    <col min="4967" max="4967" width="10.140625" style="14" customWidth="1"/>
    <col min="4968" max="4968" width="9.28515625" style="14" customWidth="1"/>
    <col min="4969" max="4971" width="9.140625" style="14" customWidth="1"/>
    <col min="4972" max="4972" width="13.140625" style="14" bestFit="1" customWidth="1"/>
    <col min="4973" max="5159" width="9.140625" style="14" customWidth="1"/>
    <col min="5160" max="5160" width="9.28515625" style="14" customWidth="1"/>
    <col min="5161" max="5161" width="21.7109375" style="14" customWidth="1"/>
    <col min="5162" max="5162" width="19" style="14" customWidth="1"/>
    <col min="5163" max="5163" width="9.140625" style="14" customWidth="1"/>
    <col min="5164" max="5164" width="14.7109375" style="14" customWidth="1"/>
    <col min="5165" max="5165" width="12.140625" style="14" customWidth="1"/>
    <col min="5166" max="5166" width="14.28515625" style="14" customWidth="1"/>
    <col min="5167" max="5167" width="7.42578125" style="14" customWidth="1"/>
    <col min="5168" max="5168" width="8" style="14" customWidth="1"/>
    <col min="5169" max="5169" width="12.140625" style="14" customWidth="1"/>
    <col min="5170" max="5170" width="12.85546875" style="14" customWidth="1"/>
    <col min="5171" max="5171" width="14.28515625" style="14" customWidth="1"/>
    <col min="5172" max="5172" width="9.7109375" style="14" customWidth="1"/>
    <col min="5173" max="5173" width="8.140625" style="14" customWidth="1"/>
    <col min="5174" max="5174" width="12.28515625" style="14" customWidth="1"/>
    <col min="5175" max="5175" width="13.42578125" style="14" customWidth="1"/>
    <col min="5176" max="5176" width="9.85546875" style="14" customWidth="1"/>
    <col min="5177" max="5177" width="9.28515625" style="14" customWidth="1"/>
    <col min="5178" max="5178" width="6.85546875" style="14" customWidth="1"/>
    <col min="5179" max="5179" width="10.85546875" style="14" customWidth="1"/>
    <col min="5180" max="5180" width="9.28515625" style="14" customWidth="1"/>
    <col min="5181" max="5181" width="11.28515625" style="14" customWidth="1"/>
    <col min="5182" max="5182" width="9.7109375" style="14" customWidth="1"/>
    <col min="5183" max="5183" width="7.42578125" style="14" customWidth="1"/>
    <col min="5184" max="5184" width="13.140625" style="14" customWidth="1"/>
    <col min="5185" max="5185" width="7" style="14" customWidth="1"/>
    <col min="5186" max="5186" width="8.7109375" style="14" customWidth="1"/>
    <col min="5187" max="5187" width="11.7109375" style="14" customWidth="1"/>
    <col min="5188" max="5188" width="12" style="14" customWidth="1"/>
    <col min="5189" max="5189" width="9.7109375" style="14" customWidth="1"/>
    <col min="5190" max="5190" width="6.85546875" style="14"/>
    <col min="5191" max="5191" width="9.28515625" style="14" customWidth="1"/>
    <col min="5192" max="5192" width="21.7109375" style="14" customWidth="1"/>
    <col min="5193" max="5193" width="19" style="14" customWidth="1"/>
    <col min="5194" max="5194" width="9.140625" style="14" customWidth="1"/>
    <col min="5195" max="5195" width="14.7109375" style="14" customWidth="1"/>
    <col min="5196" max="5196" width="12.140625" style="14" customWidth="1"/>
    <col min="5197" max="5197" width="14.28515625" style="14" customWidth="1"/>
    <col min="5198" max="5198" width="7.42578125" style="14" customWidth="1"/>
    <col min="5199" max="5199" width="8" style="14" customWidth="1"/>
    <col min="5200" max="5200" width="12.140625" style="14" customWidth="1"/>
    <col min="5201" max="5201" width="12.85546875" style="14" customWidth="1"/>
    <col min="5202" max="5202" width="14.28515625" style="14" customWidth="1"/>
    <col min="5203" max="5203" width="11.140625" style="14" customWidth="1"/>
    <col min="5204" max="5204" width="12.28515625" style="14" customWidth="1"/>
    <col min="5205" max="5205" width="13.42578125" style="14" customWidth="1"/>
    <col min="5206" max="5206" width="9.85546875" style="14" customWidth="1"/>
    <col min="5207" max="5207" width="13" style="14" customWidth="1"/>
    <col min="5208" max="5208" width="6.85546875" style="14" customWidth="1"/>
    <col min="5209" max="5209" width="10.85546875" style="14" customWidth="1"/>
    <col min="5210" max="5210" width="9.28515625" style="14" customWidth="1"/>
    <col min="5211" max="5211" width="11.28515625" style="14" customWidth="1"/>
    <col min="5212" max="5212" width="9.7109375" style="14" customWidth="1"/>
    <col min="5213" max="5213" width="7.42578125" style="14" customWidth="1"/>
    <col min="5214" max="5214" width="13.140625" style="14" customWidth="1"/>
    <col min="5215" max="5215" width="7" style="14" customWidth="1"/>
    <col min="5216" max="5216" width="8.7109375" style="14" customWidth="1"/>
    <col min="5217" max="5217" width="11.7109375" style="14" customWidth="1"/>
    <col min="5218" max="5218" width="12" style="14" customWidth="1"/>
    <col min="5219" max="5219" width="12.7109375" style="14" customWidth="1"/>
    <col min="5220" max="5220" width="14" style="14" customWidth="1"/>
    <col min="5221" max="5221" width="11.85546875" style="14" customWidth="1"/>
    <col min="5222" max="5222" width="7.5703125" style="14" customWidth="1"/>
    <col min="5223" max="5223" width="10.140625" style="14" customWidth="1"/>
    <col min="5224" max="5224" width="9.28515625" style="14" customWidth="1"/>
    <col min="5225" max="5227" width="9.140625" style="14" customWidth="1"/>
    <col min="5228" max="5228" width="13.140625" style="14" bestFit="1" customWidth="1"/>
    <col min="5229" max="5415" width="9.140625" style="14" customWidth="1"/>
    <col min="5416" max="5416" width="9.28515625" style="14" customWidth="1"/>
    <col min="5417" max="5417" width="21.7109375" style="14" customWidth="1"/>
    <col min="5418" max="5418" width="19" style="14" customWidth="1"/>
    <col min="5419" max="5419" width="9.140625" style="14" customWidth="1"/>
    <col min="5420" max="5420" width="14.7109375" style="14" customWidth="1"/>
    <col min="5421" max="5421" width="12.140625" style="14" customWidth="1"/>
    <col min="5422" max="5422" width="14.28515625" style="14" customWidth="1"/>
    <col min="5423" max="5423" width="7.42578125" style="14" customWidth="1"/>
    <col min="5424" max="5424" width="8" style="14" customWidth="1"/>
    <col min="5425" max="5425" width="12.140625" style="14" customWidth="1"/>
    <col min="5426" max="5426" width="12.85546875" style="14" customWidth="1"/>
    <col min="5427" max="5427" width="14.28515625" style="14" customWidth="1"/>
    <col min="5428" max="5428" width="9.7109375" style="14" customWidth="1"/>
    <col min="5429" max="5429" width="8.140625" style="14" customWidth="1"/>
    <col min="5430" max="5430" width="12.28515625" style="14" customWidth="1"/>
    <col min="5431" max="5431" width="13.42578125" style="14" customWidth="1"/>
    <col min="5432" max="5432" width="9.85546875" style="14" customWidth="1"/>
    <col min="5433" max="5433" width="9.28515625" style="14" customWidth="1"/>
    <col min="5434" max="5434" width="6.85546875" style="14" customWidth="1"/>
    <col min="5435" max="5435" width="10.85546875" style="14" customWidth="1"/>
    <col min="5436" max="5436" width="9.28515625" style="14" customWidth="1"/>
    <col min="5437" max="5437" width="11.28515625" style="14" customWidth="1"/>
    <col min="5438" max="5438" width="9.7109375" style="14" customWidth="1"/>
    <col min="5439" max="5439" width="7.42578125" style="14" customWidth="1"/>
    <col min="5440" max="5440" width="13.140625" style="14" customWidth="1"/>
    <col min="5441" max="5441" width="7" style="14" customWidth="1"/>
    <col min="5442" max="5442" width="8.7109375" style="14" customWidth="1"/>
    <col min="5443" max="5443" width="11.7109375" style="14" customWidth="1"/>
    <col min="5444" max="5444" width="12" style="14" customWidth="1"/>
    <col min="5445" max="5445" width="9.7109375" style="14" customWidth="1"/>
    <col min="5446" max="5446" width="6.85546875" style="14"/>
    <col min="5447" max="5447" width="9.28515625" style="14" customWidth="1"/>
    <col min="5448" max="5448" width="21.7109375" style="14" customWidth="1"/>
    <col min="5449" max="5449" width="19" style="14" customWidth="1"/>
    <col min="5450" max="5450" width="9.140625" style="14" customWidth="1"/>
    <col min="5451" max="5451" width="14.7109375" style="14" customWidth="1"/>
    <col min="5452" max="5452" width="12.140625" style="14" customWidth="1"/>
    <col min="5453" max="5453" width="14.28515625" style="14" customWidth="1"/>
    <col min="5454" max="5454" width="7.42578125" style="14" customWidth="1"/>
    <col min="5455" max="5455" width="8" style="14" customWidth="1"/>
    <col min="5456" max="5456" width="12.140625" style="14" customWidth="1"/>
    <col min="5457" max="5457" width="12.85546875" style="14" customWidth="1"/>
    <col min="5458" max="5458" width="14.28515625" style="14" customWidth="1"/>
    <col min="5459" max="5459" width="11.140625" style="14" customWidth="1"/>
    <col min="5460" max="5460" width="12.28515625" style="14" customWidth="1"/>
    <col min="5461" max="5461" width="13.42578125" style="14" customWidth="1"/>
    <col min="5462" max="5462" width="9.85546875" style="14" customWidth="1"/>
    <col min="5463" max="5463" width="13" style="14" customWidth="1"/>
    <col min="5464" max="5464" width="6.85546875" style="14" customWidth="1"/>
    <col min="5465" max="5465" width="10.85546875" style="14" customWidth="1"/>
    <col min="5466" max="5466" width="9.28515625" style="14" customWidth="1"/>
    <col min="5467" max="5467" width="11.28515625" style="14" customWidth="1"/>
    <col min="5468" max="5468" width="9.7109375" style="14" customWidth="1"/>
    <col min="5469" max="5469" width="7.42578125" style="14" customWidth="1"/>
    <col min="5470" max="5470" width="13.140625" style="14" customWidth="1"/>
    <col min="5471" max="5471" width="7" style="14" customWidth="1"/>
    <col min="5472" max="5472" width="8.7109375" style="14" customWidth="1"/>
    <col min="5473" max="5473" width="11.7109375" style="14" customWidth="1"/>
    <col min="5474" max="5474" width="12" style="14" customWidth="1"/>
    <col min="5475" max="5475" width="12.7109375" style="14" customWidth="1"/>
    <col min="5476" max="5476" width="14" style="14" customWidth="1"/>
    <col min="5477" max="5477" width="11.85546875" style="14" customWidth="1"/>
    <col min="5478" max="5478" width="7.5703125" style="14" customWidth="1"/>
    <col min="5479" max="5479" width="10.140625" style="14" customWidth="1"/>
    <col min="5480" max="5480" width="9.28515625" style="14" customWidth="1"/>
    <col min="5481" max="5483" width="9.140625" style="14" customWidth="1"/>
    <col min="5484" max="5484" width="13.140625" style="14" bestFit="1" customWidth="1"/>
    <col min="5485" max="5671" width="9.140625" style="14" customWidth="1"/>
    <col min="5672" max="5672" width="9.28515625" style="14" customWidth="1"/>
    <col min="5673" max="5673" width="21.7109375" style="14" customWidth="1"/>
    <col min="5674" max="5674" width="19" style="14" customWidth="1"/>
    <col min="5675" max="5675" width="9.140625" style="14" customWidth="1"/>
    <col min="5676" max="5676" width="14.7109375" style="14" customWidth="1"/>
    <col min="5677" max="5677" width="12.140625" style="14" customWidth="1"/>
    <col min="5678" max="5678" width="14.28515625" style="14" customWidth="1"/>
    <col min="5679" max="5679" width="7.42578125" style="14" customWidth="1"/>
    <col min="5680" max="5680" width="8" style="14" customWidth="1"/>
    <col min="5681" max="5681" width="12.140625" style="14" customWidth="1"/>
    <col min="5682" max="5682" width="12.85546875" style="14" customWidth="1"/>
    <col min="5683" max="5683" width="14.28515625" style="14" customWidth="1"/>
    <col min="5684" max="5684" width="9.7109375" style="14" customWidth="1"/>
    <col min="5685" max="5685" width="8.140625" style="14" customWidth="1"/>
    <col min="5686" max="5686" width="12.28515625" style="14" customWidth="1"/>
    <col min="5687" max="5687" width="13.42578125" style="14" customWidth="1"/>
    <col min="5688" max="5688" width="9.85546875" style="14" customWidth="1"/>
    <col min="5689" max="5689" width="9.28515625" style="14" customWidth="1"/>
    <col min="5690" max="5690" width="6.85546875" style="14" customWidth="1"/>
    <col min="5691" max="5691" width="10.85546875" style="14" customWidth="1"/>
    <col min="5692" max="5692" width="9.28515625" style="14" customWidth="1"/>
    <col min="5693" max="5693" width="11.28515625" style="14" customWidth="1"/>
    <col min="5694" max="5694" width="9.7109375" style="14" customWidth="1"/>
    <col min="5695" max="5695" width="7.42578125" style="14" customWidth="1"/>
    <col min="5696" max="5696" width="13.140625" style="14" customWidth="1"/>
    <col min="5697" max="5697" width="7" style="14" customWidth="1"/>
    <col min="5698" max="5698" width="8.7109375" style="14" customWidth="1"/>
    <col min="5699" max="5699" width="11.7109375" style="14" customWidth="1"/>
    <col min="5700" max="5700" width="12" style="14" customWidth="1"/>
    <col min="5701" max="5701" width="9.7109375" style="14" customWidth="1"/>
    <col min="5702" max="5702" width="6.85546875" style="14"/>
    <col min="5703" max="5703" width="9.28515625" style="14" customWidth="1"/>
    <col min="5704" max="5704" width="21.7109375" style="14" customWidth="1"/>
    <col min="5705" max="5705" width="19" style="14" customWidth="1"/>
    <col min="5706" max="5706" width="9.140625" style="14" customWidth="1"/>
    <col min="5707" max="5707" width="14.7109375" style="14" customWidth="1"/>
    <col min="5708" max="5708" width="12.140625" style="14" customWidth="1"/>
    <col min="5709" max="5709" width="14.28515625" style="14" customWidth="1"/>
    <col min="5710" max="5710" width="7.42578125" style="14" customWidth="1"/>
    <col min="5711" max="5711" width="8" style="14" customWidth="1"/>
    <col min="5712" max="5712" width="12.140625" style="14" customWidth="1"/>
    <col min="5713" max="5713" width="12.85546875" style="14" customWidth="1"/>
    <col min="5714" max="5714" width="14.28515625" style="14" customWidth="1"/>
    <col min="5715" max="5715" width="11.140625" style="14" customWidth="1"/>
    <col min="5716" max="5716" width="12.28515625" style="14" customWidth="1"/>
    <col min="5717" max="5717" width="13.42578125" style="14" customWidth="1"/>
    <col min="5718" max="5718" width="9.85546875" style="14" customWidth="1"/>
    <col min="5719" max="5719" width="13" style="14" customWidth="1"/>
    <col min="5720" max="5720" width="6.85546875" style="14" customWidth="1"/>
    <col min="5721" max="5721" width="10.85546875" style="14" customWidth="1"/>
    <col min="5722" max="5722" width="9.28515625" style="14" customWidth="1"/>
    <col min="5723" max="5723" width="11.28515625" style="14" customWidth="1"/>
    <col min="5724" max="5724" width="9.7109375" style="14" customWidth="1"/>
    <col min="5725" max="5725" width="7.42578125" style="14" customWidth="1"/>
    <col min="5726" max="5726" width="13.140625" style="14" customWidth="1"/>
    <col min="5727" max="5727" width="7" style="14" customWidth="1"/>
    <col min="5728" max="5728" width="8.7109375" style="14" customWidth="1"/>
    <col min="5729" max="5729" width="11.7109375" style="14" customWidth="1"/>
    <col min="5730" max="5730" width="12" style="14" customWidth="1"/>
    <col min="5731" max="5731" width="12.7109375" style="14" customWidth="1"/>
    <col min="5732" max="5732" width="14" style="14" customWidth="1"/>
    <col min="5733" max="5733" width="11.85546875" style="14" customWidth="1"/>
    <col min="5734" max="5734" width="7.5703125" style="14" customWidth="1"/>
    <col min="5735" max="5735" width="10.140625" style="14" customWidth="1"/>
    <col min="5736" max="5736" width="9.28515625" style="14" customWidth="1"/>
    <col min="5737" max="5739" width="9.140625" style="14" customWidth="1"/>
    <col min="5740" max="5740" width="13.140625" style="14" bestFit="1" customWidth="1"/>
    <col min="5741" max="5927" width="9.140625" style="14" customWidth="1"/>
    <col min="5928" max="5928" width="9.28515625" style="14" customWidth="1"/>
    <col min="5929" max="5929" width="21.7109375" style="14" customWidth="1"/>
    <col min="5930" max="5930" width="19" style="14" customWidth="1"/>
    <col min="5931" max="5931" width="9.140625" style="14" customWidth="1"/>
    <col min="5932" max="5932" width="14.7109375" style="14" customWidth="1"/>
    <col min="5933" max="5933" width="12.140625" style="14" customWidth="1"/>
    <col min="5934" max="5934" width="14.28515625" style="14" customWidth="1"/>
    <col min="5935" max="5935" width="7.42578125" style="14" customWidth="1"/>
    <col min="5936" max="5936" width="8" style="14" customWidth="1"/>
    <col min="5937" max="5937" width="12.140625" style="14" customWidth="1"/>
    <col min="5938" max="5938" width="12.85546875" style="14" customWidth="1"/>
    <col min="5939" max="5939" width="14.28515625" style="14" customWidth="1"/>
    <col min="5940" max="5940" width="9.7109375" style="14" customWidth="1"/>
    <col min="5941" max="5941" width="8.140625" style="14" customWidth="1"/>
    <col min="5942" max="5942" width="12.28515625" style="14" customWidth="1"/>
    <col min="5943" max="5943" width="13.42578125" style="14" customWidth="1"/>
    <col min="5944" max="5944" width="9.85546875" style="14" customWidth="1"/>
    <col min="5945" max="5945" width="9.28515625" style="14" customWidth="1"/>
    <col min="5946" max="5946" width="6.85546875" style="14" customWidth="1"/>
    <col min="5947" max="5947" width="10.85546875" style="14" customWidth="1"/>
    <col min="5948" max="5948" width="9.28515625" style="14" customWidth="1"/>
    <col min="5949" max="5949" width="11.28515625" style="14" customWidth="1"/>
    <col min="5950" max="5950" width="9.7109375" style="14" customWidth="1"/>
    <col min="5951" max="5951" width="7.42578125" style="14" customWidth="1"/>
    <col min="5952" max="5952" width="13.140625" style="14" customWidth="1"/>
    <col min="5953" max="5953" width="7" style="14" customWidth="1"/>
    <col min="5954" max="5954" width="8.7109375" style="14" customWidth="1"/>
    <col min="5955" max="5955" width="11.7109375" style="14" customWidth="1"/>
    <col min="5956" max="5956" width="12" style="14" customWidth="1"/>
    <col min="5957" max="5957" width="9.7109375" style="14" customWidth="1"/>
    <col min="5958" max="5958" width="6.85546875" style="14"/>
    <col min="5959" max="5959" width="9.28515625" style="14" customWidth="1"/>
    <col min="5960" max="5960" width="21.7109375" style="14" customWidth="1"/>
    <col min="5961" max="5961" width="19" style="14" customWidth="1"/>
    <col min="5962" max="5962" width="9.140625" style="14" customWidth="1"/>
    <col min="5963" max="5963" width="14.7109375" style="14" customWidth="1"/>
    <col min="5964" max="5964" width="12.140625" style="14" customWidth="1"/>
    <col min="5965" max="5965" width="14.28515625" style="14" customWidth="1"/>
    <col min="5966" max="5966" width="7.42578125" style="14" customWidth="1"/>
    <col min="5967" max="5967" width="8" style="14" customWidth="1"/>
    <col min="5968" max="5968" width="12.140625" style="14" customWidth="1"/>
    <col min="5969" max="5969" width="12.85546875" style="14" customWidth="1"/>
    <col min="5970" max="5970" width="14.28515625" style="14" customWidth="1"/>
    <col min="5971" max="5971" width="11.140625" style="14" customWidth="1"/>
    <col min="5972" max="5972" width="12.28515625" style="14" customWidth="1"/>
    <col min="5973" max="5973" width="13.42578125" style="14" customWidth="1"/>
    <col min="5974" max="5974" width="9.85546875" style="14" customWidth="1"/>
    <col min="5975" max="5975" width="13" style="14" customWidth="1"/>
    <col min="5976" max="5976" width="6.85546875" style="14" customWidth="1"/>
    <col min="5977" max="5977" width="10.85546875" style="14" customWidth="1"/>
    <col min="5978" max="5978" width="9.28515625" style="14" customWidth="1"/>
    <col min="5979" max="5979" width="11.28515625" style="14" customWidth="1"/>
    <col min="5980" max="5980" width="9.7109375" style="14" customWidth="1"/>
    <col min="5981" max="5981" width="7.42578125" style="14" customWidth="1"/>
    <col min="5982" max="5982" width="13.140625" style="14" customWidth="1"/>
    <col min="5983" max="5983" width="7" style="14" customWidth="1"/>
    <col min="5984" max="5984" width="8.7109375" style="14" customWidth="1"/>
    <col min="5985" max="5985" width="11.7109375" style="14" customWidth="1"/>
    <col min="5986" max="5986" width="12" style="14" customWidth="1"/>
    <col min="5987" max="5987" width="12.7109375" style="14" customWidth="1"/>
    <col min="5988" max="5988" width="14" style="14" customWidth="1"/>
    <col min="5989" max="5989" width="11.85546875" style="14" customWidth="1"/>
    <col min="5990" max="5990" width="7.5703125" style="14" customWidth="1"/>
    <col min="5991" max="5991" width="10.140625" style="14" customWidth="1"/>
    <col min="5992" max="5992" width="9.28515625" style="14" customWidth="1"/>
    <col min="5993" max="5995" width="9.140625" style="14" customWidth="1"/>
    <col min="5996" max="5996" width="13.140625" style="14" bestFit="1" customWidth="1"/>
    <col min="5997" max="6183" width="9.140625" style="14" customWidth="1"/>
    <col min="6184" max="6184" width="9.28515625" style="14" customWidth="1"/>
    <col min="6185" max="6185" width="21.7109375" style="14" customWidth="1"/>
    <col min="6186" max="6186" width="19" style="14" customWidth="1"/>
    <col min="6187" max="6187" width="9.140625" style="14" customWidth="1"/>
    <col min="6188" max="6188" width="14.7109375" style="14" customWidth="1"/>
    <col min="6189" max="6189" width="12.140625" style="14" customWidth="1"/>
    <col min="6190" max="6190" width="14.28515625" style="14" customWidth="1"/>
    <col min="6191" max="6191" width="7.42578125" style="14" customWidth="1"/>
    <col min="6192" max="6192" width="8" style="14" customWidth="1"/>
    <col min="6193" max="6193" width="12.140625" style="14" customWidth="1"/>
    <col min="6194" max="6194" width="12.85546875" style="14" customWidth="1"/>
    <col min="6195" max="6195" width="14.28515625" style="14" customWidth="1"/>
    <col min="6196" max="6196" width="9.7109375" style="14" customWidth="1"/>
    <col min="6197" max="6197" width="8.140625" style="14" customWidth="1"/>
    <col min="6198" max="6198" width="12.28515625" style="14" customWidth="1"/>
    <col min="6199" max="6199" width="13.42578125" style="14" customWidth="1"/>
    <col min="6200" max="6200" width="9.85546875" style="14" customWidth="1"/>
    <col min="6201" max="6201" width="9.28515625" style="14" customWidth="1"/>
    <col min="6202" max="6202" width="6.85546875" style="14" customWidth="1"/>
    <col min="6203" max="6203" width="10.85546875" style="14" customWidth="1"/>
    <col min="6204" max="6204" width="9.28515625" style="14" customWidth="1"/>
    <col min="6205" max="6205" width="11.28515625" style="14" customWidth="1"/>
    <col min="6206" max="6206" width="9.7109375" style="14" customWidth="1"/>
    <col min="6207" max="6207" width="7.42578125" style="14" customWidth="1"/>
    <col min="6208" max="6208" width="13.140625" style="14" customWidth="1"/>
    <col min="6209" max="6209" width="7" style="14" customWidth="1"/>
    <col min="6210" max="6210" width="8.7109375" style="14" customWidth="1"/>
    <col min="6211" max="6211" width="11.7109375" style="14" customWidth="1"/>
    <col min="6212" max="6212" width="12" style="14" customWidth="1"/>
    <col min="6213" max="6213" width="9.7109375" style="14" customWidth="1"/>
    <col min="6214" max="6214" width="6.85546875" style="14"/>
    <col min="6215" max="6215" width="9.28515625" style="14" customWidth="1"/>
    <col min="6216" max="6216" width="21.7109375" style="14" customWidth="1"/>
    <col min="6217" max="6217" width="19" style="14" customWidth="1"/>
    <col min="6218" max="6218" width="9.140625" style="14" customWidth="1"/>
    <col min="6219" max="6219" width="14.7109375" style="14" customWidth="1"/>
    <col min="6220" max="6220" width="12.140625" style="14" customWidth="1"/>
    <col min="6221" max="6221" width="14.28515625" style="14" customWidth="1"/>
    <col min="6222" max="6222" width="7.42578125" style="14" customWidth="1"/>
    <col min="6223" max="6223" width="8" style="14" customWidth="1"/>
    <col min="6224" max="6224" width="12.140625" style="14" customWidth="1"/>
    <col min="6225" max="6225" width="12.85546875" style="14" customWidth="1"/>
    <col min="6226" max="6226" width="14.28515625" style="14" customWidth="1"/>
    <col min="6227" max="6227" width="11.140625" style="14" customWidth="1"/>
    <col min="6228" max="6228" width="12.28515625" style="14" customWidth="1"/>
    <col min="6229" max="6229" width="13.42578125" style="14" customWidth="1"/>
    <col min="6230" max="6230" width="9.85546875" style="14" customWidth="1"/>
    <col min="6231" max="6231" width="13" style="14" customWidth="1"/>
    <col min="6232" max="6232" width="6.85546875" style="14" customWidth="1"/>
    <col min="6233" max="6233" width="10.85546875" style="14" customWidth="1"/>
    <col min="6234" max="6234" width="9.28515625" style="14" customWidth="1"/>
    <col min="6235" max="6235" width="11.28515625" style="14" customWidth="1"/>
    <col min="6236" max="6236" width="9.7109375" style="14" customWidth="1"/>
    <col min="6237" max="6237" width="7.42578125" style="14" customWidth="1"/>
    <col min="6238" max="6238" width="13.140625" style="14" customWidth="1"/>
    <col min="6239" max="6239" width="7" style="14" customWidth="1"/>
    <col min="6240" max="6240" width="8.7109375" style="14" customWidth="1"/>
    <col min="6241" max="6241" width="11.7109375" style="14" customWidth="1"/>
    <col min="6242" max="6242" width="12" style="14" customWidth="1"/>
    <col min="6243" max="6243" width="12.7109375" style="14" customWidth="1"/>
    <col min="6244" max="6244" width="14" style="14" customWidth="1"/>
    <col min="6245" max="6245" width="11.85546875" style="14" customWidth="1"/>
    <col min="6246" max="6246" width="7.5703125" style="14" customWidth="1"/>
    <col min="6247" max="6247" width="10.140625" style="14" customWidth="1"/>
    <col min="6248" max="6248" width="9.28515625" style="14" customWidth="1"/>
    <col min="6249" max="6251" width="9.140625" style="14" customWidth="1"/>
    <col min="6252" max="6252" width="13.140625" style="14" bestFit="1" customWidth="1"/>
    <col min="6253" max="6439" width="9.140625" style="14" customWidth="1"/>
    <col min="6440" max="6440" width="9.28515625" style="14" customWidth="1"/>
    <col min="6441" max="6441" width="21.7109375" style="14" customWidth="1"/>
    <col min="6442" max="6442" width="19" style="14" customWidth="1"/>
    <col min="6443" max="6443" width="9.140625" style="14" customWidth="1"/>
    <col min="6444" max="6444" width="14.7109375" style="14" customWidth="1"/>
    <col min="6445" max="6445" width="12.140625" style="14" customWidth="1"/>
    <col min="6446" max="6446" width="14.28515625" style="14" customWidth="1"/>
    <col min="6447" max="6447" width="7.42578125" style="14" customWidth="1"/>
    <col min="6448" max="6448" width="8" style="14" customWidth="1"/>
    <col min="6449" max="6449" width="12.140625" style="14" customWidth="1"/>
    <col min="6450" max="6450" width="12.85546875" style="14" customWidth="1"/>
    <col min="6451" max="6451" width="14.28515625" style="14" customWidth="1"/>
    <col min="6452" max="6452" width="9.7109375" style="14" customWidth="1"/>
    <col min="6453" max="6453" width="8.140625" style="14" customWidth="1"/>
    <col min="6454" max="6454" width="12.28515625" style="14" customWidth="1"/>
    <col min="6455" max="6455" width="13.42578125" style="14" customWidth="1"/>
    <col min="6456" max="6456" width="9.85546875" style="14" customWidth="1"/>
    <col min="6457" max="6457" width="9.28515625" style="14" customWidth="1"/>
    <col min="6458" max="6458" width="6.85546875" style="14" customWidth="1"/>
    <col min="6459" max="6459" width="10.85546875" style="14" customWidth="1"/>
    <col min="6460" max="6460" width="9.28515625" style="14" customWidth="1"/>
    <col min="6461" max="6461" width="11.28515625" style="14" customWidth="1"/>
    <col min="6462" max="6462" width="9.7109375" style="14" customWidth="1"/>
    <col min="6463" max="6463" width="7.42578125" style="14" customWidth="1"/>
    <col min="6464" max="6464" width="13.140625" style="14" customWidth="1"/>
    <col min="6465" max="6465" width="7" style="14" customWidth="1"/>
    <col min="6466" max="6466" width="8.7109375" style="14" customWidth="1"/>
    <col min="6467" max="6467" width="11.7109375" style="14" customWidth="1"/>
    <col min="6468" max="6468" width="12" style="14" customWidth="1"/>
    <col min="6469" max="6469" width="9.7109375" style="14" customWidth="1"/>
    <col min="6470" max="6470" width="6.85546875" style="14"/>
    <col min="6471" max="6471" width="9.28515625" style="14" customWidth="1"/>
    <col min="6472" max="6472" width="21.7109375" style="14" customWidth="1"/>
    <col min="6473" max="6473" width="19" style="14" customWidth="1"/>
    <col min="6474" max="6474" width="9.140625" style="14" customWidth="1"/>
    <col min="6475" max="6475" width="14.7109375" style="14" customWidth="1"/>
    <col min="6476" max="6476" width="12.140625" style="14" customWidth="1"/>
    <col min="6477" max="6477" width="14.28515625" style="14" customWidth="1"/>
    <col min="6478" max="6478" width="7.42578125" style="14" customWidth="1"/>
    <col min="6479" max="6479" width="8" style="14" customWidth="1"/>
    <col min="6480" max="6480" width="12.140625" style="14" customWidth="1"/>
    <col min="6481" max="6481" width="12.85546875" style="14" customWidth="1"/>
    <col min="6482" max="6482" width="14.28515625" style="14" customWidth="1"/>
    <col min="6483" max="6483" width="11.140625" style="14" customWidth="1"/>
    <col min="6484" max="6484" width="12.28515625" style="14" customWidth="1"/>
    <col min="6485" max="6485" width="13.42578125" style="14" customWidth="1"/>
    <col min="6486" max="6486" width="9.85546875" style="14" customWidth="1"/>
    <col min="6487" max="6487" width="13" style="14" customWidth="1"/>
    <col min="6488" max="6488" width="6.85546875" style="14" customWidth="1"/>
    <col min="6489" max="6489" width="10.85546875" style="14" customWidth="1"/>
    <col min="6490" max="6490" width="9.28515625" style="14" customWidth="1"/>
    <col min="6491" max="6491" width="11.28515625" style="14" customWidth="1"/>
    <col min="6492" max="6492" width="9.7109375" style="14" customWidth="1"/>
    <col min="6493" max="6493" width="7.42578125" style="14" customWidth="1"/>
    <col min="6494" max="6494" width="13.140625" style="14" customWidth="1"/>
    <col min="6495" max="6495" width="7" style="14" customWidth="1"/>
    <col min="6496" max="6496" width="8.7109375" style="14" customWidth="1"/>
    <col min="6497" max="6497" width="11.7109375" style="14" customWidth="1"/>
    <col min="6498" max="6498" width="12" style="14" customWidth="1"/>
    <col min="6499" max="6499" width="12.7109375" style="14" customWidth="1"/>
    <col min="6500" max="6500" width="14" style="14" customWidth="1"/>
    <col min="6501" max="6501" width="11.85546875" style="14" customWidth="1"/>
    <col min="6502" max="6502" width="7.5703125" style="14" customWidth="1"/>
    <col min="6503" max="6503" width="10.140625" style="14" customWidth="1"/>
    <col min="6504" max="6504" width="9.28515625" style="14" customWidth="1"/>
    <col min="6505" max="6507" width="9.140625" style="14" customWidth="1"/>
    <col min="6508" max="6508" width="13.140625" style="14" bestFit="1" customWidth="1"/>
    <col min="6509" max="6695" width="9.140625" style="14" customWidth="1"/>
    <col min="6696" max="6696" width="9.28515625" style="14" customWidth="1"/>
    <col min="6697" max="6697" width="21.7109375" style="14" customWidth="1"/>
    <col min="6698" max="6698" width="19" style="14" customWidth="1"/>
    <col min="6699" max="6699" width="9.140625" style="14" customWidth="1"/>
    <col min="6700" max="6700" width="14.7109375" style="14" customWidth="1"/>
    <col min="6701" max="6701" width="12.140625" style="14" customWidth="1"/>
    <col min="6702" max="6702" width="14.28515625" style="14" customWidth="1"/>
    <col min="6703" max="6703" width="7.42578125" style="14" customWidth="1"/>
    <col min="6704" max="6704" width="8" style="14" customWidth="1"/>
    <col min="6705" max="6705" width="12.140625" style="14" customWidth="1"/>
    <col min="6706" max="6706" width="12.85546875" style="14" customWidth="1"/>
    <col min="6707" max="6707" width="14.28515625" style="14" customWidth="1"/>
    <col min="6708" max="6708" width="9.7109375" style="14" customWidth="1"/>
    <col min="6709" max="6709" width="8.140625" style="14" customWidth="1"/>
    <col min="6710" max="6710" width="12.28515625" style="14" customWidth="1"/>
    <col min="6711" max="6711" width="13.42578125" style="14" customWidth="1"/>
    <col min="6712" max="6712" width="9.85546875" style="14" customWidth="1"/>
    <col min="6713" max="6713" width="9.28515625" style="14" customWidth="1"/>
    <col min="6714" max="6714" width="6.85546875" style="14" customWidth="1"/>
    <col min="6715" max="6715" width="10.85546875" style="14" customWidth="1"/>
    <col min="6716" max="6716" width="9.28515625" style="14" customWidth="1"/>
    <col min="6717" max="6717" width="11.28515625" style="14" customWidth="1"/>
    <col min="6718" max="6718" width="9.7109375" style="14" customWidth="1"/>
    <col min="6719" max="6719" width="7.42578125" style="14" customWidth="1"/>
    <col min="6720" max="6720" width="13.140625" style="14" customWidth="1"/>
    <col min="6721" max="6721" width="7" style="14" customWidth="1"/>
    <col min="6722" max="6722" width="8.7109375" style="14" customWidth="1"/>
    <col min="6723" max="6723" width="11.7109375" style="14" customWidth="1"/>
    <col min="6724" max="6724" width="12" style="14" customWidth="1"/>
    <col min="6725" max="6725" width="9.7109375" style="14" customWidth="1"/>
    <col min="6726" max="6726" width="6.85546875" style="14"/>
    <col min="6727" max="6727" width="9.28515625" style="14" customWidth="1"/>
    <col min="6728" max="6728" width="21.7109375" style="14" customWidth="1"/>
    <col min="6729" max="6729" width="19" style="14" customWidth="1"/>
    <col min="6730" max="6730" width="9.140625" style="14" customWidth="1"/>
    <col min="6731" max="6731" width="14.7109375" style="14" customWidth="1"/>
    <col min="6732" max="6732" width="12.140625" style="14" customWidth="1"/>
    <col min="6733" max="6733" width="14.28515625" style="14" customWidth="1"/>
    <col min="6734" max="6734" width="7.42578125" style="14" customWidth="1"/>
    <col min="6735" max="6735" width="8" style="14" customWidth="1"/>
    <col min="6736" max="6736" width="12.140625" style="14" customWidth="1"/>
    <col min="6737" max="6737" width="12.85546875" style="14" customWidth="1"/>
    <col min="6738" max="6738" width="14.28515625" style="14" customWidth="1"/>
    <col min="6739" max="6739" width="11.140625" style="14" customWidth="1"/>
    <col min="6740" max="6740" width="12.28515625" style="14" customWidth="1"/>
    <col min="6741" max="6741" width="13.42578125" style="14" customWidth="1"/>
    <col min="6742" max="6742" width="9.85546875" style="14" customWidth="1"/>
    <col min="6743" max="6743" width="13" style="14" customWidth="1"/>
    <col min="6744" max="6744" width="6.85546875" style="14" customWidth="1"/>
    <col min="6745" max="6745" width="10.85546875" style="14" customWidth="1"/>
    <col min="6746" max="6746" width="9.28515625" style="14" customWidth="1"/>
    <col min="6747" max="6747" width="11.28515625" style="14" customWidth="1"/>
    <col min="6748" max="6748" width="9.7109375" style="14" customWidth="1"/>
    <col min="6749" max="6749" width="7.42578125" style="14" customWidth="1"/>
    <col min="6750" max="6750" width="13.140625" style="14" customWidth="1"/>
    <col min="6751" max="6751" width="7" style="14" customWidth="1"/>
    <col min="6752" max="6752" width="8.7109375" style="14" customWidth="1"/>
    <col min="6753" max="6753" width="11.7109375" style="14" customWidth="1"/>
    <col min="6754" max="6754" width="12" style="14" customWidth="1"/>
    <col min="6755" max="6755" width="12.7109375" style="14" customWidth="1"/>
    <col min="6756" max="6756" width="14" style="14" customWidth="1"/>
    <col min="6757" max="6757" width="11.85546875" style="14" customWidth="1"/>
    <col min="6758" max="6758" width="7.5703125" style="14" customWidth="1"/>
    <col min="6759" max="6759" width="10.140625" style="14" customWidth="1"/>
    <col min="6760" max="6760" width="9.28515625" style="14" customWidth="1"/>
    <col min="6761" max="6763" width="9.140625" style="14" customWidth="1"/>
    <col min="6764" max="6764" width="13.140625" style="14" bestFit="1" customWidth="1"/>
    <col min="6765" max="6951" width="9.140625" style="14" customWidth="1"/>
    <col min="6952" max="6952" width="9.28515625" style="14" customWidth="1"/>
    <col min="6953" max="6953" width="21.7109375" style="14" customWidth="1"/>
    <col min="6954" max="6954" width="19" style="14" customWidth="1"/>
    <col min="6955" max="6955" width="9.140625" style="14" customWidth="1"/>
    <col min="6956" max="6956" width="14.7109375" style="14" customWidth="1"/>
    <col min="6957" max="6957" width="12.140625" style="14" customWidth="1"/>
    <col min="6958" max="6958" width="14.28515625" style="14" customWidth="1"/>
    <col min="6959" max="6959" width="7.42578125" style="14" customWidth="1"/>
    <col min="6960" max="6960" width="8" style="14" customWidth="1"/>
    <col min="6961" max="6961" width="12.140625" style="14" customWidth="1"/>
    <col min="6962" max="6962" width="12.85546875" style="14" customWidth="1"/>
    <col min="6963" max="6963" width="14.28515625" style="14" customWidth="1"/>
    <col min="6964" max="6964" width="9.7109375" style="14" customWidth="1"/>
    <col min="6965" max="6965" width="8.140625" style="14" customWidth="1"/>
    <col min="6966" max="6966" width="12.28515625" style="14" customWidth="1"/>
    <col min="6967" max="6967" width="13.42578125" style="14" customWidth="1"/>
    <col min="6968" max="6968" width="9.85546875" style="14" customWidth="1"/>
    <col min="6969" max="6969" width="9.28515625" style="14" customWidth="1"/>
    <col min="6970" max="6970" width="6.85546875" style="14" customWidth="1"/>
    <col min="6971" max="6971" width="10.85546875" style="14" customWidth="1"/>
    <col min="6972" max="6972" width="9.28515625" style="14" customWidth="1"/>
    <col min="6973" max="6973" width="11.28515625" style="14" customWidth="1"/>
    <col min="6974" max="6974" width="9.7109375" style="14" customWidth="1"/>
    <col min="6975" max="6975" width="7.42578125" style="14" customWidth="1"/>
    <col min="6976" max="6976" width="13.140625" style="14" customWidth="1"/>
    <col min="6977" max="6977" width="7" style="14" customWidth="1"/>
    <col min="6978" max="6978" width="8.7109375" style="14" customWidth="1"/>
    <col min="6979" max="6979" width="11.7109375" style="14" customWidth="1"/>
    <col min="6980" max="6980" width="12" style="14" customWidth="1"/>
    <col min="6981" max="6981" width="9.7109375" style="14" customWidth="1"/>
    <col min="6982" max="6982" width="6.85546875" style="14"/>
    <col min="6983" max="6983" width="9.28515625" style="14" customWidth="1"/>
    <col min="6984" max="6984" width="21.7109375" style="14" customWidth="1"/>
    <col min="6985" max="6985" width="19" style="14" customWidth="1"/>
    <col min="6986" max="6986" width="9.140625" style="14" customWidth="1"/>
    <col min="6987" max="6987" width="14.7109375" style="14" customWidth="1"/>
    <col min="6988" max="6988" width="12.140625" style="14" customWidth="1"/>
    <col min="6989" max="6989" width="14.28515625" style="14" customWidth="1"/>
    <col min="6990" max="6990" width="7.42578125" style="14" customWidth="1"/>
    <col min="6991" max="6991" width="8" style="14" customWidth="1"/>
    <col min="6992" max="6992" width="12.140625" style="14" customWidth="1"/>
    <col min="6993" max="6993" width="12.85546875" style="14" customWidth="1"/>
    <col min="6994" max="6994" width="14.28515625" style="14" customWidth="1"/>
    <col min="6995" max="6995" width="11.140625" style="14" customWidth="1"/>
    <col min="6996" max="6996" width="12.28515625" style="14" customWidth="1"/>
    <col min="6997" max="6997" width="13.42578125" style="14" customWidth="1"/>
    <col min="6998" max="6998" width="9.85546875" style="14" customWidth="1"/>
    <col min="6999" max="6999" width="13" style="14" customWidth="1"/>
    <col min="7000" max="7000" width="6.85546875" style="14" customWidth="1"/>
    <col min="7001" max="7001" width="10.85546875" style="14" customWidth="1"/>
    <col min="7002" max="7002" width="9.28515625" style="14" customWidth="1"/>
    <col min="7003" max="7003" width="11.28515625" style="14" customWidth="1"/>
    <col min="7004" max="7004" width="9.7109375" style="14" customWidth="1"/>
    <col min="7005" max="7005" width="7.42578125" style="14" customWidth="1"/>
    <col min="7006" max="7006" width="13.140625" style="14" customWidth="1"/>
    <col min="7007" max="7007" width="7" style="14" customWidth="1"/>
    <col min="7008" max="7008" width="8.7109375" style="14" customWidth="1"/>
    <col min="7009" max="7009" width="11.7109375" style="14" customWidth="1"/>
    <col min="7010" max="7010" width="12" style="14" customWidth="1"/>
    <col min="7011" max="7011" width="12.7109375" style="14" customWidth="1"/>
    <col min="7012" max="7012" width="14" style="14" customWidth="1"/>
    <col min="7013" max="7013" width="11.85546875" style="14" customWidth="1"/>
    <col min="7014" max="7014" width="7.5703125" style="14" customWidth="1"/>
    <col min="7015" max="7015" width="10.140625" style="14" customWidth="1"/>
    <col min="7016" max="7016" width="9.28515625" style="14" customWidth="1"/>
    <col min="7017" max="7019" width="9.140625" style="14" customWidth="1"/>
    <col min="7020" max="7020" width="13.140625" style="14" bestFit="1" customWidth="1"/>
    <col min="7021" max="7207" width="9.140625" style="14" customWidth="1"/>
    <col min="7208" max="7208" width="9.28515625" style="14" customWidth="1"/>
    <col min="7209" max="7209" width="21.7109375" style="14" customWidth="1"/>
    <col min="7210" max="7210" width="19" style="14" customWidth="1"/>
    <col min="7211" max="7211" width="9.140625" style="14" customWidth="1"/>
    <col min="7212" max="7212" width="14.7109375" style="14" customWidth="1"/>
    <col min="7213" max="7213" width="12.140625" style="14" customWidth="1"/>
    <col min="7214" max="7214" width="14.28515625" style="14" customWidth="1"/>
    <col min="7215" max="7215" width="7.42578125" style="14" customWidth="1"/>
    <col min="7216" max="7216" width="8" style="14" customWidth="1"/>
    <col min="7217" max="7217" width="12.140625" style="14" customWidth="1"/>
    <col min="7218" max="7218" width="12.85546875" style="14" customWidth="1"/>
    <col min="7219" max="7219" width="14.28515625" style="14" customWidth="1"/>
    <col min="7220" max="7220" width="9.7109375" style="14" customWidth="1"/>
    <col min="7221" max="7221" width="8.140625" style="14" customWidth="1"/>
    <col min="7222" max="7222" width="12.28515625" style="14" customWidth="1"/>
    <col min="7223" max="7223" width="13.42578125" style="14" customWidth="1"/>
    <col min="7224" max="7224" width="9.85546875" style="14" customWidth="1"/>
    <col min="7225" max="7225" width="9.28515625" style="14" customWidth="1"/>
    <col min="7226" max="7226" width="6.85546875" style="14" customWidth="1"/>
    <col min="7227" max="7227" width="10.85546875" style="14" customWidth="1"/>
    <col min="7228" max="7228" width="9.28515625" style="14" customWidth="1"/>
    <col min="7229" max="7229" width="11.28515625" style="14" customWidth="1"/>
    <col min="7230" max="7230" width="9.7109375" style="14" customWidth="1"/>
    <col min="7231" max="7231" width="7.42578125" style="14" customWidth="1"/>
    <col min="7232" max="7232" width="13.140625" style="14" customWidth="1"/>
    <col min="7233" max="7233" width="7" style="14" customWidth="1"/>
    <col min="7234" max="7234" width="8.7109375" style="14" customWidth="1"/>
    <col min="7235" max="7235" width="11.7109375" style="14" customWidth="1"/>
    <col min="7236" max="7236" width="12" style="14" customWidth="1"/>
    <col min="7237" max="7237" width="9.7109375" style="14" customWidth="1"/>
    <col min="7238" max="7238" width="6.85546875" style="14"/>
    <col min="7239" max="7239" width="9.28515625" style="14" customWidth="1"/>
    <col min="7240" max="7240" width="21.7109375" style="14" customWidth="1"/>
    <col min="7241" max="7241" width="19" style="14" customWidth="1"/>
    <col min="7242" max="7242" width="9.140625" style="14" customWidth="1"/>
    <col min="7243" max="7243" width="14.7109375" style="14" customWidth="1"/>
    <col min="7244" max="7244" width="12.140625" style="14" customWidth="1"/>
    <col min="7245" max="7245" width="14.28515625" style="14" customWidth="1"/>
    <col min="7246" max="7246" width="7.42578125" style="14" customWidth="1"/>
    <col min="7247" max="7247" width="8" style="14" customWidth="1"/>
    <col min="7248" max="7248" width="12.140625" style="14" customWidth="1"/>
    <col min="7249" max="7249" width="12.85546875" style="14" customWidth="1"/>
    <col min="7250" max="7250" width="14.28515625" style="14" customWidth="1"/>
    <col min="7251" max="7251" width="11.140625" style="14" customWidth="1"/>
    <col min="7252" max="7252" width="12.28515625" style="14" customWidth="1"/>
    <col min="7253" max="7253" width="13.42578125" style="14" customWidth="1"/>
    <col min="7254" max="7254" width="9.85546875" style="14" customWidth="1"/>
    <col min="7255" max="7255" width="13" style="14" customWidth="1"/>
    <col min="7256" max="7256" width="6.85546875" style="14" customWidth="1"/>
    <col min="7257" max="7257" width="10.85546875" style="14" customWidth="1"/>
    <col min="7258" max="7258" width="9.28515625" style="14" customWidth="1"/>
    <col min="7259" max="7259" width="11.28515625" style="14" customWidth="1"/>
    <col min="7260" max="7260" width="9.7109375" style="14" customWidth="1"/>
    <col min="7261" max="7261" width="7.42578125" style="14" customWidth="1"/>
    <col min="7262" max="7262" width="13.140625" style="14" customWidth="1"/>
    <col min="7263" max="7263" width="7" style="14" customWidth="1"/>
    <col min="7264" max="7264" width="8.7109375" style="14" customWidth="1"/>
    <col min="7265" max="7265" width="11.7109375" style="14" customWidth="1"/>
    <col min="7266" max="7266" width="12" style="14" customWidth="1"/>
    <col min="7267" max="7267" width="12.7109375" style="14" customWidth="1"/>
    <col min="7268" max="7268" width="14" style="14" customWidth="1"/>
    <col min="7269" max="7269" width="11.85546875" style="14" customWidth="1"/>
    <col min="7270" max="7270" width="7.5703125" style="14" customWidth="1"/>
    <col min="7271" max="7271" width="10.140625" style="14" customWidth="1"/>
    <col min="7272" max="7272" width="9.28515625" style="14" customWidth="1"/>
    <col min="7273" max="7275" width="9.140625" style="14" customWidth="1"/>
    <col min="7276" max="7276" width="13.140625" style="14" bestFit="1" customWidth="1"/>
    <col min="7277" max="7463" width="9.140625" style="14" customWidth="1"/>
    <col min="7464" max="7464" width="9.28515625" style="14" customWidth="1"/>
    <col min="7465" max="7465" width="21.7109375" style="14" customWidth="1"/>
    <col min="7466" max="7466" width="19" style="14" customWidth="1"/>
    <col min="7467" max="7467" width="9.140625" style="14" customWidth="1"/>
    <col min="7468" max="7468" width="14.7109375" style="14" customWidth="1"/>
    <col min="7469" max="7469" width="12.140625" style="14" customWidth="1"/>
    <col min="7470" max="7470" width="14.28515625" style="14" customWidth="1"/>
    <col min="7471" max="7471" width="7.42578125" style="14" customWidth="1"/>
    <col min="7472" max="7472" width="8" style="14" customWidth="1"/>
    <col min="7473" max="7473" width="12.140625" style="14" customWidth="1"/>
    <col min="7474" max="7474" width="12.85546875" style="14" customWidth="1"/>
    <col min="7475" max="7475" width="14.28515625" style="14" customWidth="1"/>
    <col min="7476" max="7476" width="9.7109375" style="14" customWidth="1"/>
    <col min="7477" max="7477" width="8.140625" style="14" customWidth="1"/>
    <col min="7478" max="7478" width="12.28515625" style="14" customWidth="1"/>
    <col min="7479" max="7479" width="13.42578125" style="14" customWidth="1"/>
    <col min="7480" max="7480" width="9.85546875" style="14" customWidth="1"/>
    <col min="7481" max="7481" width="9.28515625" style="14" customWidth="1"/>
    <col min="7482" max="7482" width="6.85546875" style="14" customWidth="1"/>
    <col min="7483" max="7483" width="10.85546875" style="14" customWidth="1"/>
    <col min="7484" max="7484" width="9.28515625" style="14" customWidth="1"/>
    <col min="7485" max="7485" width="11.28515625" style="14" customWidth="1"/>
    <col min="7486" max="7486" width="9.7109375" style="14" customWidth="1"/>
    <col min="7487" max="7487" width="7.42578125" style="14" customWidth="1"/>
    <col min="7488" max="7488" width="13.140625" style="14" customWidth="1"/>
    <col min="7489" max="7489" width="7" style="14" customWidth="1"/>
    <col min="7490" max="7490" width="8.7109375" style="14" customWidth="1"/>
    <col min="7491" max="7491" width="11.7109375" style="14" customWidth="1"/>
    <col min="7492" max="7492" width="12" style="14" customWidth="1"/>
    <col min="7493" max="7493" width="9.7109375" style="14" customWidth="1"/>
    <col min="7494" max="7494" width="6.85546875" style="14"/>
    <col min="7495" max="7495" width="9.28515625" style="14" customWidth="1"/>
    <col min="7496" max="7496" width="21.7109375" style="14" customWidth="1"/>
    <col min="7497" max="7497" width="19" style="14" customWidth="1"/>
    <col min="7498" max="7498" width="9.140625" style="14" customWidth="1"/>
    <col min="7499" max="7499" width="14.7109375" style="14" customWidth="1"/>
    <col min="7500" max="7500" width="12.140625" style="14" customWidth="1"/>
    <col min="7501" max="7501" width="14.28515625" style="14" customWidth="1"/>
    <col min="7502" max="7502" width="7.42578125" style="14" customWidth="1"/>
    <col min="7503" max="7503" width="8" style="14" customWidth="1"/>
    <col min="7504" max="7504" width="12.140625" style="14" customWidth="1"/>
    <col min="7505" max="7505" width="12.85546875" style="14" customWidth="1"/>
    <col min="7506" max="7506" width="14.28515625" style="14" customWidth="1"/>
    <col min="7507" max="7507" width="11.140625" style="14" customWidth="1"/>
    <col min="7508" max="7508" width="12.28515625" style="14" customWidth="1"/>
    <col min="7509" max="7509" width="13.42578125" style="14" customWidth="1"/>
    <col min="7510" max="7510" width="9.85546875" style="14" customWidth="1"/>
    <col min="7511" max="7511" width="13" style="14" customWidth="1"/>
    <col min="7512" max="7512" width="6.85546875" style="14" customWidth="1"/>
    <col min="7513" max="7513" width="10.85546875" style="14" customWidth="1"/>
    <col min="7514" max="7514" width="9.28515625" style="14" customWidth="1"/>
    <col min="7515" max="7515" width="11.28515625" style="14" customWidth="1"/>
    <col min="7516" max="7516" width="9.7109375" style="14" customWidth="1"/>
    <col min="7517" max="7517" width="7.42578125" style="14" customWidth="1"/>
    <col min="7518" max="7518" width="13.140625" style="14" customWidth="1"/>
    <col min="7519" max="7519" width="7" style="14" customWidth="1"/>
    <col min="7520" max="7520" width="8.7109375" style="14" customWidth="1"/>
    <col min="7521" max="7521" width="11.7109375" style="14" customWidth="1"/>
    <col min="7522" max="7522" width="12" style="14" customWidth="1"/>
    <col min="7523" max="7523" width="12.7109375" style="14" customWidth="1"/>
    <col min="7524" max="7524" width="14" style="14" customWidth="1"/>
    <col min="7525" max="7525" width="11.85546875" style="14" customWidth="1"/>
    <col min="7526" max="7526" width="7.5703125" style="14" customWidth="1"/>
    <col min="7527" max="7527" width="10.140625" style="14" customWidth="1"/>
    <col min="7528" max="7528" width="9.28515625" style="14" customWidth="1"/>
    <col min="7529" max="7531" width="9.140625" style="14" customWidth="1"/>
    <col min="7532" max="7532" width="13.140625" style="14" bestFit="1" customWidth="1"/>
    <col min="7533" max="7719" width="9.140625" style="14" customWidth="1"/>
    <col min="7720" max="7720" width="9.28515625" style="14" customWidth="1"/>
    <col min="7721" max="7721" width="21.7109375" style="14" customWidth="1"/>
    <col min="7722" max="7722" width="19" style="14" customWidth="1"/>
    <col min="7723" max="7723" width="9.140625" style="14" customWidth="1"/>
    <col min="7724" max="7724" width="14.7109375" style="14" customWidth="1"/>
    <col min="7725" max="7725" width="12.140625" style="14" customWidth="1"/>
    <col min="7726" max="7726" width="14.28515625" style="14" customWidth="1"/>
    <col min="7727" max="7727" width="7.42578125" style="14" customWidth="1"/>
    <col min="7728" max="7728" width="8" style="14" customWidth="1"/>
    <col min="7729" max="7729" width="12.140625" style="14" customWidth="1"/>
    <col min="7730" max="7730" width="12.85546875" style="14" customWidth="1"/>
    <col min="7731" max="7731" width="14.28515625" style="14" customWidth="1"/>
    <col min="7732" max="7732" width="9.7109375" style="14" customWidth="1"/>
    <col min="7733" max="7733" width="8.140625" style="14" customWidth="1"/>
    <col min="7734" max="7734" width="12.28515625" style="14" customWidth="1"/>
    <col min="7735" max="7735" width="13.42578125" style="14" customWidth="1"/>
    <col min="7736" max="7736" width="9.85546875" style="14" customWidth="1"/>
    <col min="7737" max="7737" width="9.28515625" style="14" customWidth="1"/>
    <col min="7738" max="7738" width="6.85546875" style="14" customWidth="1"/>
    <col min="7739" max="7739" width="10.85546875" style="14" customWidth="1"/>
    <col min="7740" max="7740" width="9.28515625" style="14" customWidth="1"/>
    <col min="7741" max="7741" width="11.28515625" style="14" customWidth="1"/>
    <col min="7742" max="7742" width="9.7109375" style="14" customWidth="1"/>
    <col min="7743" max="7743" width="7.42578125" style="14" customWidth="1"/>
    <col min="7744" max="7744" width="13.140625" style="14" customWidth="1"/>
    <col min="7745" max="7745" width="7" style="14" customWidth="1"/>
    <col min="7746" max="7746" width="8.7109375" style="14" customWidth="1"/>
    <col min="7747" max="7747" width="11.7109375" style="14" customWidth="1"/>
    <col min="7748" max="7748" width="12" style="14" customWidth="1"/>
    <col min="7749" max="7749" width="9.7109375" style="14" customWidth="1"/>
    <col min="7750" max="7750" width="6.85546875" style="14"/>
    <col min="7751" max="7751" width="9.28515625" style="14" customWidth="1"/>
    <col min="7752" max="7752" width="21.7109375" style="14" customWidth="1"/>
    <col min="7753" max="7753" width="19" style="14" customWidth="1"/>
    <col min="7754" max="7754" width="9.140625" style="14" customWidth="1"/>
    <col min="7755" max="7755" width="14.7109375" style="14" customWidth="1"/>
    <col min="7756" max="7756" width="12.140625" style="14" customWidth="1"/>
    <col min="7757" max="7757" width="14.28515625" style="14" customWidth="1"/>
    <col min="7758" max="7758" width="7.42578125" style="14" customWidth="1"/>
    <col min="7759" max="7759" width="8" style="14" customWidth="1"/>
    <col min="7760" max="7760" width="12.140625" style="14" customWidth="1"/>
    <col min="7761" max="7761" width="12.85546875" style="14" customWidth="1"/>
    <col min="7762" max="7762" width="14.28515625" style="14" customWidth="1"/>
    <col min="7763" max="7763" width="11.140625" style="14" customWidth="1"/>
    <col min="7764" max="7764" width="12.28515625" style="14" customWidth="1"/>
    <col min="7765" max="7765" width="13.42578125" style="14" customWidth="1"/>
    <col min="7766" max="7766" width="9.85546875" style="14" customWidth="1"/>
    <col min="7767" max="7767" width="13" style="14" customWidth="1"/>
    <col min="7768" max="7768" width="6.85546875" style="14" customWidth="1"/>
    <col min="7769" max="7769" width="10.85546875" style="14" customWidth="1"/>
    <col min="7770" max="7770" width="9.28515625" style="14" customWidth="1"/>
    <col min="7771" max="7771" width="11.28515625" style="14" customWidth="1"/>
    <col min="7772" max="7772" width="9.7109375" style="14" customWidth="1"/>
    <col min="7773" max="7773" width="7.42578125" style="14" customWidth="1"/>
    <col min="7774" max="7774" width="13.140625" style="14" customWidth="1"/>
    <col min="7775" max="7775" width="7" style="14" customWidth="1"/>
    <col min="7776" max="7776" width="8.7109375" style="14" customWidth="1"/>
    <col min="7777" max="7777" width="11.7109375" style="14" customWidth="1"/>
    <col min="7778" max="7778" width="12" style="14" customWidth="1"/>
    <col min="7779" max="7779" width="12.7109375" style="14" customWidth="1"/>
    <col min="7780" max="7780" width="14" style="14" customWidth="1"/>
    <col min="7781" max="7781" width="11.85546875" style="14" customWidth="1"/>
    <col min="7782" max="7782" width="7.5703125" style="14" customWidth="1"/>
    <col min="7783" max="7783" width="10.140625" style="14" customWidth="1"/>
    <col min="7784" max="7784" width="9.28515625" style="14" customWidth="1"/>
    <col min="7785" max="7787" width="9.140625" style="14" customWidth="1"/>
    <col min="7788" max="7788" width="13.140625" style="14" bestFit="1" customWidth="1"/>
    <col min="7789" max="7975" width="9.140625" style="14" customWidth="1"/>
    <col min="7976" max="7976" width="9.28515625" style="14" customWidth="1"/>
    <col min="7977" max="7977" width="21.7109375" style="14" customWidth="1"/>
    <col min="7978" max="7978" width="19" style="14" customWidth="1"/>
    <col min="7979" max="7979" width="9.140625" style="14" customWidth="1"/>
    <col min="7980" max="7980" width="14.7109375" style="14" customWidth="1"/>
    <col min="7981" max="7981" width="12.140625" style="14" customWidth="1"/>
    <col min="7982" max="7982" width="14.28515625" style="14" customWidth="1"/>
    <col min="7983" max="7983" width="7.42578125" style="14" customWidth="1"/>
    <col min="7984" max="7984" width="8" style="14" customWidth="1"/>
    <col min="7985" max="7985" width="12.140625" style="14" customWidth="1"/>
    <col min="7986" max="7986" width="12.85546875" style="14" customWidth="1"/>
    <col min="7987" max="7987" width="14.28515625" style="14" customWidth="1"/>
    <col min="7988" max="7988" width="9.7109375" style="14" customWidth="1"/>
    <col min="7989" max="7989" width="8.140625" style="14" customWidth="1"/>
    <col min="7990" max="7990" width="12.28515625" style="14" customWidth="1"/>
    <col min="7991" max="7991" width="13.42578125" style="14" customWidth="1"/>
    <col min="7992" max="7992" width="9.85546875" style="14" customWidth="1"/>
    <col min="7993" max="7993" width="9.28515625" style="14" customWidth="1"/>
    <col min="7994" max="7994" width="6.85546875" style="14" customWidth="1"/>
    <col min="7995" max="7995" width="10.85546875" style="14" customWidth="1"/>
    <col min="7996" max="7996" width="9.28515625" style="14" customWidth="1"/>
    <col min="7997" max="7997" width="11.28515625" style="14" customWidth="1"/>
    <col min="7998" max="7998" width="9.7109375" style="14" customWidth="1"/>
    <col min="7999" max="7999" width="7.42578125" style="14" customWidth="1"/>
    <col min="8000" max="8000" width="13.140625" style="14" customWidth="1"/>
    <col min="8001" max="8001" width="7" style="14" customWidth="1"/>
    <col min="8002" max="8002" width="8.7109375" style="14" customWidth="1"/>
    <col min="8003" max="8003" width="11.7109375" style="14" customWidth="1"/>
    <col min="8004" max="8004" width="12" style="14" customWidth="1"/>
    <col min="8005" max="8005" width="9.7109375" style="14" customWidth="1"/>
    <col min="8006" max="8006" width="6.85546875" style="14"/>
    <col min="8007" max="8007" width="9.28515625" style="14" customWidth="1"/>
    <col min="8008" max="8008" width="21.7109375" style="14" customWidth="1"/>
    <col min="8009" max="8009" width="19" style="14" customWidth="1"/>
    <col min="8010" max="8010" width="9.140625" style="14" customWidth="1"/>
    <col min="8011" max="8011" width="14.7109375" style="14" customWidth="1"/>
    <col min="8012" max="8012" width="12.140625" style="14" customWidth="1"/>
    <col min="8013" max="8013" width="14.28515625" style="14" customWidth="1"/>
    <col min="8014" max="8014" width="7.42578125" style="14" customWidth="1"/>
    <col min="8015" max="8015" width="8" style="14" customWidth="1"/>
    <col min="8016" max="8016" width="12.140625" style="14" customWidth="1"/>
    <col min="8017" max="8017" width="12.85546875" style="14" customWidth="1"/>
    <col min="8018" max="8018" width="14.28515625" style="14" customWidth="1"/>
    <col min="8019" max="8019" width="11.140625" style="14" customWidth="1"/>
    <col min="8020" max="8020" width="12.28515625" style="14" customWidth="1"/>
    <col min="8021" max="8021" width="13.42578125" style="14" customWidth="1"/>
    <col min="8022" max="8022" width="9.85546875" style="14" customWidth="1"/>
    <col min="8023" max="8023" width="13" style="14" customWidth="1"/>
    <col min="8024" max="8024" width="6.85546875" style="14" customWidth="1"/>
    <col min="8025" max="8025" width="10.85546875" style="14" customWidth="1"/>
    <col min="8026" max="8026" width="9.28515625" style="14" customWidth="1"/>
    <col min="8027" max="8027" width="11.28515625" style="14" customWidth="1"/>
    <col min="8028" max="8028" width="9.7109375" style="14" customWidth="1"/>
    <col min="8029" max="8029" width="7.42578125" style="14" customWidth="1"/>
    <col min="8030" max="8030" width="13.140625" style="14" customWidth="1"/>
    <col min="8031" max="8031" width="7" style="14" customWidth="1"/>
    <col min="8032" max="8032" width="8.7109375" style="14" customWidth="1"/>
    <col min="8033" max="8033" width="11.7109375" style="14" customWidth="1"/>
    <col min="8034" max="8034" width="12" style="14" customWidth="1"/>
    <col min="8035" max="8035" width="12.7109375" style="14" customWidth="1"/>
    <col min="8036" max="8036" width="14" style="14" customWidth="1"/>
    <col min="8037" max="8037" width="11.85546875" style="14" customWidth="1"/>
    <col min="8038" max="8038" width="7.5703125" style="14" customWidth="1"/>
    <col min="8039" max="8039" width="10.140625" style="14" customWidth="1"/>
    <col min="8040" max="8040" width="9.28515625" style="14" customWidth="1"/>
    <col min="8041" max="8043" width="9.140625" style="14" customWidth="1"/>
    <col min="8044" max="8044" width="13.140625" style="14" bestFit="1" customWidth="1"/>
    <col min="8045" max="8231" width="9.140625" style="14" customWidth="1"/>
    <col min="8232" max="8232" width="9.28515625" style="14" customWidth="1"/>
    <col min="8233" max="8233" width="21.7109375" style="14" customWidth="1"/>
    <col min="8234" max="8234" width="19" style="14" customWidth="1"/>
    <col min="8235" max="8235" width="9.140625" style="14" customWidth="1"/>
    <col min="8236" max="8236" width="14.7109375" style="14" customWidth="1"/>
    <col min="8237" max="8237" width="12.140625" style="14" customWidth="1"/>
    <col min="8238" max="8238" width="14.28515625" style="14" customWidth="1"/>
    <col min="8239" max="8239" width="7.42578125" style="14" customWidth="1"/>
    <col min="8240" max="8240" width="8" style="14" customWidth="1"/>
    <col min="8241" max="8241" width="12.140625" style="14" customWidth="1"/>
    <col min="8242" max="8242" width="12.85546875" style="14" customWidth="1"/>
    <col min="8243" max="8243" width="14.28515625" style="14" customWidth="1"/>
    <col min="8244" max="8244" width="9.7109375" style="14" customWidth="1"/>
    <col min="8245" max="8245" width="8.140625" style="14" customWidth="1"/>
    <col min="8246" max="8246" width="12.28515625" style="14" customWidth="1"/>
    <col min="8247" max="8247" width="13.42578125" style="14" customWidth="1"/>
    <col min="8248" max="8248" width="9.85546875" style="14" customWidth="1"/>
    <col min="8249" max="8249" width="9.28515625" style="14" customWidth="1"/>
    <col min="8250" max="8250" width="6.85546875" style="14" customWidth="1"/>
    <col min="8251" max="8251" width="10.85546875" style="14" customWidth="1"/>
    <col min="8252" max="8252" width="9.28515625" style="14" customWidth="1"/>
    <col min="8253" max="8253" width="11.28515625" style="14" customWidth="1"/>
    <col min="8254" max="8254" width="9.7109375" style="14" customWidth="1"/>
    <col min="8255" max="8255" width="7.42578125" style="14" customWidth="1"/>
    <col min="8256" max="8256" width="13.140625" style="14" customWidth="1"/>
    <col min="8257" max="8257" width="7" style="14" customWidth="1"/>
    <col min="8258" max="8258" width="8.7109375" style="14" customWidth="1"/>
    <col min="8259" max="8259" width="11.7109375" style="14" customWidth="1"/>
    <col min="8260" max="8260" width="12" style="14" customWidth="1"/>
    <col min="8261" max="8261" width="9.7109375" style="14" customWidth="1"/>
    <col min="8262" max="8262" width="6.85546875" style="14"/>
    <col min="8263" max="8263" width="9.28515625" style="14" customWidth="1"/>
    <col min="8264" max="8264" width="21.7109375" style="14" customWidth="1"/>
    <col min="8265" max="8265" width="19" style="14" customWidth="1"/>
    <col min="8266" max="8266" width="9.140625" style="14" customWidth="1"/>
    <col min="8267" max="8267" width="14.7109375" style="14" customWidth="1"/>
    <col min="8268" max="8268" width="12.140625" style="14" customWidth="1"/>
    <col min="8269" max="8269" width="14.28515625" style="14" customWidth="1"/>
    <col min="8270" max="8270" width="7.42578125" style="14" customWidth="1"/>
    <col min="8271" max="8271" width="8" style="14" customWidth="1"/>
    <col min="8272" max="8272" width="12.140625" style="14" customWidth="1"/>
    <col min="8273" max="8273" width="12.85546875" style="14" customWidth="1"/>
    <col min="8274" max="8274" width="14.28515625" style="14" customWidth="1"/>
    <col min="8275" max="8275" width="11.140625" style="14" customWidth="1"/>
    <col min="8276" max="8276" width="12.28515625" style="14" customWidth="1"/>
    <col min="8277" max="8277" width="13.42578125" style="14" customWidth="1"/>
    <col min="8278" max="8278" width="9.85546875" style="14" customWidth="1"/>
    <col min="8279" max="8279" width="13" style="14" customWidth="1"/>
    <col min="8280" max="8280" width="6.85546875" style="14" customWidth="1"/>
    <col min="8281" max="8281" width="10.85546875" style="14" customWidth="1"/>
    <col min="8282" max="8282" width="9.28515625" style="14" customWidth="1"/>
    <col min="8283" max="8283" width="11.28515625" style="14" customWidth="1"/>
    <col min="8284" max="8284" width="9.7109375" style="14" customWidth="1"/>
    <col min="8285" max="8285" width="7.42578125" style="14" customWidth="1"/>
    <col min="8286" max="8286" width="13.140625" style="14" customWidth="1"/>
    <col min="8287" max="8287" width="7" style="14" customWidth="1"/>
    <col min="8288" max="8288" width="8.7109375" style="14" customWidth="1"/>
    <col min="8289" max="8289" width="11.7109375" style="14" customWidth="1"/>
    <col min="8290" max="8290" width="12" style="14" customWidth="1"/>
    <col min="8291" max="8291" width="12.7109375" style="14" customWidth="1"/>
    <col min="8292" max="8292" width="14" style="14" customWidth="1"/>
    <col min="8293" max="8293" width="11.85546875" style="14" customWidth="1"/>
    <col min="8294" max="8294" width="7.5703125" style="14" customWidth="1"/>
    <col min="8295" max="8295" width="10.140625" style="14" customWidth="1"/>
    <col min="8296" max="8296" width="9.28515625" style="14" customWidth="1"/>
    <col min="8297" max="8299" width="9.140625" style="14" customWidth="1"/>
    <col min="8300" max="8300" width="13.140625" style="14" bestFit="1" customWidth="1"/>
    <col min="8301" max="8487" width="9.140625" style="14" customWidth="1"/>
    <col min="8488" max="8488" width="9.28515625" style="14" customWidth="1"/>
    <col min="8489" max="8489" width="21.7109375" style="14" customWidth="1"/>
    <col min="8490" max="8490" width="19" style="14" customWidth="1"/>
    <col min="8491" max="8491" width="9.140625" style="14" customWidth="1"/>
    <col min="8492" max="8492" width="14.7109375" style="14" customWidth="1"/>
    <col min="8493" max="8493" width="12.140625" style="14" customWidth="1"/>
    <col min="8494" max="8494" width="14.28515625" style="14" customWidth="1"/>
    <col min="8495" max="8495" width="7.42578125" style="14" customWidth="1"/>
    <col min="8496" max="8496" width="8" style="14" customWidth="1"/>
    <col min="8497" max="8497" width="12.140625" style="14" customWidth="1"/>
    <col min="8498" max="8498" width="12.85546875" style="14" customWidth="1"/>
    <col min="8499" max="8499" width="14.28515625" style="14" customWidth="1"/>
    <col min="8500" max="8500" width="9.7109375" style="14" customWidth="1"/>
    <col min="8501" max="8501" width="8.140625" style="14" customWidth="1"/>
    <col min="8502" max="8502" width="12.28515625" style="14" customWidth="1"/>
    <col min="8503" max="8503" width="13.42578125" style="14" customWidth="1"/>
    <col min="8504" max="8504" width="9.85546875" style="14" customWidth="1"/>
    <col min="8505" max="8505" width="9.28515625" style="14" customWidth="1"/>
    <col min="8506" max="8506" width="6.85546875" style="14" customWidth="1"/>
    <col min="8507" max="8507" width="10.85546875" style="14" customWidth="1"/>
    <col min="8508" max="8508" width="9.28515625" style="14" customWidth="1"/>
    <col min="8509" max="8509" width="11.28515625" style="14" customWidth="1"/>
    <col min="8510" max="8510" width="9.7109375" style="14" customWidth="1"/>
    <col min="8511" max="8511" width="7.42578125" style="14" customWidth="1"/>
    <col min="8512" max="8512" width="13.140625" style="14" customWidth="1"/>
    <col min="8513" max="8513" width="7" style="14" customWidth="1"/>
    <col min="8514" max="8514" width="8.7109375" style="14" customWidth="1"/>
    <col min="8515" max="8515" width="11.7109375" style="14" customWidth="1"/>
    <col min="8516" max="8516" width="12" style="14" customWidth="1"/>
    <col min="8517" max="8517" width="9.7109375" style="14" customWidth="1"/>
    <col min="8518" max="8518" width="6.85546875" style="14"/>
    <col min="8519" max="8519" width="9.28515625" style="14" customWidth="1"/>
    <col min="8520" max="8520" width="21.7109375" style="14" customWidth="1"/>
    <col min="8521" max="8521" width="19" style="14" customWidth="1"/>
    <col min="8522" max="8522" width="9.140625" style="14" customWidth="1"/>
    <col min="8523" max="8523" width="14.7109375" style="14" customWidth="1"/>
    <col min="8524" max="8524" width="12.140625" style="14" customWidth="1"/>
    <col min="8525" max="8525" width="14.28515625" style="14" customWidth="1"/>
    <col min="8526" max="8526" width="7.42578125" style="14" customWidth="1"/>
    <col min="8527" max="8527" width="8" style="14" customWidth="1"/>
    <col min="8528" max="8528" width="12.140625" style="14" customWidth="1"/>
    <col min="8529" max="8529" width="12.85546875" style="14" customWidth="1"/>
    <col min="8530" max="8530" width="14.28515625" style="14" customWidth="1"/>
    <col min="8531" max="8531" width="11.140625" style="14" customWidth="1"/>
    <col min="8532" max="8532" width="12.28515625" style="14" customWidth="1"/>
    <col min="8533" max="8533" width="13.42578125" style="14" customWidth="1"/>
    <col min="8534" max="8534" width="9.85546875" style="14" customWidth="1"/>
    <col min="8535" max="8535" width="13" style="14" customWidth="1"/>
    <col min="8536" max="8536" width="6.85546875" style="14" customWidth="1"/>
    <col min="8537" max="8537" width="10.85546875" style="14" customWidth="1"/>
    <col min="8538" max="8538" width="9.28515625" style="14" customWidth="1"/>
    <col min="8539" max="8539" width="11.28515625" style="14" customWidth="1"/>
    <col min="8540" max="8540" width="9.7109375" style="14" customWidth="1"/>
    <col min="8541" max="8541" width="7.42578125" style="14" customWidth="1"/>
    <col min="8542" max="8542" width="13.140625" style="14" customWidth="1"/>
    <col min="8543" max="8543" width="7" style="14" customWidth="1"/>
    <col min="8544" max="8544" width="8.7109375" style="14" customWidth="1"/>
    <col min="8545" max="8545" width="11.7109375" style="14" customWidth="1"/>
    <col min="8546" max="8546" width="12" style="14" customWidth="1"/>
    <col min="8547" max="8547" width="12.7109375" style="14" customWidth="1"/>
    <col min="8548" max="8548" width="14" style="14" customWidth="1"/>
    <col min="8549" max="8549" width="11.85546875" style="14" customWidth="1"/>
    <col min="8550" max="8550" width="7.5703125" style="14" customWidth="1"/>
    <col min="8551" max="8551" width="10.140625" style="14" customWidth="1"/>
    <col min="8552" max="8552" width="9.28515625" style="14" customWidth="1"/>
    <col min="8553" max="8555" width="9.140625" style="14" customWidth="1"/>
    <col min="8556" max="8556" width="13.140625" style="14" bestFit="1" customWidth="1"/>
    <col min="8557" max="8743" width="9.140625" style="14" customWidth="1"/>
    <col min="8744" max="8744" width="9.28515625" style="14" customWidth="1"/>
    <col min="8745" max="8745" width="21.7109375" style="14" customWidth="1"/>
    <col min="8746" max="8746" width="19" style="14" customWidth="1"/>
    <col min="8747" max="8747" width="9.140625" style="14" customWidth="1"/>
    <col min="8748" max="8748" width="14.7109375" style="14" customWidth="1"/>
    <col min="8749" max="8749" width="12.140625" style="14" customWidth="1"/>
    <col min="8750" max="8750" width="14.28515625" style="14" customWidth="1"/>
    <col min="8751" max="8751" width="7.42578125" style="14" customWidth="1"/>
    <col min="8752" max="8752" width="8" style="14" customWidth="1"/>
    <col min="8753" max="8753" width="12.140625" style="14" customWidth="1"/>
    <col min="8754" max="8754" width="12.85546875" style="14" customWidth="1"/>
    <col min="8755" max="8755" width="14.28515625" style="14" customWidth="1"/>
    <col min="8756" max="8756" width="9.7109375" style="14" customWidth="1"/>
    <col min="8757" max="8757" width="8.140625" style="14" customWidth="1"/>
    <col min="8758" max="8758" width="12.28515625" style="14" customWidth="1"/>
    <col min="8759" max="8759" width="13.42578125" style="14" customWidth="1"/>
    <col min="8760" max="8760" width="9.85546875" style="14" customWidth="1"/>
    <col min="8761" max="8761" width="9.28515625" style="14" customWidth="1"/>
    <col min="8762" max="8762" width="6.85546875" style="14" customWidth="1"/>
    <col min="8763" max="8763" width="10.85546875" style="14" customWidth="1"/>
    <col min="8764" max="8764" width="9.28515625" style="14" customWidth="1"/>
    <col min="8765" max="8765" width="11.28515625" style="14" customWidth="1"/>
    <col min="8766" max="8766" width="9.7109375" style="14" customWidth="1"/>
    <col min="8767" max="8767" width="7.42578125" style="14" customWidth="1"/>
    <col min="8768" max="8768" width="13.140625" style="14" customWidth="1"/>
    <col min="8769" max="8769" width="7" style="14" customWidth="1"/>
    <col min="8770" max="8770" width="8.7109375" style="14" customWidth="1"/>
    <col min="8771" max="8771" width="11.7109375" style="14" customWidth="1"/>
    <col min="8772" max="8772" width="12" style="14" customWidth="1"/>
    <col min="8773" max="8773" width="9.7109375" style="14" customWidth="1"/>
    <col min="8774" max="8774" width="6.85546875" style="14"/>
    <col min="8775" max="8775" width="9.28515625" style="14" customWidth="1"/>
    <col min="8776" max="8776" width="21.7109375" style="14" customWidth="1"/>
    <col min="8777" max="8777" width="19" style="14" customWidth="1"/>
    <col min="8778" max="8778" width="9.140625" style="14" customWidth="1"/>
    <col min="8779" max="8779" width="14.7109375" style="14" customWidth="1"/>
    <col min="8780" max="8780" width="12.140625" style="14" customWidth="1"/>
    <col min="8781" max="8781" width="14.28515625" style="14" customWidth="1"/>
    <col min="8782" max="8782" width="7.42578125" style="14" customWidth="1"/>
    <col min="8783" max="8783" width="8" style="14" customWidth="1"/>
    <col min="8784" max="8784" width="12.140625" style="14" customWidth="1"/>
    <col min="8785" max="8785" width="12.85546875" style="14" customWidth="1"/>
    <col min="8786" max="8786" width="14.28515625" style="14" customWidth="1"/>
    <col min="8787" max="8787" width="11.140625" style="14" customWidth="1"/>
    <col min="8788" max="8788" width="12.28515625" style="14" customWidth="1"/>
    <col min="8789" max="8789" width="13.42578125" style="14" customWidth="1"/>
    <col min="8790" max="8790" width="9.85546875" style="14" customWidth="1"/>
    <col min="8791" max="8791" width="13" style="14" customWidth="1"/>
    <col min="8792" max="8792" width="6.85546875" style="14" customWidth="1"/>
    <col min="8793" max="8793" width="10.85546875" style="14" customWidth="1"/>
    <col min="8794" max="8794" width="9.28515625" style="14" customWidth="1"/>
    <col min="8795" max="8795" width="11.28515625" style="14" customWidth="1"/>
    <col min="8796" max="8796" width="9.7109375" style="14" customWidth="1"/>
    <col min="8797" max="8797" width="7.42578125" style="14" customWidth="1"/>
    <col min="8798" max="8798" width="13.140625" style="14" customWidth="1"/>
    <col min="8799" max="8799" width="7" style="14" customWidth="1"/>
    <col min="8800" max="8800" width="8.7109375" style="14" customWidth="1"/>
    <col min="8801" max="8801" width="11.7109375" style="14" customWidth="1"/>
    <col min="8802" max="8802" width="12" style="14" customWidth="1"/>
    <col min="8803" max="8803" width="12.7109375" style="14" customWidth="1"/>
    <col min="8804" max="8804" width="14" style="14" customWidth="1"/>
    <col min="8805" max="8805" width="11.85546875" style="14" customWidth="1"/>
    <col min="8806" max="8806" width="7.5703125" style="14" customWidth="1"/>
    <col min="8807" max="8807" width="10.140625" style="14" customWidth="1"/>
    <col min="8808" max="8808" width="9.28515625" style="14" customWidth="1"/>
    <col min="8809" max="8811" width="9.140625" style="14" customWidth="1"/>
    <col min="8812" max="8812" width="13.140625" style="14" bestFit="1" customWidth="1"/>
    <col min="8813" max="8999" width="9.140625" style="14" customWidth="1"/>
    <col min="9000" max="9000" width="9.28515625" style="14" customWidth="1"/>
    <col min="9001" max="9001" width="21.7109375" style="14" customWidth="1"/>
    <col min="9002" max="9002" width="19" style="14" customWidth="1"/>
    <col min="9003" max="9003" width="9.140625" style="14" customWidth="1"/>
    <col min="9004" max="9004" width="14.7109375" style="14" customWidth="1"/>
    <col min="9005" max="9005" width="12.140625" style="14" customWidth="1"/>
    <col min="9006" max="9006" width="14.28515625" style="14" customWidth="1"/>
    <col min="9007" max="9007" width="7.42578125" style="14" customWidth="1"/>
    <col min="9008" max="9008" width="8" style="14" customWidth="1"/>
    <col min="9009" max="9009" width="12.140625" style="14" customWidth="1"/>
    <col min="9010" max="9010" width="12.85546875" style="14" customWidth="1"/>
    <col min="9011" max="9011" width="14.28515625" style="14" customWidth="1"/>
    <col min="9012" max="9012" width="9.7109375" style="14" customWidth="1"/>
    <col min="9013" max="9013" width="8.140625" style="14" customWidth="1"/>
    <col min="9014" max="9014" width="12.28515625" style="14" customWidth="1"/>
    <col min="9015" max="9015" width="13.42578125" style="14" customWidth="1"/>
    <col min="9016" max="9016" width="9.85546875" style="14" customWidth="1"/>
    <col min="9017" max="9017" width="9.28515625" style="14" customWidth="1"/>
    <col min="9018" max="9018" width="6.85546875" style="14" customWidth="1"/>
    <col min="9019" max="9019" width="10.85546875" style="14" customWidth="1"/>
    <col min="9020" max="9020" width="9.28515625" style="14" customWidth="1"/>
    <col min="9021" max="9021" width="11.28515625" style="14" customWidth="1"/>
    <col min="9022" max="9022" width="9.7109375" style="14" customWidth="1"/>
    <col min="9023" max="9023" width="7.42578125" style="14" customWidth="1"/>
    <col min="9024" max="9024" width="13.140625" style="14" customWidth="1"/>
    <col min="9025" max="9025" width="7" style="14" customWidth="1"/>
    <col min="9026" max="9026" width="8.7109375" style="14" customWidth="1"/>
    <col min="9027" max="9027" width="11.7109375" style="14" customWidth="1"/>
    <col min="9028" max="9028" width="12" style="14" customWidth="1"/>
    <col min="9029" max="9029" width="9.7109375" style="14" customWidth="1"/>
    <col min="9030" max="9030" width="6.85546875" style="14"/>
    <col min="9031" max="9031" width="9.28515625" style="14" customWidth="1"/>
    <col min="9032" max="9032" width="21.7109375" style="14" customWidth="1"/>
    <col min="9033" max="9033" width="19" style="14" customWidth="1"/>
    <col min="9034" max="9034" width="9.140625" style="14" customWidth="1"/>
    <col min="9035" max="9035" width="14.7109375" style="14" customWidth="1"/>
    <col min="9036" max="9036" width="12.140625" style="14" customWidth="1"/>
    <col min="9037" max="9037" width="14.28515625" style="14" customWidth="1"/>
    <col min="9038" max="9038" width="7.42578125" style="14" customWidth="1"/>
    <col min="9039" max="9039" width="8" style="14" customWidth="1"/>
    <col min="9040" max="9040" width="12.140625" style="14" customWidth="1"/>
    <col min="9041" max="9041" width="12.85546875" style="14" customWidth="1"/>
    <col min="9042" max="9042" width="14.28515625" style="14" customWidth="1"/>
    <col min="9043" max="9043" width="11.140625" style="14" customWidth="1"/>
    <col min="9044" max="9044" width="12.28515625" style="14" customWidth="1"/>
    <col min="9045" max="9045" width="13.42578125" style="14" customWidth="1"/>
    <col min="9046" max="9046" width="9.85546875" style="14" customWidth="1"/>
    <col min="9047" max="9047" width="13" style="14" customWidth="1"/>
    <col min="9048" max="9048" width="6.85546875" style="14" customWidth="1"/>
    <col min="9049" max="9049" width="10.85546875" style="14" customWidth="1"/>
    <col min="9050" max="9050" width="9.28515625" style="14" customWidth="1"/>
    <col min="9051" max="9051" width="11.28515625" style="14" customWidth="1"/>
    <col min="9052" max="9052" width="9.7109375" style="14" customWidth="1"/>
    <col min="9053" max="9053" width="7.42578125" style="14" customWidth="1"/>
    <col min="9054" max="9054" width="13.140625" style="14" customWidth="1"/>
    <col min="9055" max="9055" width="7" style="14" customWidth="1"/>
    <col min="9056" max="9056" width="8.7109375" style="14" customWidth="1"/>
    <col min="9057" max="9057" width="11.7109375" style="14" customWidth="1"/>
    <col min="9058" max="9058" width="12" style="14" customWidth="1"/>
    <col min="9059" max="9059" width="12.7109375" style="14" customWidth="1"/>
    <col min="9060" max="9060" width="14" style="14" customWidth="1"/>
    <col min="9061" max="9061" width="11.85546875" style="14" customWidth="1"/>
    <col min="9062" max="9062" width="7.5703125" style="14" customWidth="1"/>
    <col min="9063" max="9063" width="10.140625" style="14" customWidth="1"/>
    <col min="9064" max="9064" width="9.28515625" style="14" customWidth="1"/>
    <col min="9065" max="9067" width="9.140625" style="14" customWidth="1"/>
    <col min="9068" max="9068" width="13.140625" style="14" bestFit="1" customWidth="1"/>
    <col min="9069" max="9255" width="9.140625" style="14" customWidth="1"/>
    <col min="9256" max="9256" width="9.28515625" style="14" customWidth="1"/>
    <col min="9257" max="9257" width="21.7109375" style="14" customWidth="1"/>
    <col min="9258" max="9258" width="19" style="14" customWidth="1"/>
    <col min="9259" max="9259" width="9.140625" style="14" customWidth="1"/>
    <col min="9260" max="9260" width="14.7109375" style="14" customWidth="1"/>
    <col min="9261" max="9261" width="12.140625" style="14" customWidth="1"/>
    <col min="9262" max="9262" width="14.28515625" style="14" customWidth="1"/>
    <col min="9263" max="9263" width="7.42578125" style="14" customWidth="1"/>
    <col min="9264" max="9264" width="8" style="14" customWidth="1"/>
    <col min="9265" max="9265" width="12.140625" style="14" customWidth="1"/>
    <col min="9266" max="9266" width="12.85546875" style="14" customWidth="1"/>
    <col min="9267" max="9267" width="14.28515625" style="14" customWidth="1"/>
    <col min="9268" max="9268" width="9.7109375" style="14" customWidth="1"/>
    <col min="9269" max="9269" width="8.140625" style="14" customWidth="1"/>
    <col min="9270" max="9270" width="12.28515625" style="14" customWidth="1"/>
    <col min="9271" max="9271" width="13.42578125" style="14" customWidth="1"/>
    <col min="9272" max="9272" width="9.85546875" style="14" customWidth="1"/>
    <col min="9273" max="9273" width="9.28515625" style="14" customWidth="1"/>
    <col min="9274" max="9274" width="6.85546875" style="14" customWidth="1"/>
    <col min="9275" max="9275" width="10.85546875" style="14" customWidth="1"/>
    <col min="9276" max="9276" width="9.28515625" style="14" customWidth="1"/>
    <col min="9277" max="9277" width="11.28515625" style="14" customWidth="1"/>
    <col min="9278" max="9278" width="9.7109375" style="14" customWidth="1"/>
    <col min="9279" max="9279" width="7.42578125" style="14" customWidth="1"/>
    <col min="9280" max="9280" width="13.140625" style="14" customWidth="1"/>
    <col min="9281" max="9281" width="7" style="14" customWidth="1"/>
    <col min="9282" max="9282" width="8.7109375" style="14" customWidth="1"/>
    <col min="9283" max="9283" width="11.7109375" style="14" customWidth="1"/>
    <col min="9284" max="9284" width="12" style="14" customWidth="1"/>
    <col min="9285" max="9285" width="9.7109375" style="14" customWidth="1"/>
    <col min="9286" max="9286" width="6.85546875" style="14"/>
    <col min="9287" max="9287" width="9.28515625" style="14" customWidth="1"/>
    <col min="9288" max="9288" width="21.7109375" style="14" customWidth="1"/>
    <col min="9289" max="9289" width="19" style="14" customWidth="1"/>
    <col min="9290" max="9290" width="9.140625" style="14" customWidth="1"/>
    <col min="9291" max="9291" width="14.7109375" style="14" customWidth="1"/>
    <col min="9292" max="9292" width="12.140625" style="14" customWidth="1"/>
    <col min="9293" max="9293" width="14.28515625" style="14" customWidth="1"/>
    <col min="9294" max="9294" width="7.42578125" style="14" customWidth="1"/>
    <col min="9295" max="9295" width="8" style="14" customWidth="1"/>
    <col min="9296" max="9296" width="12.140625" style="14" customWidth="1"/>
    <col min="9297" max="9297" width="12.85546875" style="14" customWidth="1"/>
    <col min="9298" max="9298" width="14.28515625" style="14" customWidth="1"/>
    <col min="9299" max="9299" width="11.140625" style="14" customWidth="1"/>
    <col min="9300" max="9300" width="12.28515625" style="14" customWidth="1"/>
    <col min="9301" max="9301" width="13.42578125" style="14" customWidth="1"/>
    <col min="9302" max="9302" width="9.85546875" style="14" customWidth="1"/>
    <col min="9303" max="9303" width="13" style="14" customWidth="1"/>
    <col min="9304" max="9304" width="6.85546875" style="14" customWidth="1"/>
    <col min="9305" max="9305" width="10.85546875" style="14" customWidth="1"/>
    <col min="9306" max="9306" width="9.28515625" style="14" customWidth="1"/>
    <col min="9307" max="9307" width="11.28515625" style="14" customWidth="1"/>
    <col min="9308" max="9308" width="9.7109375" style="14" customWidth="1"/>
    <col min="9309" max="9309" width="7.42578125" style="14" customWidth="1"/>
    <col min="9310" max="9310" width="13.140625" style="14" customWidth="1"/>
    <col min="9311" max="9311" width="7" style="14" customWidth="1"/>
    <col min="9312" max="9312" width="8.7109375" style="14" customWidth="1"/>
    <col min="9313" max="9313" width="11.7109375" style="14" customWidth="1"/>
    <col min="9314" max="9314" width="12" style="14" customWidth="1"/>
    <col min="9315" max="9315" width="12.7109375" style="14" customWidth="1"/>
    <col min="9316" max="9316" width="14" style="14" customWidth="1"/>
    <col min="9317" max="9317" width="11.85546875" style="14" customWidth="1"/>
    <col min="9318" max="9318" width="7.5703125" style="14" customWidth="1"/>
    <col min="9319" max="9319" width="10.140625" style="14" customWidth="1"/>
    <col min="9320" max="9320" width="9.28515625" style="14" customWidth="1"/>
    <col min="9321" max="9323" width="9.140625" style="14" customWidth="1"/>
    <col min="9324" max="9324" width="13.140625" style="14" bestFit="1" customWidth="1"/>
    <col min="9325" max="9511" width="9.140625" style="14" customWidth="1"/>
    <col min="9512" max="9512" width="9.28515625" style="14" customWidth="1"/>
    <col min="9513" max="9513" width="21.7109375" style="14" customWidth="1"/>
    <col min="9514" max="9514" width="19" style="14" customWidth="1"/>
    <col min="9515" max="9515" width="9.140625" style="14" customWidth="1"/>
    <col min="9516" max="9516" width="14.7109375" style="14" customWidth="1"/>
    <col min="9517" max="9517" width="12.140625" style="14" customWidth="1"/>
    <col min="9518" max="9518" width="14.28515625" style="14" customWidth="1"/>
    <col min="9519" max="9519" width="7.42578125" style="14" customWidth="1"/>
    <col min="9520" max="9520" width="8" style="14" customWidth="1"/>
    <col min="9521" max="9521" width="12.140625" style="14" customWidth="1"/>
    <col min="9522" max="9522" width="12.85546875" style="14" customWidth="1"/>
    <col min="9523" max="9523" width="14.28515625" style="14" customWidth="1"/>
    <col min="9524" max="9524" width="9.7109375" style="14" customWidth="1"/>
    <col min="9525" max="9525" width="8.140625" style="14" customWidth="1"/>
    <col min="9526" max="9526" width="12.28515625" style="14" customWidth="1"/>
    <col min="9527" max="9527" width="13.42578125" style="14" customWidth="1"/>
    <col min="9528" max="9528" width="9.85546875" style="14" customWidth="1"/>
    <col min="9529" max="9529" width="9.28515625" style="14" customWidth="1"/>
    <col min="9530" max="9530" width="6.85546875" style="14" customWidth="1"/>
    <col min="9531" max="9531" width="10.85546875" style="14" customWidth="1"/>
    <col min="9532" max="9532" width="9.28515625" style="14" customWidth="1"/>
    <col min="9533" max="9533" width="11.28515625" style="14" customWidth="1"/>
    <col min="9534" max="9534" width="9.7109375" style="14" customWidth="1"/>
    <col min="9535" max="9535" width="7.42578125" style="14" customWidth="1"/>
    <col min="9536" max="9536" width="13.140625" style="14" customWidth="1"/>
    <col min="9537" max="9537" width="7" style="14" customWidth="1"/>
    <col min="9538" max="9538" width="8.7109375" style="14" customWidth="1"/>
    <col min="9539" max="9539" width="11.7109375" style="14" customWidth="1"/>
    <col min="9540" max="9540" width="12" style="14" customWidth="1"/>
    <col min="9541" max="9541" width="9.7109375" style="14" customWidth="1"/>
    <col min="9542" max="9542" width="6.85546875" style="14"/>
    <col min="9543" max="9543" width="9.28515625" style="14" customWidth="1"/>
    <col min="9544" max="9544" width="21.7109375" style="14" customWidth="1"/>
    <col min="9545" max="9545" width="19" style="14" customWidth="1"/>
    <col min="9546" max="9546" width="9.140625" style="14" customWidth="1"/>
    <col min="9547" max="9547" width="14.7109375" style="14" customWidth="1"/>
    <col min="9548" max="9548" width="12.140625" style="14" customWidth="1"/>
    <col min="9549" max="9549" width="14.28515625" style="14" customWidth="1"/>
    <col min="9550" max="9550" width="7.42578125" style="14" customWidth="1"/>
    <col min="9551" max="9551" width="8" style="14" customWidth="1"/>
    <col min="9552" max="9552" width="12.140625" style="14" customWidth="1"/>
    <col min="9553" max="9553" width="12.85546875" style="14" customWidth="1"/>
    <col min="9554" max="9554" width="14.28515625" style="14" customWidth="1"/>
    <col min="9555" max="9555" width="11.140625" style="14" customWidth="1"/>
    <col min="9556" max="9556" width="12.28515625" style="14" customWidth="1"/>
    <col min="9557" max="9557" width="13.42578125" style="14" customWidth="1"/>
    <col min="9558" max="9558" width="9.85546875" style="14" customWidth="1"/>
    <col min="9559" max="9559" width="13" style="14" customWidth="1"/>
    <col min="9560" max="9560" width="6.85546875" style="14" customWidth="1"/>
    <col min="9561" max="9561" width="10.85546875" style="14" customWidth="1"/>
    <col min="9562" max="9562" width="9.28515625" style="14" customWidth="1"/>
    <col min="9563" max="9563" width="11.28515625" style="14" customWidth="1"/>
    <col min="9564" max="9564" width="9.7109375" style="14" customWidth="1"/>
    <col min="9565" max="9565" width="7.42578125" style="14" customWidth="1"/>
    <col min="9566" max="9566" width="13.140625" style="14" customWidth="1"/>
    <col min="9567" max="9567" width="7" style="14" customWidth="1"/>
    <col min="9568" max="9568" width="8.7109375" style="14" customWidth="1"/>
    <col min="9569" max="9569" width="11.7109375" style="14" customWidth="1"/>
    <col min="9570" max="9570" width="12" style="14" customWidth="1"/>
    <col min="9571" max="9571" width="12.7109375" style="14" customWidth="1"/>
    <col min="9572" max="9572" width="14" style="14" customWidth="1"/>
    <col min="9573" max="9573" width="11.85546875" style="14" customWidth="1"/>
    <col min="9574" max="9574" width="7.5703125" style="14" customWidth="1"/>
    <col min="9575" max="9575" width="10.140625" style="14" customWidth="1"/>
    <col min="9576" max="9576" width="9.28515625" style="14" customWidth="1"/>
    <col min="9577" max="9579" width="9.140625" style="14" customWidth="1"/>
    <col min="9580" max="9580" width="13.140625" style="14" bestFit="1" customWidth="1"/>
    <col min="9581" max="9767" width="9.140625" style="14" customWidth="1"/>
    <col min="9768" max="9768" width="9.28515625" style="14" customWidth="1"/>
    <col min="9769" max="9769" width="21.7109375" style="14" customWidth="1"/>
    <col min="9770" max="9770" width="19" style="14" customWidth="1"/>
    <col min="9771" max="9771" width="9.140625" style="14" customWidth="1"/>
    <col min="9772" max="9772" width="14.7109375" style="14" customWidth="1"/>
    <col min="9773" max="9773" width="12.140625" style="14" customWidth="1"/>
    <col min="9774" max="9774" width="14.28515625" style="14" customWidth="1"/>
    <col min="9775" max="9775" width="7.42578125" style="14" customWidth="1"/>
    <col min="9776" max="9776" width="8" style="14" customWidth="1"/>
    <col min="9777" max="9777" width="12.140625" style="14" customWidth="1"/>
    <col min="9778" max="9778" width="12.85546875" style="14" customWidth="1"/>
    <col min="9779" max="9779" width="14.28515625" style="14" customWidth="1"/>
    <col min="9780" max="9780" width="9.7109375" style="14" customWidth="1"/>
    <col min="9781" max="9781" width="8.140625" style="14" customWidth="1"/>
    <col min="9782" max="9782" width="12.28515625" style="14" customWidth="1"/>
    <col min="9783" max="9783" width="13.42578125" style="14" customWidth="1"/>
    <col min="9784" max="9784" width="9.85546875" style="14" customWidth="1"/>
    <col min="9785" max="9785" width="9.28515625" style="14" customWidth="1"/>
    <col min="9786" max="9786" width="6.85546875" style="14" customWidth="1"/>
    <col min="9787" max="9787" width="10.85546875" style="14" customWidth="1"/>
    <col min="9788" max="9788" width="9.28515625" style="14" customWidth="1"/>
    <col min="9789" max="9789" width="11.28515625" style="14" customWidth="1"/>
    <col min="9790" max="9790" width="9.7109375" style="14" customWidth="1"/>
    <col min="9791" max="9791" width="7.42578125" style="14" customWidth="1"/>
    <col min="9792" max="9792" width="13.140625" style="14" customWidth="1"/>
    <col min="9793" max="9793" width="7" style="14" customWidth="1"/>
    <col min="9794" max="9794" width="8.7109375" style="14" customWidth="1"/>
    <col min="9795" max="9795" width="11.7109375" style="14" customWidth="1"/>
    <col min="9796" max="9796" width="12" style="14" customWidth="1"/>
    <col min="9797" max="9797" width="9.7109375" style="14" customWidth="1"/>
    <col min="9798" max="9798" width="6.85546875" style="14"/>
    <col min="9799" max="9799" width="9.28515625" style="14" customWidth="1"/>
    <col min="9800" max="9800" width="21.7109375" style="14" customWidth="1"/>
    <col min="9801" max="9801" width="19" style="14" customWidth="1"/>
    <col min="9802" max="9802" width="9.140625" style="14" customWidth="1"/>
    <col min="9803" max="9803" width="14.7109375" style="14" customWidth="1"/>
    <col min="9804" max="9804" width="12.140625" style="14" customWidth="1"/>
    <col min="9805" max="9805" width="14.28515625" style="14" customWidth="1"/>
    <col min="9806" max="9806" width="7.42578125" style="14" customWidth="1"/>
    <col min="9807" max="9807" width="8" style="14" customWidth="1"/>
    <col min="9808" max="9808" width="12.140625" style="14" customWidth="1"/>
    <col min="9809" max="9809" width="12.85546875" style="14" customWidth="1"/>
    <col min="9810" max="9810" width="14.28515625" style="14" customWidth="1"/>
    <col min="9811" max="9811" width="11.140625" style="14" customWidth="1"/>
    <col min="9812" max="9812" width="12.28515625" style="14" customWidth="1"/>
    <col min="9813" max="9813" width="13.42578125" style="14" customWidth="1"/>
    <col min="9814" max="9814" width="9.85546875" style="14" customWidth="1"/>
    <col min="9815" max="9815" width="13" style="14" customWidth="1"/>
    <col min="9816" max="9816" width="6.85546875" style="14" customWidth="1"/>
    <col min="9817" max="9817" width="10.85546875" style="14" customWidth="1"/>
    <col min="9818" max="9818" width="9.28515625" style="14" customWidth="1"/>
    <col min="9819" max="9819" width="11.28515625" style="14" customWidth="1"/>
    <col min="9820" max="9820" width="9.7109375" style="14" customWidth="1"/>
    <col min="9821" max="9821" width="7.42578125" style="14" customWidth="1"/>
    <col min="9822" max="9822" width="13.140625" style="14" customWidth="1"/>
    <col min="9823" max="9823" width="7" style="14" customWidth="1"/>
    <col min="9824" max="9824" width="8.7109375" style="14" customWidth="1"/>
    <col min="9825" max="9825" width="11.7109375" style="14" customWidth="1"/>
    <col min="9826" max="9826" width="12" style="14" customWidth="1"/>
    <col min="9827" max="9827" width="12.7109375" style="14" customWidth="1"/>
    <col min="9828" max="9828" width="14" style="14" customWidth="1"/>
    <col min="9829" max="9829" width="11.85546875" style="14" customWidth="1"/>
    <col min="9830" max="9830" width="7.5703125" style="14" customWidth="1"/>
    <col min="9831" max="9831" width="10.140625" style="14" customWidth="1"/>
    <col min="9832" max="9832" width="9.28515625" style="14" customWidth="1"/>
    <col min="9833" max="9835" width="9.140625" style="14" customWidth="1"/>
    <col min="9836" max="9836" width="13.140625" style="14" bestFit="1" customWidth="1"/>
    <col min="9837" max="10023" width="9.140625" style="14" customWidth="1"/>
    <col min="10024" max="10024" width="9.28515625" style="14" customWidth="1"/>
    <col min="10025" max="10025" width="21.7109375" style="14" customWidth="1"/>
    <col min="10026" max="10026" width="19" style="14" customWidth="1"/>
    <col min="10027" max="10027" width="9.140625" style="14" customWidth="1"/>
    <col min="10028" max="10028" width="14.7109375" style="14" customWidth="1"/>
    <col min="10029" max="10029" width="12.140625" style="14" customWidth="1"/>
    <col min="10030" max="10030" width="14.28515625" style="14" customWidth="1"/>
    <col min="10031" max="10031" width="7.42578125" style="14" customWidth="1"/>
    <col min="10032" max="10032" width="8" style="14" customWidth="1"/>
    <col min="10033" max="10033" width="12.140625" style="14" customWidth="1"/>
    <col min="10034" max="10034" width="12.85546875" style="14" customWidth="1"/>
    <col min="10035" max="10035" width="14.28515625" style="14" customWidth="1"/>
    <col min="10036" max="10036" width="9.7109375" style="14" customWidth="1"/>
    <col min="10037" max="10037" width="8.140625" style="14" customWidth="1"/>
    <col min="10038" max="10038" width="12.28515625" style="14" customWidth="1"/>
    <col min="10039" max="10039" width="13.42578125" style="14" customWidth="1"/>
    <col min="10040" max="10040" width="9.85546875" style="14" customWidth="1"/>
    <col min="10041" max="10041" width="9.28515625" style="14" customWidth="1"/>
    <col min="10042" max="10042" width="6.85546875" style="14" customWidth="1"/>
    <col min="10043" max="10043" width="10.85546875" style="14" customWidth="1"/>
    <col min="10044" max="10044" width="9.28515625" style="14" customWidth="1"/>
    <col min="10045" max="10045" width="11.28515625" style="14" customWidth="1"/>
    <col min="10046" max="10046" width="9.7109375" style="14" customWidth="1"/>
    <col min="10047" max="10047" width="7.42578125" style="14" customWidth="1"/>
    <col min="10048" max="10048" width="13.140625" style="14" customWidth="1"/>
    <col min="10049" max="10049" width="7" style="14" customWidth="1"/>
    <col min="10050" max="10050" width="8.7109375" style="14" customWidth="1"/>
    <col min="10051" max="10051" width="11.7109375" style="14" customWidth="1"/>
    <col min="10052" max="10052" width="12" style="14" customWidth="1"/>
    <col min="10053" max="10053" width="9.7109375" style="14" customWidth="1"/>
    <col min="10054" max="10054" width="6.85546875" style="14"/>
    <col min="10055" max="10055" width="9.28515625" style="14" customWidth="1"/>
    <col min="10056" max="10056" width="21.7109375" style="14" customWidth="1"/>
    <col min="10057" max="10057" width="19" style="14" customWidth="1"/>
    <col min="10058" max="10058" width="9.140625" style="14" customWidth="1"/>
    <col min="10059" max="10059" width="14.7109375" style="14" customWidth="1"/>
    <col min="10060" max="10060" width="12.140625" style="14" customWidth="1"/>
    <col min="10061" max="10061" width="14.28515625" style="14" customWidth="1"/>
    <col min="10062" max="10062" width="7.42578125" style="14" customWidth="1"/>
    <col min="10063" max="10063" width="8" style="14" customWidth="1"/>
    <col min="10064" max="10064" width="12.140625" style="14" customWidth="1"/>
    <col min="10065" max="10065" width="12.85546875" style="14" customWidth="1"/>
    <col min="10066" max="10066" width="14.28515625" style="14" customWidth="1"/>
    <col min="10067" max="10067" width="11.140625" style="14" customWidth="1"/>
    <col min="10068" max="10068" width="12.28515625" style="14" customWidth="1"/>
    <col min="10069" max="10069" width="13.42578125" style="14" customWidth="1"/>
    <col min="10070" max="10070" width="9.85546875" style="14" customWidth="1"/>
    <col min="10071" max="10071" width="13" style="14" customWidth="1"/>
    <col min="10072" max="10072" width="6.85546875" style="14" customWidth="1"/>
    <col min="10073" max="10073" width="10.85546875" style="14" customWidth="1"/>
    <col min="10074" max="10074" width="9.28515625" style="14" customWidth="1"/>
    <col min="10075" max="10075" width="11.28515625" style="14" customWidth="1"/>
    <col min="10076" max="10076" width="9.7109375" style="14" customWidth="1"/>
    <col min="10077" max="10077" width="7.42578125" style="14" customWidth="1"/>
    <col min="10078" max="10078" width="13.140625" style="14" customWidth="1"/>
    <col min="10079" max="10079" width="7" style="14" customWidth="1"/>
    <col min="10080" max="10080" width="8.7109375" style="14" customWidth="1"/>
    <col min="10081" max="10081" width="11.7109375" style="14" customWidth="1"/>
    <col min="10082" max="10082" width="12" style="14" customWidth="1"/>
    <col min="10083" max="10083" width="12.7109375" style="14" customWidth="1"/>
    <col min="10084" max="10084" width="14" style="14" customWidth="1"/>
    <col min="10085" max="10085" width="11.85546875" style="14" customWidth="1"/>
    <col min="10086" max="10086" width="7.5703125" style="14" customWidth="1"/>
    <col min="10087" max="10087" width="10.140625" style="14" customWidth="1"/>
    <col min="10088" max="10088" width="9.28515625" style="14" customWidth="1"/>
    <col min="10089" max="10091" width="9.140625" style="14" customWidth="1"/>
    <col min="10092" max="10092" width="13.140625" style="14" bestFit="1" customWidth="1"/>
    <col min="10093" max="10279" width="9.140625" style="14" customWidth="1"/>
    <col min="10280" max="10280" width="9.28515625" style="14" customWidth="1"/>
    <col min="10281" max="10281" width="21.7109375" style="14" customWidth="1"/>
    <col min="10282" max="10282" width="19" style="14" customWidth="1"/>
    <col min="10283" max="10283" width="9.140625" style="14" customWidth="1"/>
    <col min="10284" max="10284" width="14.7109375" style="14" customWidth="1"/>
    <col min="10285" max="10285" width="12.140625" style="14" customWidth="1"/>
    <col min="10286" max="10286" width="14.28515625" style="14" customWidth="1"/>
    <col min="10287" max="10287" width="7.42578125" style="14" customWidth="1"/>
    <col min="10288" max="10288" width="8" style="14" customWidth="1"/>
    <col min="10289" max="10289" width="12.140625" style="14" customWidth="1"/>
    <col min="10290" max="10290" width="12.85546875" style="14" customWidth="1"/>
    <col min="10291" max="10291" width="14.28515625" style="14" customWidth="1"/>
    <col min="10292" max="10292" width="9.7109375" style="14" customWidth="1"/>
    <col min="10293" max="10293" width="8.140625" style="14" customWidth="1"/>
    <col min="10294" max="10294" width="12.28515625" style="14" customWidth="1"/>
    <col min="10295" max="10295" width="13.42578125" style="14" customWidth="1"/>
    <col min="10296" max="10296" width="9.85546875" style="14" customWidth="1"/>
    <col min="10297" max="10297" width="9.28515625" style="14" customWidth="1"/>
    <col min="10298" max="10298" width="6.85546875" style="14" customWidth="1"/>
    <col min="10299" max="10299" width="10.85546875" style="14" customWidth="1"/>
    <col min="10300" max="10300" width="9.28515625" style="14" customWidth="1"/>
    <col min="10301" max="10301" width="11.28515625" style="14" customWidth="1"/>
    <col min="10302" max="10302" width="9.7109375" style="14" customWidth="1"/>
    <col min="10303" max="10303" width="7.42578125" style="14" customWidth="1"/>
    <col min="10304" max="10304" width="13.140625" style="14" customWidth="1"/>
    <col min="10305" max="10305" width="7" style="14" customWidth="1"/>
    <col min="10306" max="10306" width="8.7109375" style="14" customWidth="1"/>
    <col min="10307" max="10307" width="11.7109375" style="14" customWidth="1"/>
    <col min="10308" max="10308" width="12" style="14" customWidth="1"/>
    <col min="10309" max="10309" width="9.7109375" style="14" customWidth="1"/>
    <col min="10310" max="10310" width="6.85546875" style="14"/>
    <col min="10311" max="10311" width="9.28515625" style="14" customWidth="1"/>
    <col min="10312" max="10312" width="21.7109375" style="14" customWidth="1"/>
    <col min="10313" max="10313" width="19" style="14" customWidth="1"/>
    <col min="10314" max="10314" width="9.140625" style="14" customWidth="1"/>
    <col min="10315" max="10315" width="14.7109375" style="14" customWidth="1"/>
    <col min="10316" max="10316" width="12.140625" style="14" customWidth="1"/>
    <col min="10317" max="10317" width="14.28515625" style="14" customWidth="1"/>
    <col min="10318" max="10318" width="7.42578125" style="14" customWidth="1"/>
    <col min="10319" max="10319" width="8" style="14" customWidth="1"/>
    <col min="10320" max="10320" width="12.140625" style="14" customWidth="1"/>
    <col min="10321" max="10321" width="12.85546875" style="14" customWidth="1"/>
    <col min="10322" max="10322" width="14.28515625" style="14" customWidth="1"/>
    <col min="10323" max="10323" width="11.140625" style="14" customWidth="1"/>
    <col min="10324" max="10324" width="12.28515625" style="14" customWidth="1"/>
    <col min="10325" max="10325" width="13.42578125" style="14" customWidth="1"/>
    <col min="10326" max="10326" width="9.85546875" style="14" customWidth="1"/>
    <col min="10327" max="10327" width="13" style="14" customWidth="1"/>
    <col min="10328" max="10328" width="6.85546875" style="14" customWidth="1"/>
    <col min="10329" max="10329" width="10.85546875" style="14" customWidth="1"/>
    <col min="10330" max="10330" width="9.28515625" style="14" customWidth="1"/>
    <col min="10331" max="10331" width="11.28515625" style="14" customWidth="1"/>
    <col min="10332" max="10332" width="9.7109375" style="14" customWidth="1"/>
    <col min="10333" max="10333" width="7.42578125" style="14" customWidth="1"/>
    <col min="10334" max="10334" width="13.140625" style="14" customWidth="1"/>
    <col min="10335" max="10335" width="7" style="14" customWidth="1"/>
    <col min="10336" max="10336" width="8.7109375" style="14" customWidth="1"/>
    <col min="10337" max="10337" width="11.7109375" style="14" customWidth="1"/>
    <col min="10338" max="10338" width="12" style="14" customWidth="1"/>
    <col min="10339" max="10339" width="12.7109375" style="14" customWidth="1"/>
    <col min="10340" max="10340" width="14" style="14" customWidth="1"/>
    <col min="10341" max="10341" width="11.85546875" style="14" customWidth="1"/>
    <col min="10342" max="10342" width="7.5703125" style="14" customWidth="1"/>
    <col min="10343" max="10343" width="10.140625" style="14" customWidth="1"/>
    <col min="10344" max="10344" width="9.28515625" style="14" customWidth="1"/>
    <col min="10345" max="10347" width="9.140625" style="14" customWidth="1"/>
    <col min="10348" max="10348" width="13.140625" style="14" bestFit="1" customWidth="1"/>
    <col min="10349" max="10535" width="9.140625" style="14" customWidth="1"/>
    <col min="10536" max="10536" width="9.28515625" style="14" customWidth="1"/>
    <col min="10537" max="10537" width="21.7109375" style="14" customWidth="1"/>
    <col min="10538" max="10538" width="19" style="14" customWidth="1"/>
    <col min="10539" max="10539" width="9.140625" style="14" customWidth="1"/>
    <col min="10540" max="10540" width="14.7109375" style="14" customWidth="1"/>
    <col min="10541" max="10541" width="12.140625" style="14" customWidth="1"/>
    <col min="10542" max="10542" width="14.28515625" style="14" customWidth="1"/>
    <col min="10543" max="10543" width="7.42578125" style="14" customWidth="1"/>
    <col min="10544" max="10544" width="8" style="14" customWidth="1"/>
    <col min="10545" max="10545" width="12.140625" style="14" customWidth="1"/>
    <col min="10546" max="10546" width="12.85546875" style="14" customWidth="1"/>
    <col min="10547" max="10547" width="14.28515625" style="14" customWidth="1"/>
    <col min="10548" max="10548" width="9.7109375" style="14" customWidth="1"/>
    <col min="10549" max="10549" width="8.140625" style="14" customWidth="1"/>
    <col min="10550" max="10550" width="12.28515625" style="14" customWidth="1"/>
    <col min="10551" max="10551" width="13.42578125" style="14" customWidth="1"/>
    <col min="10552" max="10552" width="9.85546875" style="14" customWidth="1"/>
    <col min="10553" max="10553" width="9.28515625" style="14" customWidth="1"/>
    <col min="10554" max="10554" width="6.85546875" style="14" customWidth="1"/>
    <col min="10555" max="10555" width="10.85546875" style="14" customWidth="1"/>
    <col min="10556" max="10556" width="9.28515625" style="14" customWidth="1"/>
    <col min="10557" max="10557" width="11.28515625" style="14" customWidth="1"/>
    <col min="10558" max="10558" width="9.7109375" style="14" customWidth="1"/>
    <col min="10559" max="10559" width="7.42578125" style="14" customWidth="1"/>
    <col min="10560" max="10560" width="13.140625" style="14" customWidth="1"/>
    <col min="10561" max="10561" width="7" style="14" customWidth="1"/>
    <col min="10562" max="10562" width="8.7109375" style="14" customWidth="1"/>
    <col min="10563" max="10563" width="11.7109375" style="14" customWidth="1"/>
    <col min="10564" max="10564" width="12" style="14" customWidth="1"/>
    <col min="10565" max="10565" width="9.7109375" style="14" customWidth="1"/>
    <col min="10566" max="10566" width="6.85546875" style="14"/>
    <col min="10567" max="10567" width="9.28515625" style="14" customWidth="1"/>
    <col min="10568" max="10568" width="21.7109375" style="14" customWidth="1"/>
    <col min="10569" max="10569" width="19" style="14" customWidth="1"/>
    <col min="10570" max="10570" width="9.140625" style="14" customWidth="1"/>
    <col min="10571" max="10571" width="14.7109375" style="14" customWidth="1"/>
    <col min="10572" max="10572" width="12.140625" style="14" customWidth="1"/>
    <col min="10573" max="10573" width="14.28515625" style="14" customWidth="1"/>
    <col min="10574" max="10574" width="7.42578125" style="14" customWidth="1"/>
    <col min="10575" max="10575" width="8" style="14" customWidth="1"/>
    <col min="10576" max="10576" width="12.140625" style="14" customWidth="1"/>
    <col min="10577" max="10577" width="12.85546875" style="14" customWidth="1"/>
    <col min="10578" max="10578" width="14.28515625" style="14" customWidth="1"/>
    <col min="10579" max="10579" width="11.140625" style="14" customWidth="1"/>
    <col min="10580" max="10580" width="12.28515625" style="14" customWidth="1"/>
    <col min="10581" max="10581" width="13.42578125" style="14" customWidth="1"/>
    <col min="10582" max="10582" width="9.85546875" style="14" customWidth="1"/>
    <col min="10583" max="10583" width="13" style="14" customWidth="1"/>
    <col min="10584" max="10584" width="6.85546875" style="14" customWidth="1"/>
    <col min="10585" max="10585" width="10.85546875" style="14" customWidth="1"/>
    <col min="10586" max="10586" width="9.28515625" style="14" customWidth="1"/>
    <col min="10587" max="10587" width="11.28515625" style="14" customWidth="1"/>
    <col min="10588" max="10588" width="9.7109375" style="14" customWidth="1"/>
    <col min="10589" max="10589" width="7.42578125" style="14" customWidth="1"/>
    <col min="10590" max="10590" width="13.140625" style="14" customWidth="1"/>
    <col min="10591" max="10591" width="7" style="14" customWidth="1"/>
    <col min="10592" max="10592" width="8.7109375" style="14" customWidth="1"/>
    <col min="10593" max="10593" width="11.7109375" style="14" customWidth="1"/>
    <col min="10594" max="10594" width="12" style="14" customWidth="1"/>
    <col min="10595" max="10595" width="12.7109375" style="14" customWidth="1"/>
    <col min="10596" max="10596" width="14" style="14" customWidth="1"/>
    <col min="10597" max="10597" width="11.85546875" style="14" customWidth="1"/>
    <col min="10598" max="10598" width="7.5703125" style="14" customWidth="1"/>
    <col min="10599" max="10599" width="10.140625" style="14" customWidth="1"/>
    <col min="10600" max="10600" width="9.28515625" style="14" customWidth="1"/>
    <col min="10601" max="10603" width="9.140625" style="14" customWidth="1"/>
    <col min="10604" max="10604" width="13.140625" style="14" bestFit="1" customWidth="1"/>
    <col min="10605" max="10791" width="9.140625" style="14" customWidth="1"/>
    <col min="10792" max="10792" width="9.28515625" style="14" customWidth="1"/>
    <col min="10793" max="10793" width="21.7109375" style="14" customWidth="1"/>
    <col min="10794" max="10794" width="19" style="14" customWidth="1"/>
    <col min="10795" max="10795" width="9.140625" style="14" customWidth="1"/>
    <col min="10796" max="10796" width="14.7109375" style="14" customWidth="1"/>
    <col min="10797" max="10797" width="12.140625" style="14" customWidth="1"/>
    <col min="10798" max="10798" width="14.28515625" style="14" customWidth="1"/>
    <col min="10799" max="10799" width="7.42578125" style="14" customWidth="1"/>
    <col min="10800" max="10800" width="8" style="14" customWidth="1"/>
    <col min="10801" max="10801" width="12.140625" style="14" customWidth="1"/>
    <col min="10802" max="10802" width="12.85546875" style="14" customWidth="1"/>
    <col min="10803" max="10803" width="14.28515625" style="14" customWidth="1"/>
    <col min="10804" max="10804" width="9.7109375" style="14" customWidth="1"/>
    <col min="10805" max="10805" width="8.140625" style="14" customWidth="1"/>
    <col min="10806" max="10806" width="12.28515625" style="14" customWidth="1"/>
    <col min="10807" max="10807" width="13.42578125" style="14" customWidth="1"/>
    <col min="10808" max="10808" width="9.85546875" style="14" customWidth="1"/>
    <col min="10809" max="10809" width="9.28515625" style="14" customWidth="1"/>
    <col min="10810" max="10810" width="6.85546875" style="14" customWidth="1"/>
    <col min="10811" max="10811" width="10.85546875" style="14" customWidth="1"/>
    <col min="10812" max="10812" width="9.28515625" style="14" customWidth="1"/>
    <col min="10813" max="10813" width="11.28515625" style="14" customWidth="1"/>
    <col min="10814" max="10814" width="9.7109375" style="14" customWidth="1"/>
    <col min="10815" max="10815" width="7.42578125" style="14" customWidth="1"/>
    <col min="10816" max="10816" width="13.140625" style="14" customWidth="1"/>
    <col min="10817" max="10817" width="7" style="14" customWidth="1"/>
    <col min="10818" max="10818" width="8.7109375" style="14" customWidth="1"/>
    <col min="10819" max="10819" width="11.7109375" style="14" customWidth="1"/>
    <col min="10820" max="10820" width="12" style="14" customWidth="1"/>
    <col min="10821" max="10821" width="9.7109375" style="14" customWidth="1"/>
    <col min="10822" max="10822" width="6.85546875" style="14"/>
    <col min="10823" max="10823" width="9.28515625" style="14" customWidth="1"/>
    <col min="10824" max="10824" width="21.7109375" style="14" customWidth="1"/>
    <col min="10825" max="10825" width="19" style="14" customWidth="1"/>
    <col min="10826" max="10826" width="9.140625" style="14" customWidth="1"/>
    <col min="10827" max="10827" width="14.7109375" style="14" customWidth="1"/>
    <col min="10828" max="10828" width="12.140625" style="14" customWidth="1"/>
    <col min="10829" max="10829" width="14.28515625" style="14" customWidth="1"/>
    <col min="10830" max="10830" width="7.42578125" style="14" customWidth="1"/>
    <col min="10831" max="10831" width="8" style="14" customWidth="1"/>
    <col min="10832" max="10832" width="12.140625" style="14" customWidth="1"/>
    <col min="10833" max="10833" width="12.85546875" style="14" customWidth="1"/>
    <col min="10834" max="10834" width="14.28515625" style="14" customWidth="1"/>
    <col min="10835" max="10835" width="11.140625" style="14" customWidth="1"/>
    <col min="10836" max="10836" width="12.28515625" style="14" customWidth="1"/>
    <col min="10837" max="10837" width="13.42578125" style="14" customWidth="1"/>
    <col min="10838" max="10838" width="9.85546875" style="14" customWidth="1"/>
    <col min="10839" max="10839" width="13" style="14" customWidth="1"/>
    <col min="10840" max="10840" width="6.85546875" style="14" customWidth="1"/>
    <col min="10841" max="10841" width="10.85546875" style="14" customWidth="1"/>
    <col min="10842" max="10842" width="9.28515625" style="14" customWidth="1"/>
    <col min="10843" max="10843" width="11.28515625" style="14" customWidth="1"/>
    <col min="10844" max="10844" width="9.7109375" style="14" customWidth="1"/>
    <col min="10845" max="10845" width="7.42578125" style="14" customWidth="1"/>
    <col min="10846" max="10846" width="13.140625" style="14" customWidth="1"/>
    <col min="10847" max="10847" width="7" style="14" customWidth="1"/>
    <col min="10848" max="10848" width="8.7109375" style="14" customWidth="1"/>
    <col min="10849" max="10849" width="11.7109375" style="14" customWidth="1"/>
    <col min="10850" max="10850" width="12" style="14" customWidth="1"/>
    <col min="10851" max="10851" width="12.7109375" style="14" customWidth="1"/>
    <col min="10852" max="10852" width="14" style="14" customWidth="1"/>
    <col min="10853" max="10853" width="11.85546875" style="14" customWidth="1"/>
    <col min="10854" max="10854" width="7.5703125" style="14" customWidth="1"/>
    <col min="10855" max="10855" width="10.140625" style="14" customWidth="1"/>
    <col min="10856" max="10856" width="9.28515625" style="14" customWidth="1"/>
    <col min="10857" max="10859" width="9.140625" style="14" customWidth="1"/>
    <col min="10860" max="10860" width="13.140625" style="14" bestFit="1" customWidth="1"/>
    <col min="10861" max="11047" width="9.140625" style="14" customWidth="1"/>
    <col min="11048" max="11048" width="9.28515625" style="14" customWidth="1"/>
    <col min="11049" max="11049" width="21.7109375" style="14" customWidth="1"/>
    <col min="11050" max="11050" width="19" style="14" customWidth="1"/>
    <col min="11051" max="11051" width="9.140625" style="14" customWidth="1"/>
    <col min="11052" max="11052" width="14.7109375" style="14" customWidth="1"/>
    <col min="11053" max="11053" width="12.140625" style="14" customWidth="1"/>
    <col min="11054" max="11054" width="14.28515625" style="14" customWidth="1"/>
    <col min="11055" max="11055" width="7.42578125" style="14" customWidth="1"/>
    <col min="11056" max="11056" width="8" style="14" customWidth="1"/>
    <col min="11057" max="11057" width="12.140625" style="14" customWidth="1"/>
    <col min="11058" max="11058" width="12.85546875" style="14" customWidth="1"/>
    <col min="11059" max="11059" width="14.28515625" style="14" customWidth="1"/>
    <col min="11060" max="11060" width="9.7109375" style="14" customWidth="1"/>
    <col min="11061" max="11061" width="8.140625" style="14" customWidth="1"/>
    <col min="11062" max="11062" width="12.28515625" style="14" customWidth="1"/>
    <col min="11063" max="11063" width="13.42578125" style="14" customWidth="1"/>
    <col min="11064" max="11064" width="9.85546875" style="14" customWidth="1"/>
    <col min="11065" max="11065" width="9.28515625" style="14" customWidth="1"/>
    <col min="11066" max="11066" width="6.85546875" style="14" customWidth="1"/>
    <col min="11067" max="11067" width="10.85546875" style="14" customWidth="1"/>
    <col min="11068" max="11068" width="9.28515625" style="14" customWidth="1"/>
    <col min="11069" max="11069" width="11.28515625" style="14" customWidth="1"/>
    <col min="11070" max="11070" width="9.7109375" style="14" customWidth="1"/>
    <col min="11071" max="11071" width="7.42578125" style="14" customWidth="1"/>
    <col min="11072" max="11072" width="13.140625" style="14" customWidth="1"/>
    <col min="11073" max="11073" width="7" style="14" customWidth="1"/>
    <col min="11074" max="11074" width="8.7109375" style="14" customWidth="1"/>
    <col min="11075" max="11075" width="11.7109375" style="14" customWidth="1"/>
    <col min="11076" max="11076" width="12" style="14" customWidth="1"/>
    <col min="11077" max="11077" width="9.7109375" style="14" customWidth="1"/>
    <col min="11078" max="11078" width="6.85546875" style="14"/>
    <col min="11079" max="11079" width="9.28515625" style="14" customWidth="1"/>
    <col min="11080" max="11080" width="21.7109375" style="14" customWidth="1"/>
    <col min="11081" max="11081" width="19" style="14" customWidth="1"/>
    <col min="11082" max="11082" width="9.140625" style="14" customWidth="1"/>
    <col min="11083" max="11083" width="14.7109375" style="14" customWidth="1"/>
    <col min="11084" max="11084" width="12.140625" style="14" customWidth="1"/>
    <col min="11085" max="11085" width="14.28515625" style="14" customWidth="1"/>
    <col min="11086" max="11086" width="7.42578125" style="14" customWidth="1"/>
    <col min="11087" max="11087" width="8" style="14" customWidth="1"/>
    <col min="11088" max="11088" width="12.140625" style="14" customWidth="1"/>
    <col min="11089" max="11089" width="12.85546875" style="14" customWidth="1"/>
    <col min="11090" max="11090" width="14.28515625" style="14" customWidth="1"/>
    <col min="11091" max="11091" width="11.140625" style="14" customWidth="1"/>
    <col min="11092" max="11092" width="12.28515625" style="14" customWidth="1"/>
    <col min="11093" max="11093" width="13.42578125" style="14" customWidth="1"/>
    <col min="11094" max="11094" width="9.85546875" style="14" customWidth="1"/>
    <col min="11095" max="11095" width="13" style="14" customWidth="1"/>
    <col min="11096" max="11096" width="6.85546875" style="14" customWidth="1"/>
    <col min="11097" max="11097" width="10.85546875" style="14" customWidth="1"/>
    <col min="11098" max="11098" width="9.28515625" style="14" customWidth="1"/>
    <col min="11099" max="11099" width="11.28515625" style="14" customWidth="1"/>
    <col min="11100" max="11100" width="9.7109375" style="14" customWidth="1"/>
    <col min="11101" max="11101" width="7.42578125" style="14" customWidth="1"/>
    <col min="11102" max="11102" width="13.140625" style="14" customWidth="1"/>
    <col min="11103" max="11103" width="7" style="14" customWidth="1"/>
    <col min="11104" max="11104" width="8.7109375" style="14" customWidth="1"/>
    <col min="11105" max="11105" width="11.7109375" style="14" customWidth="1"/>
    <col min="11106" max="11106" width="12" style="14" customWidth="1"/>
    <col min="11107" max="11107" width="12.7109375" style="14" customWidth="1"/>
    <col min="11108" max="11108" width="14" style="14" customWidth="1"/>
    <col min="11109" max="11109" width="11.85546875" style="14" customWidth="1"/>
    <col min="11110" max="11110" width="7.5703125" style="14" customWidth="1"/>
    <col min="11111" max="11111" width="10.140625" style="14" customWidth="1"/>
    <col min="11112" max="11112" width="9.28515625" style="14" customWidth="1"/>
    <col min="11113" max="11115" width="9.140625" style="14" customWidth="1"/>
    <col min="11116" max="11116" width="13.140625" style="14" bestFit="1" customWidth="1"/>
    <col min="11117" max="11303" width="9.140625" style="14" customWidth="1"/>
    <col min="11304" max="11304" width="9.28515625" style="14" customWidth="1"/>
    <col min="11305" max="11305" width="21.7109375" style="14" customWidth="1"/>
    <col min="11306" max="11306" width="19" style="14" customWidth="1"/>
    <col min="11307" max="11307" width="9.140625" style="14" customWidth="1"/>
    <col min="11308" max="11308" width="14.7109375" style="14" customWidth="1"/>
    <col min="11309" max="11309" width="12.140625" style="14" customWidth="1"/>
    <col min="11310" max="11310" width="14.28515625" style="14" customWidth="1"/>
    <col min="11311" max="11311" width="7.42578125" style="14" customWidth="1"/>
    <col min="11312" max="11312" width="8" style="14" customWidth="1"/>
    <col min="11313" max="11313" width="12.140625" style="14" customWidth="1"/>
    <col min="11314" max="11314" width="12.85546875" style="14" customWidth="1"/>
    <col min="11315" max="11315" width="14.28515625" style="14" customWidth="1"/>
    <col min="11316" max="11316" width="9.7109375" style="14" customWidth="1"/>
    <col min="11317" max="11317" width="8.140625" style="14" customWidth="1"/>
    <col min="11318" max="11318" width="12.28515625" style="14" customWidth="1"/>
    <col min="11319" max="11319" width="13.42578125" style="14" customWidth="1"/>
    <col min="11320" max="11320" width="9.85546875" style="14" customWidth="1"/>
    <col min="11321" max="11321" width="9.28515625" style="14" customWidth="1"/>
    <col min="11322" max="11322" width="6.85546875" style="14" customWidth="1"/>
    <col min="11323" max="11323" width="10.85546875" style="14" customWidth="1"/>
    <col min="11324" max="11324" width="9.28515625" style="14" customWidth="1"/>
    <col min="11325" max="11325" width="11.28515625" style="14" customWidth="1"/>
    <col min="11326" max="11326" width="9.7109375" style="14" customWidth="1"/>
    <col min="11327" max="11327" width="7.42578125" style="14" customWidth="1"/>
    <col min="11328" max="11328" width="13.140625" style="14" customWidth="1"/>
    <col min="11329" max="11329" width="7" style="14" customWidth="1"/>
    <col min="11330" max="11330" width="8.7109375" style="14" customWidth="1"/>
    <col min="11331" max="11331" width="11.7109375" style="14" customWidth="1"/>
    <col min="11332" max="11332" width="12" style="14" customWidth="1"/>
    <col min="11333" max="11333" width="9.7109375" style="14" customWidth="1"/>
    <col min="11334" max="11334" width="6.85546875" style="14"/>
    <col min="11335" max="11335" width="9.28515625" style="14" customWidth="1"/>
    <col min="11336" max="11336" width="21.7109375" style="14" customWidth="1"/>
    <col min="11337" max="11337" width="19" style="14" customWidth="1"/>
    <col min="11338" max="11338" width="9.140625" style="14" customWidth="1"/>
    <col min="11339" max="11339" width="14.7109375" style="14" customWidth="1"/>
    <col min="11340" max="11340" width="12.140625" style="14" customWidth="1"/>
    <col min="11341" max="11341" width="14.28515625" style="14" customWidth="1"/>
    <col min="11342" max="11342" width="7.42578125" style="14" customWidth="1"/>
    <col min="11343" max="11343" width="8" style="14" customWidth="1"/>
    <col min="11344" max="11344" width="12.140625" style="14" customWidth="1"/>
    <col min="11345" max="11345" width="12.85546875" style="14" customWidth="1"/>
    <col min="11346" max="11346" width="14.28515625" style="14" customWidth="1"/>
    <col min="11347" max="11347" width="11.140625" style="14" customWidth="1"/>
    <col min="11348" max="11348" width="12.28515625" style="14" customWidth="1"/>
    <col min="11349" max="11349" width="13.42578125" style="14" customWidth="1"/>
    <col min="11350" max="11350" width="9.85546875" style="14" customWidth="1"/>
    <col min="11351" max="11351" width="13" style="14" customWidth="1"/>
    <col min="11352" max="11352" width="6.85546875" style="14" customWidth="1"/>
    <col min="11353" max="11353" width="10.85546875" style="14" customWidth="1"/>
    <col min="11354" max="11354" width="9.28515625" style="14" customWidth="1"/>
    <col min="11355" max="11355" width="11.28515625" style="14" customWidth="1"/>
    <col min="11356" max="11356" width="9.7109375" style="14" customWidth="1"/>
    <col min="11357" max="11357" width="7.42578125" style="14" customWidth="1"/>
    <col min="11358" max="11358" width="13.140625" style="14" customWidth="1"/>
    <col min="11359" max="11359" width="7" style="14" customWidth="1"/>
    <col min="11360" max="11360" width="8.7109375" style="14" customWidth="1"/>
    <col min="11361" max="11361" width="11.7109375" style="14" customWidth="1"/>
    <col min="11362" max="11362" width="12" style="14" customWidth="1"/>
    <col min="11363" max="11363" width="12.7109375" style="14" customWidth="1"/>
    <col min="11364" max="11364" width="14" style="14" customWidth="1"/>
    <col min="11365" max="11365" width="11.85546875" style="14" customWidth="1"/>
    <col min="11366" max="11366" width="7.5703125" style="14" customWidth="1"/>
    <col min="11367" max="11367" width="10.140625" style="14" customWidth="1"/>
    <col min="11368" max="11368" width="9.28515625" style="14" customWidth="1"/>
    <col min="11369" max="11371" width="9.140625" style="14" customWidth="1"/>
    <col min="11372" max="11372" width="13.140625" style="14" bestFit="1" customWidth="1"/>
    <col min="11373" max="11559" width="9.140625" style="14" customWidth="1"/>
    <col min="11560" max="11560" width="9.28515625" style="14" customWidth="1"/>
    <col min="11561" max="11561" width="21.7109375" style="14" customWidth="1"/>
    <col min="11562" max="11562" width="19" style="14" customWidth="1"/>
    <col min="11563" max="11563" width="9.140625" style="14" customWidth="1"/>
    <col min="11564" max="11564" width="14.7109375" style="14" customWidth="1"/>
    <col min="11565" max="11565" width="12.140625" style="14" customWidth="1"/>
    <col min="11566" max="11566" width="14.28515625" style="14" customWidth="1"/>
    <col min="11567" max="11567" width="7.42578125" style="14" customWidth="1"/>
    <col min="11568" max="11568" width="8" style="14" customWidth="1"/>
    <col min="11569" max="11569" width="12.140625" style="14" customWidth="1"/>
    <col min="11570" max="11570" width="12.85546875" style="14" customWidth="1"/>
    <col min="11571" max="11571" width="14.28515625" style="14" customWidth="1"/>
    <col min="11572" max="11572" width="9.7109375" style="14" customWidth="1"/>
    <col min="11573" max="11573" width="8.140625" style="14" customWidth="1"/>
    <col min="11574" max="11574" width="12.28515625" style="14" customWidth="1"/>
    <col min="11575" max="11575" width="13.42578125" style="14" customWidth="1"/>
    <col min="11576" max="11576" width="9.85546875" style="14" customWidth="1"/>
    <col min="11577" max="11577" width="9.28515625" style="14" customWidth="1"/>
    <col min="11578" max="11578" width="6.85546875" style="14" customWidth="1"/>
    <col min="11579" max="11579" width="10.85546875" style="14" customWidth="1"/>
    <col min="11580" max="11580" width="9.28515625" style="14" customWidth="1"/>
    <col min="11581" max="11581" width="11.28515625" style="14" customWidth="1"/>
    <col min="11582" max="11582" width="9.7109375" style="14" customWidth="1"/>
    <col min="11583" max="11583" width="7.42578125" style="14" customWidth="1"/>
    <col min="11584" max="11584" width="13.140625" style="14" customWidth="1"/>
    <col min="11585" max="11585" width="7" style="14" customWidth="1"/>
    <col min="11586" max="11586" width="8.7109375" style="14" customWidth="1"/>
    <col min="11587" max="11587" width="11.7109375" style="14" customWidth="1"/>
    <col min="11588" max="11588" width="12" style="14" customWidth="1"/>
    <col min="11589" max="11589" width="9.7109375" style="14" customWidth="1"/>
    <col min="11590" max="11590" width="6.85546875" style="14"/>
    <col min="11591" max="11591" width="9.28515625" style="14" customWidth="1"/>
    <col min="11592" max="11592" width="21.7109375" style="14" customWidth="1"/>
    <col min="11593" max="11593" width="19" style="14" customWidth="1"/>
    <col min="11594" max="11594" width="9.140625" style="14" customWidth="1"/>
    <col min="11595" max="11595" width="14.7109375" style="14" customWidth="1"/>
    <col min="11596" max="11596" width="12.140625" style="14" customWidth="1"/>
    <col min="11597" max="11597" width="14.28515625" style="14" customWidth="1"/>
    <col min="11598" max="11598" width="7.42578125" style="14" customWidth="1"/>
    <col min="11599" max="11599" width="8" style="14" customWidth="1"/>
    <col min="11600" max="11600" width="12.140625" style="14" customWidth="1"/>
    <col min="11601" max="11601" width="12.85546875" style="14" customWidth="1"/>
    <col min="11602" max="11602" width="14.28515625" style="14" customWidth="1"/>
    <col min="11603" max="11603" width="11.140625" style="14" customWidth="1"/>
    <col min="11604" max="11604" width="12.28515625" style="14" customWidth="1"/>
    <col min="11605" max="11605" width="13.42578125" style="14" customWidth="1"/>
    <col min="11606" max="11606" width="9.85546875" style="14" customWidth="1"/>
    <col min="11607" max="11607" width="13" style="14" customWidth="1"/>
    <col min="11608" max="11608" width="6.85546875" style="14" customWidth="1"/>
    <col min="11609" max="11609" width="10.85546875" style="14" customWidth="1"/>
    <col min="11610" max="11610" width="9.28515625" style="14" customWidth="1"/>
    <col min="11611" max="11611" width="11.28515625" style="14" customWidth="1"/>
    <col min="11612" max="11612" width="9.7109375" style="14" customWidth="1"/>
    <col min="11613" max="11613" width="7.42578125" style="14" customWidth="1"/>
    <col min="11614" max="11614" width="13.140625" style="14" customWidth="1"/>
    <col min="11615" max="11615" width="7" style="14" customWidth="1"/>
    <col min="11616" max="11616" width="8.7109375" style="14" customWidth="1"/>
    <col min="11617" max="11617" width="11.7109375" style="14" customWidth="1"/>
    <col min="11618" max="11618" width="12" style="14" customWidth="1"/>
    <col min="11619" max="11619" width="12.7109375" style="14" customWidth="1"/>
    <col min="11620" max="11620" width="14" style="14" customWidth="1"/>
    <col min="11621" max="11621" width="11.85546875" style="14" customWidth="1"/>
    <col min="11622" max="11622" width="7.5703125" style="14" customWidth="1"/>
    <col min="11623" max="11623" width="10.140625" style="14" customWidth="1"/>
    <col min="11624" max="11624" width="9.28515625" style="14" customWidth="1"/>
    <col min="11625" max="11627" width="9.140625" style="14" customWidth="1"/>
    <col min="11628" max="11628" width="13.140625" style="14" bestFit="1" customWidth="1"/>
    <col min="11629" max="11815" width="9.140625" style="14" customWidth="1"/>
    <col min="11816" max="11816" width="9.28515625" style="14" customWidth="1"/>
    <col min="11817" max="11817" width="21.7109375" style="14" customWidth="1"/>
    <col min="11818" max="11818" width="19" style="14" customWidth="1"/>
    <col min="11819" max="11819" width="9.140625" style="14" customWidth="1"/>
    <col min="11820" max="11820" width="14.7109375" style="14" customWidth="1"/>
    <col min="11821" max="11821" width="12.140625" style="14" customWidth="1"/>
    <col min="11822" max="11822" width="14.28515625" style="14" customWidth="1"/>
    <col min="11823" max="11823" width="7.42578125" style="14" customWidth="1"/>
    <col min="11824" max="11824" width="8" style="14" customWidth="1"/>
    <col min="11825" max="11825" width="12.140625" style="14" customWidth="1"/>
    <col min="11826" max="11826" width="12.85546875" style="14" customWidth="1"/>
    <col min="11827" max="11827" width="14.28515625" style="14" customWidth="1"/>
    <col min="11828" max="11828" width="9.7109375" style="14" customWidth="1"/>
    <col min="11829" max="11829" width="8.140625" style="14" customWidth="1"/>
    <col min="11830" max="11830" width="12.28515625" style="14" customWidth="1"/>
    <col min="11831" max="11831" width="13.42578125" style="14" customWidth="1"/>
    <col min="11832" max="11832" width="9.85546875" style="14" customWidth="1"/>
    <col min="11833" max="11833" width="9.28515625" style="14" customWidth="1"/>
    <col min="11834" max="11834" width="6.85546875" style="14" customWidth="1"/>
    <col min="11835" max="11835" width="10.85546875" style="14" customWidth="1"/>
    <col min="11836" max="11836" width="9.28515625" style="14" customWidth="1"/>
    <col min="11837" max="11837" width="11.28515625" style="14" customWidth="1"/>
    <col min="11838" max="11838" width="9.7109375" style="14" customWidth="1"/>
    <col min="11839" max="11839" width="7.42578125" style="14" customWidth="1"/>
    <col min="11840" max="11840" width="13.140625" style="14" customWidth="1"/>
    <col min="11841" max="11841" width="7" style="14" customWidth="1"/>
    <col min="11842" max="11842" width="8.7109375" style="14" customWidth="1"/>
    <col min="11843" max="11843" width="11.7109375" style="14" customWidth="1"/>
    <col min="11844" max="11844" width="12" style="14" customWidth="1"/>
    <col min="11845" max="11845" width="9.7109375" style="14" customWidth="1"/>
    <col min="11846" max="11846" width="6.85546875" style="14"/>
    <col min="11847" max="11847" width="9.28515625" style="14" customWidth="1"/>
    <col min="11848" max="11848" width="21.7109375" style="14" customWidth="1"/>
    <col min="11849" max="11849" width="19" style="14" customWidth="1"/>
    <col min="11850" max="11850" width="9.140625" style="14" customWidth="1"/>
    <col min="11851" max="11851" width="14.7109375" style="14" customWidth="1"/>
    <col min="11852" max="11852" width="12.140625" style="14" customWidth="1"/>
    <col min="11853" max="11853" width="14.28515625" style="14" customWidth="1"/>
    <col min="11854" max="11854" width="7.42578125" style="14" customWidth="1"/>
    <col min="11855" max="11855" width="8" style="14" customWidth="1"/>
    <col min="11856" max="11856" width="12.140625" style="14" customWidth="1"/>
    <col min="11857" max="11857" width="12.85546875" style="14" customWidth="1"/>
    <col min="11858" max="11858" width="14.28515625" style="14" customWidth="1"/>
    <col min="11859" max="11859" width="11.140625" style="14" customWidth="1"/>
    <col min="11860" max="11860" width="12.28515625" style="14" customWidth="1"/>
    <col min="11861" max="11861" width="13.42578125" style="14" customWidth="1"/>
    <col min="11862" max="11862" width="9.85546875" style="14" customWidth="1"/>
    <col min="11863" max="11863" width="13" style="14" customWidth="1"/>
    <col min="11864" max="11864" width="6.85546875" style="14" customWidth="1"/>
    <col min="11865" max="11865" width="10.85546875" style="14" customWidth="1"/>
    <col min="11866" max="11866" width="9.28515625" style="14" customWidth="1"/>
    <col min="11867" max="11867" width="11.28515625" style="14" customWidth="1"/>
    <col min="11868" max="11868" width="9.7109375" style="14" customWidth="1"/>
    <col min="11869" max="11869" width="7.42578125" style="14" customWidth="1"/>
    <col min="11870" max="11870" width="13.140625" style="14" customWidth="1"/>
    <col min="11871" max="11871" width="7" style="14" customWidth="1"/>
    <col min="11872" max="11872" width="8.7109375" style="14" customWidth="1"/>
    <col min="11873" max="11873" width="11.7109375" style="14" customWidth="1"/>
    <col min="11874" max="11874" width="12" style="14" customWidth="1"/>
    <col min="11875" max="11875" width="12.7109375" style="14" customWidth="1"/>
    <col min="11876" max="11876" width="14" style="14" customWidth="1"/>
    <col min="11877" max="11877" width="11.85546875" style="14" customWidth="1"/>
    <col min="11878" max="11878" width="7.5703125" style="14" customWidth="1"/>
    <col min="11879" max="11879" width="10.140625" style="14" customWidth="1"/>
    <col min="11880" max="11880" width="9.28515625" style="14" customWidth="1"/>
    <col min="11881" max="11883" width="9.140625" style="14" customWidth="1"/>
    <col min="11884" max="11884" width="13.140625" style="14" bestFit="1" customWidth="1"/>
    <col min="11885" max="12071" width="9.140625" style="14" customWidth="1"/>
    <col min="12072" max="12072" width="9.28515625" style="14" customWidth="1"/>
    <col min="12073" max="12073" width="21.7109375" style="14" customWidth="1"/>
    <col min="12074" max="12074" width="19" style="14" customWidth="1"/>
    <col min="12075" max="12075" width="9.140625" style="14" customWidth="1"/>
    <col min="12076" max="12076" width="14.7109375" style="14" customWidth="1"/>
    <col min="12077" max="12077" width="12.140625" style="14" customWidth="1"/>
    <col min="12078" max="12078" width="14.28515625" style="14" customWidth="1"/>
    <col min="12079" max="12079" width="7.42578125" style="14" customWidth="1"/>
    <col min="12080" max="12080" width="8" style="14" customWidth="1"/>
    <col min="12081" max="12081" width="12.140625" style="14" customWidth="1"/>
    <col min="12082" max="12082" width="12.85546875" style="14" customWidth="1"/>
    <col min="12083" max="12083" width="14.28515625" style="14" customWidth="1"/>
    <col min="12084" max="12084" width="9.7109375" style="14" customWidth="1"/>
    <col min="12085" max="12085" width="8.140625" style="14" customWidth="1"/>
    <col min="12086" max="12086" width="12.28515625" style="14" customWidth="1"/>
    <col min="12087" max="12087" width="13.42578125" style="14" customWidth="1"/>
    <col min="12088" max="12088" width="9.85546875" style="14" customWidth="1"/>
    <col min="12089" max="12089" width="9.28515625" style="14" customWidth="1"/>
    <col min="12090" max="12090" width="6.85546875" style="14" customWidth="1"/>
    <col min="12091" max="12091" width="10.85546875" style="14" customWidth="1"/>
    <col min="12092" max="12092" width="9.28515625" style="14" customWidth="1"/>
    <col min="12093" max="12093" width="11.28515625" style="14" customWidth="1"/>
    <col min="12094" max="12094" width="9.7109375" style="14" customWidth="1"/>
    <col min="12095" max="12095" width="7.42578125" style="14" customWidth="1"/>
    <col min="12096" max="12096" width="13.140625" style="14" customWidth="1"/>
    <col min="12097" max="12097" width="7" style="14" customWidth="1"/>
    <col min="12098" max="12098" width="8.7109375" style="14" customWidth="1"/>
    <col min="12099" max="12099" width="11.7109375" style="14" customWidth="1"/>
    <col min="12100" max="12100" width="12" style="14" customWidth="1"/>
    <col min="12101" max="12101" width="9.7109375" style="14" customWidth="1"/>
    <col min="12102" max="12102" width="6.85546875" style="14"/>
    <col min="12103" max="12103" width="9.28515625" style="14" customWidth="1"/>
    <col min="12104" max="12104" width="21.7109375" style="14" customWidth="1"/>
    <col min="12105" max="12105" width="19" style="14" customWidth="1"/>
    <col min="12106" max="12106" width="9.140625" style="14" customWidth="1"/>
    <col min="12107" max="12107" width="14.7109375" style="14" customWidth="1"/>
    <col min="12108" max="12108" width="12.140625" style="14" customWidth="1"/>
    <col min="12109" max="12109" width="14.28515625" style="14" customWidth="1"/>
    <col min="12110" max="12110" width="7.42578125" style="14" customWidth="1"/>
    <col min="12111" max="12111" width="8" style="14" customWidth="1"/>
    <col min="12112" max="12112" width="12.140625" style="14" customWidth="1"/>
    <col min="12113" max="12113" width="12.85546875" style="14" customWidth="1"/>
    <col min="12114" max="12114" width="14.28515625" style="14" customWidth="1"/>
    <col min="12115" max="12115" width="11.140625" style="14" customWidth="1"/>
    <col min="12116" max="12116" width="12.28515625" style="14" customWidth="1"/>
    <col min="12117" max="12117" width="13.42578125" style="14" customWidth="1"/>
    <col min="12118" max="12118" width="9.85546875" style="14" customWidth="1"/>
    <col min="12119" max="12119" width="13" style="14" customWidth="1"/>
    <col min="12120" max="12120" width="6.85546875" style="14" customWidth="1"/>
    <col min="12121" max="12121" width="10.85546875" style="14" customWidth="1"/>
    <col min="12122" max="12122" width="9.28515625" style="14" customWidth="1"/>
    <col min="12123" max="12123" width="11.28515625" style="14" customWidth="1"/>
    <col min="12124" max="12124" width="9.7109375" style="14" customWidth="1"/>
    <col min="12125" max="12125" width="7.42578125" style="14" customWidth="1"/>
    <col min="12126" max="12126" width="13.140625" style="14" customWidth="1"/>
    <col min="12127" max="12127" width="7" style="14" customWidth="1"/>
    <col min="12128" max="12128" width="8.7109375" style="14" customWidth="1"/>
    <col min="12129" max="12129" width="11.7109375" style="14" customWidth="1"/>
    <col min="12130" max="12130" width="12" style="14" customWidth="1"/>
    <col min="12131" max="12131" width="12.7109375" style="14" customWidth="1"/>
    <col min="12132" max="12132" width="14" style="14" customWidth="1"/>
    <col min="12133" max="12133" width="11.85546875" style="14" customWidth="1"/>
    <col min="12134" max="12134" width="7.5703125" style="14" customWidth="1"/>
    <col min="12135" max="12135" width="10.140625" style="14" customWidth="1"/>
    <col min="12136" max="12136" width="9.28515625" style="14" customWidth="1"/>
    <col min="12137" max="12139" width="9.140625" style="14" customWidth="1"/>
    <col min="12140" max="12140" width="13.140625" style="14" bestFit="1" customWidth="1"/>
    <col min="12141" max="12327" width="9.140625" style="14" customWidth="1"/>
    <col min="12328" max="12328" width="9.28515625" style="14" customWidth="1"/>
    <col min="12329" max="12329" width="21.7109375" style="14" customWidth="1"/>
    <col min="12330" max="12330" width="19" style="14" customWidth="1"/>
    <col min="12331" max="12331" width="9.140625" style="14" customWidth="1"/>
    <col min="12332" max="12332" width="14.7109375" style="14" customWidth="1"/>
    <col min="12333" max="12333" width="12.140625" style="14" customWidth="1"/>
    <col min="12334" max="12334" width="14.28515625" style="14" customWidth="1"/>
    <col min="12335" max="12335" width="7.42578125" style="14" customWidth="1"/>
    <col min="12336" max="12336" width="8" style="14" customWidth="1"/>
    <col min="12337" max="12337" width="12.140625" style="14" customWidth="1"/>
    <col min="12338" max="12338" width="12.85546875" style="14" customWidth="1"/>
    <col min="12339" max="12339" width="14.28515625" style="14" customWidth="1"/>
    <col min="12340" max="12340" width="9.7109375" style="14" customWidth="1"/>
    <col min="12341" max="12341" width="8.140625" style="14" customWidth="1"/>
    <col min="12342" max="12342" width="12.28515625" style="14" customWidth="1"/>
    <col min="12343" max="12343" width="13.42578125" style="14" customWidth="1"/>
    <col min="12344" max="12344" width="9.85546875" style="14" customWidth="1"/>
    <col min="12345" max="12345" width="9.28515625" style="14" customWidth="1"/>
    <col min="12346" max="12346" width="6.85546875" style="14" customWidth="1"/>
    <col min="12347" max="12347" width="10.85546875" style="14" customWidth="1"/>
    <col min="12348" max="12348" width="9.28515625" style="14" customWidth="1"/>
    <col min="12349" max="12349" width="11.28515625" style="14" customWidth="1"/>
    <col min="12350" max="12350" width="9.7109375" style="14" customWidth="1"/>
    <col min="12351" max="12351" width="7.42578125" style="14" customWidth="1"/>
    <col min="12352" max="12352" width="13.140625" style="14" customWidth="1"/>
    <col min="12353" max="12353" width="7" style="14" customWidth="1"/>
    <col min="12354" max="12354" width="8.7109375" style="14" customWidth="1"/>
    <col min="12355" max="12355" width="11.7109375" style="14" customWidth="1"/>
    <col min="12356" max="12356" width="12" style="14" customWidth="1"/>
    <col min="12357" max="12357" width="9.7109375" style="14" customWidth="1"/>
    <col min="12358" max="12358" width="6.85546875" style="14"/>
    <col min="12359" max="12359" width="9.28515625" style="14" customWidth="1"/>
    <col min="12360" max="12360" width="21.7109375" style="14" customWidth="1"/>
    <col min="12361" max="12361" width="19" style="14" customWidth="1"/>
    <col min="12362" max="12362" width="9.140625" style="14" customWidth="1"/>
    <col min="12363" max="12363" width="14.7109375" style="14" customWidth="1"/>
    <col min="12364" max="12364" width="12.140625" style="14" customWidth="1"/>
    <col min="12365" max="12365" width="14.28515625" style="14" customWidth="1"/>
    <col min="12366" max="12366" width="7.42578125" style="14" customWidth="1"/>
    <col min="12367" max="12367" width="8" style="14" customWidth="1"/>
    <col min="12368" max="12368" width="12.140625" style="14" customWidth="1"/>
    <col min="12369" max="12369" width="12.85546875" style="14" customWidth="1"/>
    <col min="12370" max="12370" width="14.28515625" style="14" customWidth="1"/>
    <col min="12371" max="12371" width="11.140625" style="14" customWidth="1"/>
    <col min="12372" max="12372" width="12.28515625" style="14" customWidth="1"/>
    <col min="12373" max="12373" width="13.42578125" style="14" customWidth="1"/>
    <col min="12374" max="12374" width="9.85546875" style="14" customWidth="1"/>
    <col min="12375" max="12375" width="13" style="14" customWidth="1"/>
    <col min="12376" max="12376" width="6.85546875" style="14" customWidth="1"/>
    <col min="12377" max="12377" width="10.85546875" style="14" customWidth="1"/>
    <col min="12378" max="12378" width="9.28515625" style="14" customWidth="1"/>
    <col min="12379" max="12379" width="11.28515625" style="14" customWidth="1"/>
    <col min="12380" max="12380" width="9.7109375" style="14" customWidth="1"/>
    <col min="12381" max="12381" width="7.42578125" style="14" customWidth="1"/>
    <col min="12382" max="12382" width="13.140625" style="14" customWidth="1"/>
    <col min="12383" max="12383" width="7" style="14" customWidth="1"/>
    <col min="12384" max="12384" width="8.7109375" style="14" customWidth="1"/>
    <col min="12385" max="12385" width="11.7109375" style="14" customWidth="1"/>
    <col min="12386" max="12386" width="12" style="14" customWidth="1"/>
    <col min="12387" max="12387" width="12.7109375" style="14" customWidth="1"/>
    <col min="12388" max="12388" width="14" style="14" customWidth="1"/>
    <col min="12389" max="12389" width="11.85546875" style="14" customWidth="1"/>
    <col min="12390" max="12390" width="7.5703125" style="14" customWidth="1"/>
    <col min="12391" max="12391" width="10.140625" style="14" customWidth="1"/>
    <col min="12392" max="12392" width="9.28515625" style="14" customWidth="1"/>
    <col min="12393" max="12395" width="9.140625" style="14" customWidth="1"/>
    <col min="12396" max="12396" width="13.140625" style="14" bestFit="1" customWidth="1"/>
    <col min="12397" max="12583" width="9.140625" style="14" customWidth="1"/>
    <col min="12584" max="12584" width="9.28515625" style="14" customWidth="1"/>
    <col min="12585" max="12585" width="21.7109375" style="14" customWidth="1"/>
    <col min="12586" max="12586" width="19" style="14" customWidth="1"/>
    <col min="12587" max="12587" width="9.140625" style="14" customWidth="1"/>
    <col min="12588" max="12588" width="14.7109375" style="14" customWidth="1"/>
    <col min="12589" max="12589" width="12.140625" style="14" customWidth="1"/>
    <col min="12590" max="12590" width="14.28515625" style="14" customWidth="1"/>
    <col min="12591" max="12591" width="7.42578125" style="14" customWidth="1"/>
    <col min="12592" max="12592" width="8" style="14" customWidth="1"/>
    <col min="12593" max="12593" width="12.140625" style="14" customWidth="1"/>
    <col min="12594" max="12594" width="12.85546875" style="14" customWidth="1"/>
    <col min="12595" max="12595" width="14.28515625" style="14" customWidth="1"/>
    <col min="12596" max="12596" width="9.7109375" style="14" customWidth="1"/>
    <col min="12597" max="12597" width="8.140625" style="14" customWidth="1"/>
    <col min="12598" max="12598" width="12.28515625" style="14" customWidth="1"/>
    <col min="12599" max="12599" width="13.42578125" style="14" customWidth="1"/>
    <col min="12600" max="12600" width="9.85546875" style="14" customWidth="1"/>
    <col min="12601" max="12601" width="9.28515625" style="14" customWidth="1"/>
    <col min="12602" max="12602" width="6.85546875" style="14" customWidth="1"/>
    <col min="12603" max="12603" width="10.85546875" style="14" customWidth="1"/>
    <col min="12604" max="12604" width="9.28515625" style="14" customWidth="1"/>
    <col min="12605" max="12605" width="11.28515625" style="14" customWidth="1"/>
    <col min="12606" max="12606" width="9.7109375" style="14" customWidth="1"/>
    <col min="12607" max="12607" width="7.42578125" style="14" customWidth="1"/>
    <col min="12608" max="12608" width="13.140625" style="14" customWidth="1"/>
    <col min="12609" max="12609" width="7" style="14" customWidth="1"/>
    <col min="12610" max="12610" width="8.7109375" style="14" customWidth="1"/>
    <col min="12611" max="12611" width="11.7109375" style="14" customWidth="1"/>
    <col min="12612" max="12612" width="12" style="14" customWidth="1"/>
    <col min="12613" max="12613" width="9.7109375" style="14" customWidth="1"/>
    <col min="12614" max="12614" width="6.85546875" style="14"/>
    <col min="12615" max="12615" width="9.28515625" style="14" customWidth="1"/>
    <col min="12616" max="12616" width="21.7109375" style="14" customWidth="1"/>
    <col min="12617" max="12617" width="19" style="14" customWidth="1"/>
    <col min="12618" max="12618" width="9.140625" style="14" customWidth="1"/>
    <col min="12619" max="12619" width="14.7109375" style="14" customWidth="1"/>
    <col min="12620" max="12620" width="12.140625" style="14" customWidth="1"/>
    <col min="12621" max="12621" width="14.28515625" style="14" customWidth="1"/>
    <col min="12622" max="12622" width="7.42578125" style="14" customWidth="1"/>
    <col min="12623" max="12623" width="8" style="14" customWidth="1"/>
    <col min="12624" max="12624" width="12.140625" style="14" customWidth="1"/>
    <col min="12625" max="12625" width="12.85546875" style="14" customWidth="1"/>
    <col min="12626" max="12626" width="14.28515625" style="14" customWidth="1"/>
    <col min="12627" max="12627" width="11.140625" style="14" customWidth="1"/>
    <col min="12628" max="12628" width="12.28515625" style="14" customWidth="1"/>
    <col min="12629" max="12629" width="13.42578125" style="14" customWidth="1"/>
    <col min="12630" max="12630" width="9.85546875" style="14" customWidth="1"/>
    <col min="12631" max="12631" width="13" style="14" customWidth="1"/>
    <col min="12632" max="12632" width="6.85546875" style="14" customWidth="1"/>
    <col min="12633" max="12633" width="10.85546875" style="14" customWidth="1"/>
    <col min="12634" max="12634" width="9.28515625" style="14" customWidth="1"/>
    <col min="12635" max="12635" width="11.28515625" style="14" customWidth="1"/>
    <col min="12636" max="12636" width="9.7109375" style="14" customWidth="1"/>
    <col min="12637" max="12637" width="7.42578125" style="14" customWidth="1"/>
    <col min="12638" max="12638" width="13.140625" style="14" customWidth="1"/>
    <col min="12639" max="12639" width="7" style="14" customWidth="1"/>
    <col min="12640" max="12640" width="8.7109375" style="14" customWidth="1"/>
    <col min="12641" max="12641" width="11.7109375" style="14" customWidth="1"/>
    <col min="12642" max="12642" width="12" style="14" customWidth="1"/>
    <col min="12643" max="12643" width="12.7109375" style="14" customWidth="1"/>
    <col min="12644" max="12644" width="14" style="14" customWidth="1"/>
    <col min="12645" max="12645" width="11.85546875" style="14" customWidth="1"/>
    <col min="12646" max="12646" width="7.5703125" style="14" customWidth="1"/>
    <col min="12647" max="12647" width="10.140625" style="14" customWidth="1"/>
    <col min="12648" max="12648" width="9.28515625" style="14" customWidth="1"/>
    <col min="12649" max="12651" width="9.140625" style="14" customWidth="1"/>
    <col min="12652" max="12652" width="13.140625" style="14" bestFit="1" customWidth="1"/>
    <col min="12653" max="12839" width="9.140625" style="14" customWidth="1"/>
    <col min="12840" max="12840" width="9.28515625" style="14" customWidth="1"/>
    <col min="12841" max="12841" width="21.7109375" style="14" customWidth="1"/>
    <col min="12842" max="12842" width="19" style="14" customWidth="1"/>
    <col min="12843" max="12843" width="9.140625" style="14" customWidth="1"/>
    <col min="12844" max="12844" width="14.7109375" style="14" customWidth="1"/>
    <col min="12845" max="12845" width="12.140625" style="14" customWidth="1"/>
    <col min="12846" max="12846" width="14.28515625" style="14" customWidth="1"/>
    <col min="12847" max="12847" width="7.42578125" style="14" customWidth="1"/>
    <col min="12848" max="12848" width="8" style="14" customWidth="1"/>
    <col min="12849" max="12849" width="12.140625" style="14" customWidth="1"/>
    <col min="12850" max="12850" width="12.85546875" style="14" customWidth="1"/>
    <col min="12851" max="12851" width="14.28515625" style="14" customWidth="1"/>
    <col min="12852" max="12852" width="9.7109375" style="14" customWidth="1"/>
    <col min="12853" max="12853" width="8.140625" style="14" customWidth="1"/>
    <col min="12854" max="12854" width="12.28515625" style="14" customWidth="1"/>
    <col min="12855" max="12855" width="13.42578125" style="14" customWidth="1"/>
    <col min="12856" max="12856" width="9.85546875" style="14" customWidth="1"/>
    <col min="12857" max="12857" width="9.28515625" style="14" customWidth="1"/>
    <col min="12858" max="12858" width="6.85546875" style="14" customWidth="1"/>
    <col min="12859" max="12859" width="10.85546875" style="14" customWidth="1"/>
    <col min="12860" max="12860" width="9.28515625" style="14" customWidth="1"/>
    <col min="12861" max="12861" width="11.28515625" style="14" customWidth="1"/>
    <col min="12862" max="12862" width="9.7109375" style="14" customWidth="1"/>
    <col min="12863" max="12863" width="7.42578125" style="14" customWidth="1"/>
    <col min="12864" max="12864" width="13.140625" style="14" customWidth="1"/>
    <col min="12865" max="12865" width="7" style="14" customWidth="1"/>
    <col min="12866" max="12866" width="8.7109375" style="14" customWidth="1"/>
    <col min="12867" max="12867" width="11.7109375" style="14" customWidth="1"/>
    <col min="12868" max="12868" width="12" style="14" customWidth="1"/>
    <col min="12869" max="12869" width="9.7109375" style="14" customWidth="1"/>
    <col min="12870" max="12870" width="6.85546875" style="14"/>
    <col min="12871" max="12871" width="9.28515625" style="14" customWidth="1"/>
    <col min="12872" max="12872" width="21.7109375" style="14" customWidth="1"/>
    <col min="12873" max="12873" width="19" style="14" customWidth="1"/>
    <col min="12874" max="12874" width="9.140625" style="14" customWidth="1"/>
    <col min="12875" max="12875" width="14.7109375" style="14" customWidth="1"/>
    <col min="12876" max="12876" width="12.140625" style="14" customWidth="1"/>
    <col min="12877" max="12877" width="14.28515625" style="14" customWidth="1"/>
    <col min="12878" max="12878" width="7.42578125" style="14" customWidth="1"/>
    <col min="12879" max="12879" width="8" style="14" customWidth="1"/>
    <col min="12880" max="12880" width="12.140625" style="14" customWidth="1"/>
    <col min="12881" max="12881" width="12.85546875" style="14" customWidth="1"/>
    <col min="12882" max="12882" width="14.28515625" style="14" customWidth="1"/>
    <col min="12883" max="12883" width="11.140625" style="14" customWidth="1"/>
    <col min="12884" max="12884" width="12.28515625" style="14" customWidth="1"/>
    <col min="12885" max="12885" width="13.42578125" style="14" customWidth="1"/>
    <col min="12886" max="12886" width="9.85546875" style="14" customWidth="1"/>
    <col min="12887" max="12887" width="13" style="14" customWidth="1"/>
    <col min="12888" max="12888" width="6.85546875" style="14" customWidth="1"/>
    <col min="12889" max="12889" width="10.85546875" style="14" customWidth="1"/>
    <col min="12890" max="12890" width="9.28515625" style="14" customWidth="1"/>
    <col min="12891" max="12891" width="11.28515625" style="14" customWidth="1"/>
    <col min="12892" max="12892" width="9.7109375" style="14" customWidth="1"/>
    <col min="12893" max="12893" width="7.42578125" style="14" customWidth="1"/>
    <col min="12894" max="12894" width="13.140625" style="14" customWidth="1"/>
    <col min="12895" max="12895" width="7" style="14" customWidth="1"/>
    <col min="12896" max="12896" width="8.7109375" style="14" customWidth="1"/>
    <col min="12897" max="12897" width="11.7109375" style="14" customWidth="1"/>
    <col min="12898" max="12898" width="12" style="14" customWidth="1"/>
    <col min="12899" max="12899" width="12.7109375" style="14" customWidth="1"/>
    <col min="12900" max="12900" width="14" style="14" customWidth="1"/>
    <col min="12901" max="12901" width="11.85546875" style="14" customWidth="1"/>
    <col min="12902" max="12902" width="7.5703125" style="14" customWidth="1"/>
    <col min="12903" max="12903" width="10.140625" style="14" customWidth="1"/>
    <col min="12904" max="12904" width="9.28515625" style="14" customWidth="1"/>
    <col min="12905" max="12907" width="9.140625" style="14" customWidth="1"/>
    <col min="12908" max="12908" width="13.140625" style="14" bestFit="1" customWidth="1"/>
    <col min="12909" max="13095" width="9.140625" style="14" customWidth="1"/>
    <col min="13096" max="13096" width="9.28515625" style="14" customWidth="1"/>
    <col min="13097" max="13097" width="21.7109375" style="14" customWidth="1"/>
    <col min="13098" max="13098" width="19" style="14" customWidth="1"/>
    <col min="13099" max="13099" width="9.140625" style="14" customWidth="1"/>
    <col min="13100" max="13100" width="14.7109375" style="14" customWidth="1"/>
    <col min="13101" max="13101" width="12.140625" style="14" customWidth="1"/>
    <col min="13102" max="13102" width="14.28515625" style="14" customWidth="1"/>
    <col min="13103" max="13103" width="7.42578125" style="14" customWidth="1"/>
    <col min="13104" max="13104" width="8" style="14" customWidth="1"/>
    <col min="13105" max="13105" width="12.140625" style="14" customWidth="1"/>
    <col min="13106" max="13106" width="12.85546875" style="14" customWidth="1"/>
    <col min="13107" max="13107" width="14.28515625" style="14" customWidth="1"/>
    <col min="13108" max="13108" width="9.7109375" style="14" customWidth="1"/>
    <col min="13109" max="13109" width="8.140625" style="14" customWidth="1"/>
    <col min="13110" max="13110" width="12.28515625" style="14" customWidth="1"/>
    <col min="13111" max="13111" width="13.42578125" style="14" customWidth="1"/>
    <col min="13112" max="13112" width="9.85546875" style="14" customWidth="1"/>
    <col min="13113" max="13113" width="9.28515625" style="14" customWidth="1"/>
    <col min="13114" max="13114" width="6.85546875" style="14" customWidth="1"/>
    <col min="13115" max="13115" width="10.85546875" style="14" customWidth="1"/>
    <col min="13116" max="13116" width="9.28515625" style="14" customWidth="1"/>
    <col min="13117" max="13117" width="11.28515625" style="14" customWidth="1"/>
    <col min="13118" max="13118" width="9.7109375" style="14" customWidth="1"/>
    <col min="13119" max="13119" width="7.42578125" style="14" customWidth="1"/>
    <col min="13120" max="13120" width="13.140625" style="14" customWidth="1"/>
    <col min="13121" max="13121" width="7" style="14" customWidth="1"/>
    <col min="13122" max="13122" width="8.7109375" style="14" customWidth="1"/>
    <col min="13123" max="13123" width="11.7109375" style="14" customWidth="1"/>
    <col min="13124" max="13124" width="12" style="14" customWidth="1"/>
    <col min="13125" max="13125" width="9.7109375" style="14" customWidth="1"/>
    <col min="13126" max="13126" width="6.85546875" style="14"/>
    <col min="13127" max="13127" width="9.28515625" style="14" customWidth="1"/>
    <col min="13128" max="13128" width="21.7109375" style="14" customWidth="1"/>
    <col min="13129" max="13129" width="19" style="14" customWidth="1"/>
    <col min="13130" max="13130" width="9.140625" style="14" customWidth="1"/>
    <col min="13131" max="13131" width="14.7109375" style="14" customWidth="1"/>
    <col min="13132" max="13132" width="12.140625" style="14" customWidth="1"/>
    <col min="13133" max="13133" width="14.28515625" style="14" customWidth="1"/>
    <col min="13134" max="13134" width="7.42578125" style="14" customWidth="1"/>
    <col min="13135" max="13135" width="8" style="14" customWidth="1"/>
    <col min="13136" max="13136" width="12.140625" style="14" customWidth="1"/>
    <col min="13137" max="13137" width="12.85546875" style="14" customWidth="1"/>
    <col min="13138" max="13138" width="14.28515625" style="14" customWidth="1"/>
    <col min="13139" max="13139" width="11.140625" style="14" customWidth="1"/>
    <col min="13140" max="13140" width="12.28515625" style="14" customWidth="1"/>
    <col min="13141" max="13141" width="13.42578125" style="14" customWidth="1"/>
    <col min="13142" max="13142" width="9.85546875" style="14" customWidth="1"/>
    <col min="13143" max="13143" width="13" style="14" customWidth="1"/>
    <col min="13144" max="13144" width="6.85546875" style="14" customWidth="1"/>
    <col min="13145" max="13145" width="10.85546875" style="14" customWidth="1"/>
    <col min="13146" max="13146" width="9.28515625" style="14" customWidth="1"/>
    <col min="13147" max="13147" width="11.28515625" style="14" customWidth="1"/>
    <col min="13148" max="13148" width="9.7109375" style="14" customWidth="1"/>
    <col min="13149" max="13149" width="7.42578125" style="14" customWidth="1"/>
    <col min="13150" max="13150" width="13.140625" style="14" customWidth="1"/>
    <col min="13151" max="13151" width="7" style="14" customWidth="1"/>
    <col min="13152" max="13152" width="8.7109375" style="14" customWidth="1"/>
    <col min="13153" max="13153" width="11.7109375" style="14" customWidth="1"/>
    <col min="13154" max="13154" width="12" style="14" customWidth="1"/>
    <col min="13155" max="13155" width="12.7109375" style="14" customWidth="1"/>
    <col min="13156" max="13156" width="14" style="14" customWidth="1"/>
    <col min="13157" max="13157" width="11.85546875" style="14" customWidth="1"/>
    <col min="13158" max="13158" width="7.5703125" style="14" customWidth="1"/>
    <col min="13159" max="13159" width="10.140625" style="14" customWidth="1"/>
    <col min="13160" max="13160" width="9.28515625" style="14" customWidth="1"/>
    <col min="13161" max="13163" width="9.140625" style="14" customWidth="1"/>
    <col min="13164" max="13164" width="13.140625" style="14" bestFit="1" customWidth="1"/>
    <col min="13165" max="13351" width="9.140625" style="14" customWidth="1"/>
    <col min="13352" max="13352" width="9.28515625" style="14" customWidth="1"/>
    <col min="13353" max="13353" width="21.7109375" style="14" customWidth="1"/>
    <col min="13354" max="13354" width="19" style="14" customWidth="1"/>
    <col min="13355" max="13355" width="9.140625" style="14" customWidth="1"/>
    <col min="13356" max="13356" width="14.7109375" style="14" customWidth="1"/>
    <col min="13357" max="13357" width="12.140625" style="14" customWidth="1"/>
    <col min="13358" max="13358" width="14.28515625" style="14" customWidth="1"/>
    <col min="13359" max="13359" width="7.42578125" style="14" customWidth="1"/>
    <col min="13360" max="13360" width="8" style="14" customWidth="1"/>
    <col min="13361" max="13361" width="12.140625" style="14" customWidth="1"/>
    <col min="13362" max="13362" width="12.85546875" style="14" customWidth="1"/>
    <col min="13363" max="13363" width="14.28515625" style="14" customWidth="1"/>
    <col min="13364" max="13364" width="9.7109375" style="14" customWidth="1"/>
    <col min="13365" max="13365" width="8.140625" style="14" customWidth="1"/>
    <col min="13366" max="13366" width="12.28515625" style="14" customWidth="1"/>
    <col min="13367" max="13367" width="13.42578125" style="14" customWidth="1"/>
    <col min="13368" max="13368" width="9.85546875" style="14" customWidth="1"/>
    <col min="13369" max="13369" width="9.28515625" style="14" customWidth="1"/>
    <col min="13370" max="13370" width="6.85546875" style="14" customWidth="1"/>
    <col min="13371" max="13371" width="10.85546875" style="14" customWidth="1"/>
    <col min="13372" max="13372" width="9.28515625" style="14" customWidth="1"/>
    <col min="13373" max="13373" width="11.28515625" style="14" customWidth="1"/>
    <col min="13374" max="13374" width="9.7109375" style="14" customWidth="1"/>
    <col min="13375" max="13375" width="7.42578125" style="14" customWidth="1"/>
    <col min="13376" max="13376" width="13.140625" style="14" customWidth="1"/>
    <col min="13377" max="13377" width="7" style="14" customWidth="1"/>
    <col min="13378" max="13378" width="8.7109375" style="14" customWidth="1"/>
    <col min="13379" max="13379" width="11.7109375" style="14" customWidth="1"/>
    <col min="13380" max="13380" width="12" style="14" customWidth="1"/>
    <col min="13381" max="13381" width="9.7109375" style="14" customWidth="1"/>
    <col min="13382" max="13382" width="6.85546875" style="14"/>
    <col min="13383" max="13383" width="9.28515625" style="14" customWidth="1"/>
    <col min="13384" max="13384" width="21.7109375" style="14" customWidth="1"/>
    <col min="13385" max="13385" width="19" style="14" customWidth="1"/>
    <col min="13386" max="13386" width="9.140625" style="14" customWidth="1"/>
    <col min="13387" max="13387" width="14.7109375" style="14" customWidth="1"/>
    <col min="13388" max="13388" width="12.140625" style="14" customWidth="1"/>
    <col min="13389" max="13389" width="14.28515625" style="14" customWidth="1"/>
    <col min="13390" max="13390" width="7.42578125" style="14" customWidth="1"/>
    <col min="13391" max="13391" width="8" style="14" customWidth="1"/>
    <col min="13392" max="13392" width="12.140625" style="14" customWidth="1"/>
    <col min="13393" max="13393" width="12.85546875" style="14" customWidth="1"/>
    <col min="13394" max="13394" width="14.28515625" style="14" customWidth="1"/>
    <col min="13395" max="13395" width="11.140625" style="14" customWidth="1"/>
    <col min="13396" max="13396" width="12.28515625" style="14" customWidth="1"/>
    <col min="13397" max="13397" width="13.42578125" style="14" customWidth="1"/>
    <col min="13398" max="13398" width="9.85546875" style="14" customWidth="1"/>
    <col min="13399" max="13399" width="13" style="14" customWidth="1"/>
    <col min="13400" max="13400" width="6.85546875" style="14" customWidth="1"/>
    <col min="13401" max="13401" width="10.85546875" style="14" customWidth="1"/>
    <col min="13402" max="13402" width="9.28515625" style="14" customWidth="1"/>
    <col min="13403" max="13403" width="11.28515625" style="14" customWidth="1"/>
    <col min="13404" max="13404" width="9.7109375" style="14" customWidth="1"/>
    <col min="13405" max="13405" width="7.42578125" style="14" customWidth="1"/>
    <col min="13406" max="13406" width="13.140625" style="14" customWidth="1"/>
    <col min="13407" max="13407" width="7" style="14" customWidth="1"/>
    <col min="13408" max="13408" width="8.7109375" style="14" customWidth="1"/>
    <col min="13409" max="13409" width="11.7109375" style="14" customWidth="1"/>
    <col min="13410" max="13410" width="12" style="14" customWidth="1"/>
    <col min="13411" max="13411" width="12.7109375" style="14" customWidth="1"/>
    <col min="13412" max="13412" width="14" style="14" customWidth="1"/>
    <col min="13413" max="13413" width="11.85546875" style="14" customWidth="1"/>
    <col min="13414" max="13414" width="7.5703125" style="14" customWidth="1"/>
    <col min="13415" max="13415" width="10.140625" style="14" customWidth="1"/>
    <col min="13416" max="13416" width="9.28515625" style="14" customWidth="1"/>
    <col min="13417" max="13419" width="9.140625" style="14" customWidth="1"/>
    <col min="13420" max="13420" width="13.140625" style="14" bestFit="1" customWidth="1"/>
    <col min="13421" max="13607" width="9.140625" style="14" customWidth="1"/>
    <col min="13608" max="13608" width="9.28515625" style="14" customWidth="1"/>
    <col min="13609" max="13609" width="21.7109375" style="14" customWidth="1"/>
    <col min="13610" max="13610" width="19" style="14" customWidth="1"/>
    <col min="13611" max="13611" width="9.140625" style="14" customWidth="1"/>
    <col min="13612" max="13612" width="14.7109375" style="14" customWidth="1"/>
    <col min="13613" max="13613" width="12.140625" style="14" customWidth="1"/>
    <col min="13614" max="13614" width="14.28515625" style="14" customWidth="1"/>
    <col min="13615" max="13615" width="7.42578125" style="14" customWidth="1"/>
    <col min="13616" max="13616" width="8" style="14" customWidth="1"/>
    <col min="13617" max="13617" width="12.140625" style="14" customWidth="1"/>
    <col min="13618" max="13618" width="12.85546875" style="14" customWidth="1"/>
    <col min="13619" max="13619" width="14.28515625" style="14" customWidth="1"/>
    <col min="13620" max="13620" width="9.7109375" style="14" customWidth="1"/>
    <col min="13621" max="13621" width="8.140625" style="14" customWidth="1"/>
    <col min="13622" max="13622" width="12.28515625" style="14" customWidth="1"/>
    <col min="13623" max="13623" width="13.42578125" style="14" customWidth="1"/>
    <col min="13624" max="13624" width="9.85546875" style="14" customWidth="1"/>
    <col min="13625" max="13625" width="9.28515625" style="14" customWidth="1"/>
    <col min="13626" max="13626" width="6.85546875" style="14" customWidth="1"/>
    <col min="13627" max="13627" width="10.85546875" style="14" customWidth="1"/>
    <col min="13628" max="13628" width="9.28515625" style="14" customWidth="1"/>
    <col min="13629" max="13629" width="11.28515625" style="14" customWidth="1"/>
    <col min="13630" max="13630" width="9.7109375" style="14" customWidth="1"/>
    <col min="13631" max="13631" width="7.42578125" style="14" customWidth="1"/>
    <col min="13632" max="13632" width="13.140625" style="14" customWidth="1"/>
    <col min="13633" max="13633" width="7" style="14" customWidth="1"/>
    <col min="13634" max="13634" width="8.7109375" style="14" customWidth="1"/>
    <col min="13635" max="13635" width="11.7109375" style="14" customWidth="1"/>
    <col min="13636" max="13636" width="12" style="14" customWidth="1"/>
    <col min="13637" max="13637" width="9.7109375" style="14" customWidth="1"/>
    <col min="13638" max="13638" width="6.85546875" style="14"/>
    <col min="13639" max="13639" width="9.28515625" style="14" customWidth="1"/>
    <col min="13640" max="13640" width="21.7109375" style="14" customWidth="1"/>
    <col min="13641" max="13641" width="19" style="14" customWidth="1"/>
    <col min="13642" max="13642" width="9.140625" style="14" customWidth="1"/>
    <col min="13643" max="13643" width="14.7109375" style="14" customWidth="1"/>
    <col min="13644" max="13644" width="12.140625" style="14" customWidth="1"/>
    <col min="13645" max="13645" width="14.28515625" style="14" customWidth="1"/>
    <col min="13646" max="13646" width="7.42578125" style="14" customWidth="1"/>
    <col min="13647" max="13647" width="8" style="14" customWidth="1"/>
    <col min="13648" max="13648" width="12.140625" style="14" customWidth="1"/>
    <col min="13649" max="13649" width="12.85546875" style="14" customWidth="1"/>
    <col min="13650" max="13650" width="14.28515625" style="14" customWidth="1"/>
    <col min="13651" max="13651" width="11.140625" style="14" customWidth="1"/>
    <col min="13652" max="13652" width="12.28515625" style="14" customWidth="1"/>
    <col min="13653" max="13653" width="13.42578125" style="14" customWidth="1"/>
    <col min="13654" max="13654" width="9.85546875" style="14" customWidth="1"/>
    <col min="13655" max="13655" width="13" style="14" customWidth="1"/>
    <col min="13656" max="13656" width="6.85546875" style="14" customWidth="1"/>
    <col min="13657" max="13657" width="10.85546875" style="14" customWidth="1"/>
    <col min="13658" max="13658" width="9.28515625" style="14" customWidth="1"/>
    <col min="13659" max="13659" width="11.28515625" style="14" customWidth="1"/>
    <col min="13660" max="13660" width="9.7109375" style="14" customWidth="1"/>
    <col min="13661" max="13661" width="7.42578125" style="14" customWidth="1"/>
    <col min="13662" max="13662" width="13.140625" style="14" customWidth="1"/>
    <col min="13663" max="13663" width="7" style="14" customWidth="1"/>
    <col min="13664" max="13664" width="8.7109375" style="14" customWidth="1"/>
    <col min="13665" max="13665" width="11.7109375" style="14" customWidth="1"/>
    <col min="13666" max="13666" width="12" style="14" customWidth="1"/>
    <col min="13667" max="13667" width="12.7109375" style="14" customWidth="1"/>
    <col min="13668" max="13668" width="14" style="14" customWidth="1"/>
    <col min="13669" max="13669" width="11.85546875" style="14" customWidth="1"/>
    <col min="13670" max="13670" width="7.5703125" style="14" customWidth="1"/>
    <col min="13671" max="13671" width="10.140625" style="14" customWidth="1"/>
    <col min="13672" max="13672" width="9.28515625" style="14" customWidth="1"/>
    <col min="13673" max="13675" width="9.140625" style="14" customWidth="1"/>
    <col min="13676" max="13676" width="13.140625" style="14" bestFit="1" customWidth="1"/>
    <col min="13677" max="13863" width="9.140625" style="14" customWidth="1"/>
    <col min="13864" max="13864" width="9.28515625" style="14" customWidth="1"/>
    <col min="13865" max="13865" width="21.7109375" style="14" customWidth="1"/>
    <col min="13866" max="13866" width="19" style="14" customWidth="1"/>
    <col min="13867" max="13867" width="9.140625" style="14" customWidth="1"/>
    <col min="13868" max="13868" width="14.7109375" style="14" customWidth="1"/>
    <col min="13869" max="13869" width="12.140625" style="14" customWidth="1"/>
    <col min="13870" max="13870" width="14.28515625" style="14" customWidth="1"/>
    <col min="13871" max="13871" width="7.42578125" style="14" customWidth="1"/>
    <col min="13872" max="13872" width="8" style="14" customWidth="1"/>
    <col min="13873" max="13873" width="12.140625" style="14" customWidth="1"/>
    <col min="13874" max="13874" width="12.85546875" style="14" customWidth="1"/>
    <col min="13875" max="13875" width="14.28515625" style="14" customWidth="1"/>
    <col min="13876" max="13876" width="9.7109375" style="14" customWidth="1"/>
    <col min="13877" max="13877" width="8.140625" style="14" customWidth="1"/>
    <col min="13878" max="13878" width="12.28515625" style="14" customWidth="1"/>
    <col min="13879" max="13879" width="13.42578125" style="14" customWidth="1"/>
    <col min="13880" max="13880" width="9.85546875" style="14" customWidth="1"/>
    <col min="13881" max="13881" width="9.28515625" style="14" customWidth="1"/>
    <col min="13882" max="13882" width="6.85546875" style="14" customWidth="1"/>
    <col min="13883" max="13883" width="10.85546875" style="14" customWidth="1"/>
    <col min="13884" max="13884" width="9.28515625" style="14" customWidth="1"/>
    <col min="13885" max="13885" width="11.28515625" style="14" customWidth="1"/>
    <col min="13886" max="13886" width="9.7109375" style="14" customWidth="1"/>
    <col min="13887" max="13887" width="7.42578125" style="14" customWidth="1"/>
    <col min="13888" max="13888" width="13.140625" style="14" customWidth="1"/>
    <col min="13889" max="13889" width="7" style="14" customWidth="1"/>
    <col min="13890" max="13890" width="8.7109375" style="14" customWidth="1"/>
    <col min="13891" max="13891" width="11.7109375" style="14" customWidth="1"/>
    <col min="13892" max="13892" width="12" style="14" customWidth="1"/>
    <col min="13893" max="13893" width="9.7109375" style="14" customWidth="1"/>
    <col min="13894" max="13894" width="6.85546875" style="14"/>
    <col min="13895" max="13895" width="9.28515625" style="14" customWidth="1"/>
    <col min="13896" max="13896" width="21.7109375" style="14" customWidth="1"/>
    <col min="13897" max="13897" width="19" style="14" customWidth="1"/>
    <col min="13898" max="13898" width="9.140625" style="14" customWidth="1"/>
    <col min="13899" max="13899" width="14.7109375" style="14" customWidth="1"/>
    <col min="13900" max="13900" width="12.140625" style="14" customWidth="1"/>
    <col min="13901" max="13901" width="14.28515625" style="14" customWidth="1"/>
    <col min="13902" max="13902" width="7.42578125" style="14" customWidth="1"/>
    <col min="13903" max="13903" width="8" style="14" customWidth="1"/>
    <col min="13904" max="13904" width="12.140625" style="14" customWidth="1"/>
    <col min="13905" max="13905" width="12.85546875" style="14" customWidth="1"/>
    <col min="13906" max="13906" width="14.28515625" style="14" customWidth="1"/>
    <col min="13907" max="13907" width="11.140625" style="14" customWidth="1"/>
    <col min="13908" max="13908" width="12.28515625" style="14" customWidth="1"/>
    <col min="13909" max="13909" width="13.42578125" style="14" customWidth="1"/>
    <col min="13910" max="13910" width="9.85546875" style="14" customWidth="1"/>
    <col min="13911" max="13911" width="13" style="14" customWidth="1"/>
    <col min="13912" max="13912" width="6.85546875" style="14" customWidth="1"/>
    <col min="13913" max="13913" width="10.85546875" style="14" customWidth="1"/>
    <col min="13914" max="13914" width="9.28515625" style="14" customWidth="1"/>
    <col min="13915" max="13915" width="11.28515625" style="14" customWidth="1"/>
    <col min="13916" max="13916" width="9.7109375" style="14" customWidth="1"/>
    <col min="13917" max="13917" width="7.42578125" style="14" customWidth="1"/>
    <col min="13918" max="13918" width="13.140625" style="14" customWidth="1"/>
    <col min="13919" max="13919" width="7" style="14" customWidth="1"/>
    <col min="13920" max="13920" width="8.7109375" style="14" customWidth="1"/>
    <col min="13921" max="13921" width="11.7109375" style="14" customWidth="1"/>
    <col min="13922" max="13922" width="12" style="14" customWidth="1"/>
    <col min="13923" max="13923" width="12.7109375" style="14" customWidth="1"/>
    <col min="13924" max="13924" width="14" style="14" customWidth="1"/>
    <col min="13925" max="13925" width="11.85546875" style="14" customWidth="1"/>
    <col min="13926" max="13926" width="7.5703125" style="14" customWidth="1"/>
    <col min="13927" max="13927" width="10.140625" style="14" customWidth="1"/>
    <col min="13928" max="13928" width="9.28515625" style="14" customWidth="1"/>
    <col min="13929" max="13931" width="9.140625" style="14" customWidth="1"/>
    <col min="13932" max="13932" width="13.140625" style="14" bestFit="1" customWidth="1"/>
    <col min="13933" max="14119" width="9.140625" style="14" customWidth="1"/>
    <col min="14120" max="14120" width="9.28515625" style="14" customWidth="1"/>
    <col min="14121" max="14121" width="21.7109375" style="14" customWidth="1"/>
    <col min="14122" max="14122" width="19" style="14" customWidth="1"/>
    <col min="14123" max="14123" width="9.140625" style="14" customWidth="1"/>
    <col min="14124" max="14124" width="14.7109375" style="14" customWidth="1"/>
    <col min="14125" max="14125" width="12.140625" style="14" customWidth="1"/>
    <col min="14126" max="14126" width="14.28515625" style="14" customWidth="1"/>
    <col min="14127" max="14127" width="7.42578125" style="14" customWidth="1"/>
    <col min="14128" max="14128" width="8" style="14" customWidth="1"/>
    <col min="14129" max="14129" width="12.140625" style="14" customWidth="1"/>
    <col min="14130" max="14130" width="12.85546875" style="14" customWidth="1"/>
    <col min="14131" max="14131" width="14.28515625" style="14" customWidth="1"/>
    <col min="14132" max="14132" width="9.7109375" style="14" customWidth="1"/>
    <col min="14133" max="14133" width="8.140625" style="14" customWidth="1"/>
    <col min="14134" max="14134" width="12.28515625" style="14" customWidth="1"/>
    <col min="14135" max="14135" width="13.42578125" style="14" customWidth="1"/>
    <col min="14136" max="14136" width="9.85546875" style="14" customWidth="1"/>
    <col min="14137" max="14137" width="9.28515625" style="14" customWidth="1"/>
    <col min="14138" max="14138" width="6.85546875" style="14" customWidth="1"/>
    <col min="14139" max="14139" width="10.85546875" style="14" customWidth="1"/>
    <col min="14140" max="14140" width="9.28515625" style="14" customWidth="1"/>
    <col min="14141" max="14141" width="11.28515625" style="14" customWidth="1"/>
    <col min="14142" max="14142" width="9.7109375" style="14" customWidth="1"/>
    <col min="14143" max="14143" width="7.42578125" style="14" customWidth="1"/>
    <col min="14144" max="14144" width="13.140625" style="14" customWidth="1"/>
    <col min="14145" max="14145" width="7" style="14" customWidth="1"/>
    <col min="14146" max="14146" width="8.7109375" style="14" customWidth="1"/>
    <col min="14147" max="14147" width="11.7109375" style="14" customWidth="1"/>
    <col min="14148" max="14148" width="12" style="14" customWidth="1"/>
    <col min="14149" max="14149" width="9.7109375" style="14" customWidth="1"/>
    <col min="14150" max="14150" width="6.85546875" style="14"/>
    <col min="14151" max="14151" width="9.28515625" style="14" customWidth="1"/>
    <col min="14152" max="14152" width="21.7109375" style="14" customWidth="1"/>
    <col min="14153" max="14153" width="19" style="14" customWidth="1"/>
    <col min="14154" max="14154" width="9.140625" style="14" customWidth="1"/>
    <col min="14155" max="14155" width="14.7109375" style="14" customWidth="1"/>
    <col min="14156" max="14156" width="12.140625" style="14" customWidth="1"/>
    <col min="14157" max="14157" width="14.28515625" style="14" customWidth="1"/>
    <col min="14158" max="14158" width="7.42578125" style="14" customWidth="1"/>
    <col min="14159" max="14159" width="8" style="14" customWidth="1"/>
    <col min="14160" max="14160" width="12.140625" style="14" customWidth="1"/>
    <col min="14161" max="14161" width="12.85546875" style="14" customWidth="1"/>
    <col min="14162" max="14162" width="14.28515625" style="14" customWidth="1"/>
    <col min="14163" max="14163" width="11.140625" style="14" customWidth="1"/>
    <col min="14164" max="14164" width="12.28515625" style="14" customWidth="1"/>
    <col min="14165" max="14165" width="13.42578125" style="14" customWidth="1"/>
    <col min="14166" max="14166" width="9.85546875" style="14" customWidth="1"/>
    <col min="14167" max="14167" width="13" style="14" customWidth="1"/>
    <col min="14168" max="14168" width="6.85546875" style="14" customWidth="1"/>
    <col min="14169" max="14169" width="10.85546875" style="14" customWidth="1"/>
    <col min="14170" max="14170" width="9.28515625" style="14" customWidth="1"/>
    <col min="14171" max="14171" width="11.28515625" style="14" customWidth="1"/>
    <col min="14172" max="14172" width="9.7109375" style="14" customWidth="1"/>
    <col min="14173" max="14173" width="7.42578125" style="14" customWidth="1"/>
    <col min="14174" max="14174" width="13.140625" style="14" customWidth="1"/>
    <col min="14175" max="14175" width="7" style="14" customWidth="1"/>
    <col min="14176" max="14176" width="8.7109375" style="14" customWidth="1"/>
    <col min="14177" max="14177" width="11.7109375" style="14" customWidth="1"/>
    <col min="14178" max="14178" width="12" style="14" customWidth="1"/>
    <col min="14179" max="14179" width="12.7109375" style="14" customWidth="1"/>
    <col min="14180" max="14180" width="14" style="14" customWidth="1"/>
    <col min="14181" max="14181" width="11.85546875" style="14" customWidth="1"/>
    <col min="14182" max="14182" width="7.5703125" style="14" customWidth="1"/>
    <col min="14183" max="14183" width="10.140625" style="14" customWidth="1"/>
    <col min="14184" max="14184" width="9.28515625" style="14" customWidth="1"/>
    <col min="14185" max="14187" width="9.140625" style="14" customWidth="1"/>
    <col min="14188" max="14188" width="13.140625" style="14" bestFit="1" customWidth="1"/>
    <col min="14189" max="14375" width="9.140625" style="14" customWidth="1"/>
    <col min="14376" max="14376" width="9.28515625" style="14" customWidth="1"/>
    <col min="14377" max="14377" width="21.7109375" style="14" customWidth="1"/>
    <col min="14378" max="14378" width="19" style="14" customWidth="1"/>
    <col min="14379" max="14379" width="9.140625" style="14" customWidth="1"/>
    <col min="14380" max="14380" width="14.7109375" style="14" customWidth="1"/>
    <col min="14381" max="14381" width="12.140625" style="14" customWidth="1"/>
    <col min="14382" max="14382" width="14.28515625" style="14" customWidth="1"/>
    <col min="14383" max="14383" width="7.42578125" style="14" customWidth="1"/>
    <col min="14384" max="14384" width="8" style="14" customWidth="1"/>
    <col min="14385" max="14385" width="12.140625" style="14" customWidth="1"/>
    <col min="14386" max="14386" width="12.85546875" style="14" customWidth="1"/>
    <col min="14387" max="14387" width="14.28515625" style="14" customWidth="1"/>
    <col min="14388" max="14388" width="9.7109375" style="14" customWidth="1"/>
    <col min="14389" max="14389" width="8.140625" style="14" customWidth="1"/>
    <col min="14390" max="14390" width="12.28515625" style="14" customWidth="1"/>
    <col min="14391" max="14391" width="13.42578125" style="14" customWidth="1"/>
    <col min="14392" max="14392" width="9.85546875" style="14" customWidth="1"/>
    <col min="14393" max="14393" width="9.28515625" style="14" customWidth="1"/>
    <col min="14394" max="14394" width="6.85546875" style="14" customWidth="1"/>
    <col min="14395" max="14395" width="10.85546875" style="14" customWidth="1"/>
    <col min="14396" max="14396" width="9.28515625" style="14" customWidth="1"/>
    <col min="14397" max="14397" width="11.28515625" style="14" customWidth="1"/>
    <col min="14398" max="14398" width="9.7109375" style="14" customWidth="1"/>
    <col min="14399" max="14399" width="7.42578125" style="14" customWidth="1"/>
    <col min="14400" max="14400" width="13.140625" style="14" customWidth="1"/>
    <col min="14401" max="14401" width="7" style="14" customWidth="1"/>
    <col min="14402" max="14402" width="8.7109375" style="14" customWidth="1"/>
    <col min="14403" max="14403" width="11.7109375" style="14" customWidth="1"/>
    <col min="14404" max="14404" width="12" style="14" customWidth="1"/>
    <col min="14405" max="14405" width="9.7109375" style="14" customWidth="1"/>
    <col min="14406" max="14406" width="6.85546875" style="14"/>
    <col min="14407" max="14407" width="9.28515625" style="14" customWidth="1"/>
    <col min="14408" max="14408" width="21.7109375" style="14" customWidth="1"/>
    <col min="14409" max="14409" width="19" style="14" customWidth="1"/>
    <col min="14410" max="14410" width="9.140625" style="14" customWidth="1"/>
    <col min="14411" max="14411" width="14.7109375" style="14" customWidth="1"/>
    <col min="14412" max="14412" width="12.140625" style="14" customWidth="1"/>
    <col min="14413" max="14413" width="14.28515625" style="14" customWidth="1"/>
    <col min="14414" max="14414" width="7.42578125" style="14" customWidth="1"/>
    <col min="14415" max="14415" width="8" style="14" customWidth="1"/>
    <col min="14416" max="14416" width="12.140625" style="14" customWidth="1"/>
    <col min="14417" max="14417" width="12.85546875" style="14" customWidth="1"/>
    <col min="14418" max="14418" width="14.28515625" style="14" customWidth="1"/>
    <col min="14419" max="14419" width="11.140625" style="14" customWidth="1"/>
    <col min="14420" max="14420" width="12.28515625" style="14" customWidth="1"/>
    <col min="14421" max="14421" width="13.42578125" style="14" customWidth="1"/>
    <col min="14422" max="14422" width="9.85546875" style="14" customWidth="1"/>
    <col min="14423" max="14423" width="13" style="14" customWidth="1"/>
    <col min="14424" max="14424" width="6.85546875" style="14" customWidth="1"/>
    <col min="14425" max="14425" width="10.85546875" style="14" customWidth="1"/>
    <col min="14426" max="14426" width="9.28515625" style="14" customWidth="1"/>
    <col min="14427" max="14427" width="11.28515625" style="14" customWidth="1"/>
    <col min="14428" max="14428" width="9.7109375" style="14" customWidth="1"/>
    <col min="14429" max="14429" width="7.42578125" style="14" customWidth="1"/>
    <col min="14430" max="14430" width="13.140625" style="14" customWidth="1"/>
    <col min="14431" max="14431" width="7" style="14" customWidth="1"/>
    <col min="14432" max="14432" width="8.7109375" style="14" customWidth="1"/>
    <col min="14433" max="14433" width="11.7109375" style="14" customWidth="1"/>
    <col min="14434" max="14434" width="12" style="14" customWidth="1"/>
    <col min="14435" max="14435" width="12.7109375" style="14" customWidth="1"/>
    <col min="14436" max="14436" width="14" style="14" customWidth="1"/>
    <col min="14437" max="14437" width="11.85546875" style="14" customWidth="1"/>
    <col min="14438" max="14438" width="7.5703125" style="14" customWidth="1"/>
    <col min="14439" max="14439" width="10.140625" style="14" customWidth="1"/>
    <col min="14440" max="14440" width="9.28515625" style="14" customWidth="1"/>
    <col min="14441" max="14443" width="9.140625" style="14" customWidth="1"/>
    <col min="14444" max="14444" width="13.140625" style="14" bestFit="1" customWidth="1"/>
    <col min="14445" max="14631" width="9.140625" style="14" customWidth="1"/>
    <col min="14632" max="14632" width="9.28515625" style="14" customWidth="1"/>
    <col min="14633" max="14633" width="21.7109375" style="14" customWidth="1"/>
    <col min="14634" max="14634" width="19" style="14" customWidth="1"/>
    <col min="14635" max="14635" width="9.140625" style="14" customWidth="1"/>
    <col min="14636" max="14636" width="14.7109375" style="14" customWidth="1"/>
    <col min="14637" max="14637" width="12.140625" style="14" customWidth="1"/>
    <col min="14638" max="14638" width="14.28515625" style="14" customWidth="1"/>
    <col min="14639" max="14639" width="7.42578125" style="14" customWidth="1"/>
    <col min="14640" max="14640" width="8" style="14" customWidth="1"/>
    <col min="14641" max="14641" width="12.140625" style="14" customWidth="1"/>
    <col min="14642" max="14642" width="12.85546875" style="14" customWidth="1"/>
    <col min="14643" max="14643" width="14.28515625" style="14" customWidth="1"/>
    <col min="14644" max="14644" width="9.7109375" style="14" customWidth="1"/>
    <col min="14645" max="14645" width="8.140625" style="14" customWidth="1"/>
    <col min="14646" max="14646" width="12.28515625" style="14" customWidth="1"/>
    <col min="14647" max="14647" width="13.42578125" style="14" customWidth="1"/>
    <col min="14648" max="14648" width="9.85546875" style="14" customWidth="1"/>
    <col min="14649" max="14649" width="9.28515625" style="14" customWidth="1"/>
    <col min="14650" max="14650" width="6.85546875" style="14" customWidth="1"/>
    <col min="14651" max="14651" width="10.85546875" style="14" customWidth="1"/>
    <col min="14652" max="14652" width="9.28515625" style="14" customWidth="1"/>
    <col min="14653" max="14653" width="11.28515625" style="14" customWidth="1"/>
    <col min="14654" max="14654" width="9.7109375" style="14" customWidth="1"/>
    <col min="14655" max="14655" width="7.42578125" style="14" customWidth="1"/>
    <col min="14656" max="14656" width="13.140625" style="14" customWidth="1"/>
    <col min="14657" max="14657" width="7" style="14" customWidth="1"/>
    <col min="14658" max="14658" width="8.7109375" style="14" customWidth="1"/>
    <col min="14659" max="14659" width="11.7109375" style="14" customWidth="1"/>
    <col min="14660" max="14660" width="12" style="14" customWidth="1"/>
    <col min="14661" max="14661" width="9.7109375" style="14" customWidth="1"/>
    <col min="14662" max="14662" width="6.85546875" style="14"/>
    <col min="14663" max="14663" width="9.28515625" style="14" customWidth="1"/>
    <col min="14664" max="14664" width="21.7109375" style="14" customWidth="1"/>
    <col min="14665" max="14665" width="19" style="14" customWidth="1"/>
    <col min="14666" max="14666" width="9.140625" style="14" customWidth="1"/>
    <col min="14667" max="14667" width="14.7109375" style="14" customWidth="1"/>
    <col min="14668" max="14668" width="12.140625" style="14" customWidth="1"/>
    <col min="14669" max="14669" width="14.28515625" style="14" customWidth="1"/>
    <col min="14670" max="14670" width="7.42578125" style="14" customWidth="1"/>
    <col min="14671" max="14671" width="8" style="14" customWidth="1"/>
    <col min="14672" max="14672" width="12.140625" style="14" customWidth="1"/>
    <col min="14673" max="14673" width="12.85546875" style="14" customWidth="1"/>
    <col min="14674" max="14674" width="14.28515625" style="14" customWidth="1"/>
    <col min="14675" max="14675" width="11.140625" style="14" customWidth="1"/>
    <col min="14676" max="14676" width="12.28515625" style="14" customWidth="1"/>
    <col min="14677" max="14677" width="13.42578125" style="14" customWidth="1"/>
    <col min="14678" max="14678" width="9.85546875" style="14" customWidth="1"/>
    <col min="14679" max="14679" width="13" style="14" customWidth="1"/>
    <col min="14680" max="14680" width="6.85546875" style="14" customWidth="1"/>
    <col min="14681" max="14681" width="10.85546875" style="14" customWidth="1"/>
    <col min="14682" max="14682" width="9.28515625" style="14" customWidth="1"/>
    <col min="14683" max="14683" width="11.28515625" style="14" customWidth="1"/>
    <col min="14684" max="14684" width="9.7109375" style="14" customWidth="1"/>
    <col min="14685" max="14685" width="7.42578125" style="14" customWidth="1"/>
    <col min="14686" max="14686" width="13.140625" style="14" customWidth="1"/>
    <col min="14687" max="14687" width="7" style="14" customWidth="1"/>
    <col min="14688" max="14688" width="8.7109375" style="14" customWidth="1"/>
    <col min="14689" max="14689" width="11.7109375" style="14" customWidth="1"/>
    <col min="14690" max="14690" width="12" style="14" customWidth="1"/>
    <col min="14691" max="14691" width="12.7109375" style="14" customWidth="1"/>
    <col min="14692" max="14692" width="14" style="14" customWidth="1"/>
    <col min="14693" max="14693" width="11.85546875" style="14" customWidth="1"/>
    <col min="14694" max="14694" width="7.5703125" style="14" customWidth="1"/>
    <col min="14695" max="14695" width="10.140625" style="14" customWidth="1"/>
    <col min="14696" max="14696" width="9.28515625" style="14" customWidth="1"/>
    <col min="14697" max="14699" width="9.140625" style="14" customWidth="1"/>
    <col min="14700" max="14700" width="13.140625" style="14" bestFit="1" customWidth="1"/>
    <col min="14701" max="14887" width="9.140625" style="14" customWidth="1"/>
    <col min="14888" max="14888" width="9.28515625" style="14" customWidth="1"/>
    <col min="14889" max="14889" width="21.7109375" style="14" customWidth="1"/>
    <col min="14890" max="14890" width="19" style="14" customWidth="1"/>
    <col min="14891" max="14891" width="9.140625" style="14" customWidth="1"/>
    <col min="14892" max="14892" width="14.7109375" style="14" customWidth="1"/>
    <col min="14893" max="14893" width="12.140625" style="14" customWidth="1"/>
    <col min="14894" max="14894" width="14.28515625" style="14" customWidth="1"/>
    <col min="14895" max="14895" width="7.42578125" style="14" customWidth="1"/>
    <col min="14896" max="14896" width="8" style="14" customWidth="1"/>
    <col min="14897" max="14897" width="12.140625" style="14" customWidth="1"/>
    <col min="14898" max="14898" width="12.85546875" style="14" customWidth="1"/>
    <col min="14899" max="14899" width="14.28515625" style="14" customWidth="1"/>
    <col min="14900" max="14900" width="9.7109375" style="14" customWidth="1"/>
    <col min="14901" max="14901" width="8.140625" style="14" customWidth="1"/>
    <col min="14902" max="14902" width="12.28515625" style="14" customWidth="1"/>
    <col min="14903" max="14903" width="13.42578125" style="14" customWidth="1"/>
    <col min="14904" max="14904" width="9.85546875" style="14" customWidth="1"/>
    <col min="14905" max="14905" width="9.28515625" style="14" customWidth="1"/>
    <col min="14906" max="14906" width="6.85546875" style="14" customWidth="1"/>
    <col min="14907" max="14907" width="10.85546875" style="14" customWidth="1"/>
    <col min="14908" max="14908" width="9.28515625" style="14" customWidth="1"/>
    <col min="14909" max="14909" width="11.28515625" style="14" customWidth="1"/>
    <col min="14910" max="14910" width="9.7109375" style="14" customWidth="1"/>
    <col min="14911" max="14911" width="7.42578125" style="14" customWidth="1"/>
    <col min="14912" max="14912" width="13.140625" style="14" customWidth="1"/>
    <col min="14913" max="14913" width="7" style="14" customWidth="1"/>
    <col min="14914" max="14914" width="8.7109375" style="14" customWidth="1"/>
    <col min="14915" max="14915" width="11.7109375" style="14" customWidth="1"/>
    <col min="14916" max="14916" width="12" style="14" customWidth="1"/>
    <col min="14917" max="14917" width="9.7109375" style="14" customWidth="1"/>
    <col min="14918" max="14918" width="6.85546875" style="14"/>
    <col min="14919" max="14919" width="9.28515625" style="14" customWidth="1"/>
    <col min="14920" max="14920" width="21.7109375" style="14" customWidth="1"/>
    <col min="14921" max="14921" width="19" style="14" customWidth="1"/>
    <col min="14922" max="14922" width="9.140625" style="14" customWidth="1"/>
    <col min="14923" max="14923" width="14.7109375" style="14" customWidth="1"/>
    <col min="14924" max="14924" width="12.140625" style="14" customWidth="1"/>
    <col min="14925" max="14925" width="14.28515625" style="14" customWidth="1"/>
    <col min="14926" max="14926" width="7.42578125" style="14" customWidth="1"/>
    <col min="14927" max="14927" width="8" style="14" customWidth="1"/>
    <col min="14928" max="14928" width="12.140625" style="14" customWidth="1"/>
    <col min="14929" max="14929" width="12.85546875" style="14" customWidth="1"/>
    <col min="14930" max="14930" width="14.28515625" style="14" customWidth="1"/>
    <col min="14931" max="14931" width="11.140625" style="14" customWidth="1"/>
    <col min="14932" max="14932" width="12.28515625" style="14" customWidth="1"/>
    <col min="14933" max="14933" width="13.42578125" style="14" customWidth="1"/>
    <col min="14934" max="14934" width="9.85546875" style="14" customWidth="1"/>
    <col min="14935" max="14935" width="13" style="14" customWidth="1"/>
    <col min="14936" max="14936" width="6.85546875" style="14" customWidth="1"/>
    <col min="14937" max="14937" width="10.85546875" style="14" customWidth="1"/>
    <col min="14938" max="14938" width="9.28515625" style="14" customWidth="1"/>
    <col min="14939" max="14939" width="11.28515625" style="14" customWidth="1"/>
    <col min="14940" max="14940" width="9.7109375" style="14" customWidth="1"/>
    <col min="14941" max="14941" width="7.42578125" style="14" customWidth="1"/>
    <col min="14942" max="14942" width="13.140625" style="14" customWidth="1"/>
    <col min="14943" max="14943" width="7" style="14" customWidth="1"/>
    <col min="14944" max="14944" width="8.7109375" style="14" customWidth="1"/>
    <col min="14945" max="14945" width="11.7109375" style="14" customWidth="1"/>
    <col min="14946" max="14946" width="12" style="14" customWidth="1"/>
    <col min="14947" max="14947" width="12.7109375" style="14" customWidth="1"/>
    <col min="14948" max="14948" width="14" style="14" customWidth="1"/>
    <col min="14949" max="14949" width="11.85546875" style="14" customWidth="1"/>
    <col min="14950" max="14950" width="7.5703125" style="14" customWidth="1"/>
    <col min="14951" max="14951" width="10.140625" style="14" customWidth="1"/>
    <col min="14952" max="14952" width="9.28515625" style="14" customWidth="1"/>
    <col min="14953" max="14955" width="9.140625" style="14" customWidth="1"/>
    <col min="14956" max="14956" width="13.140625" style="14" bestFit="1" customWidth="1"/>
    <col min="14957" max="15143" width="9.140625" style="14" customWidth="1"/>
    <col min="15144" max="15144" width="9.28515625" style="14" customWidth="1"/>
    <col min="15145" max="15145" width="21.7109375" style="14" customWidth="1"/>
    <col min="15146" max="15146" width="19" style="14" customWidth="1"/>
    <col min="15147" max="15147" width="9.140625" style="14" customWidth="1"/>
    <col min="15148" max="15148" width="14.7109375" style="14" customWidth="1"/>
    <col min="15149" max="15149" width="12.140625" style="14" customWidth="1"/>
    <col min="15150" max="15150" width="14.28515625" style="14" customWidth="1"/>
    <col min="15151" max="15151" width="7.42578125" style="14" customWidth="1"/>
    <col min="15152" max="15152" width="8" style="14" customWidth="1"/>
    <col min="15153" max="15153" width="12.140625" style="14" customWidth="1"/>
    <col min="15154" max="15154" width="12.85546875" style="14" customWidth="1"/>
    <col min="15155" max="15155" width="14.28515625" style="14" customWidth="1"/>
    <col min="15156" max="15156" width="9.7109375" style="14" customWidth="1"/>
    <col min="15157" max="15157" width="8.140625" style="14" customWidth="1"/>
    <col min="15158" max="15158" width="12.28515625" style="14" customWidth="1"/>
    <col min="15159" max="15159" width="13.42578125" style="14" customWidth="1"/>
    <col min="15160" max="15160" width="9.85546875" style="14" customWidth="1"/>
    <col min="15161" max="15161" width="9.28515625" style="14" customWidth="1"/>
    <col min="15162" max="15162" width="6.85546875" style="14" customWidth="1"/>
    <col min="15163" max="15163" width="10.85546875" style="14" customWidth="1"/>
    <col min="15164" max="15164" width="9.28515625" style="14" customWidth="1"/>
    <col min="15165" max="15165" width="11.28515625" style="14" customWidth="1"/>
    <col min="15166" max="15166" width="9.7109375" style="14" customWidth="1"/>
    <col min="15167" max="15167" width="7.42578125" style="14" customWidth="1"/>
    <col min="15168" max="15168" width="13.140625" style="14" customWidth="1"/>
    <col min="15169" max="15169" width="7" style="14" customWidth="1"/>
    <col min="15170" max="15170" width="8.7109375" style="14" customWidth="1"/>
    <col min="15171" max="15171" width="11.7109375" style="14" customWidth="1"/>
    <col min="15172" max="15172" width="12" style="14" customWidth="1"/>
    <col min="15173" max="15173" width="9.7109375" style="14" customWidth="1"/>
    <col min="15174" max="15174" width="6.85546875" style="14"/>
    <col min="15175" max="15175" width="9.28515625" style="14" customWidth="1"/>
    <col min="15176" max="15176" width="21.7109375" style="14" customWidth="1"/>
    <col min="15177" max="15177" width="19" style="14" customWidth="1"/>
    <col min="15178" max="15178" width="9.140625" style="14" customWidth="1"/>
    <col min="15179" max="15179" width="14.7109375" style="14" customWidth="1"/>
    <col min="15180" max="15180" width="12.140625" style="14" customWidth="1"/>
    <col min="15181" max="15181" width="14.28515625" style="14" customWidth="1"/>
    <col min="15182" max="15182" width="7.42578125" style="14" customWidth="1"/>
    <col min="15183" max="15183" width="8" style="14" customWidth="1"/>
    <col min="15184" max="15184" width="12.140625" style="14" customWidth="1"/>
    <col min="15185" max="15185" width="12.85546875" style="14" customWidth="1"/>
    <col min="15186" max="15186" width="14.28515625" style="14" customWidth="1"/>
    <col min="15187" max="15187" width="11.140625" style="14" customWidth="1"/>
    <col min="15188" max="15188" width="12.28515625" style="14" customWidth="1"/>
    <col min="15189" max="15189" width="13.42578125" style="14" customWidth="1"/>
    <col min="15190" max="15190" width="9.85546875" style="14" customWidth="1"/>
    <col min="15191" max="15191" width="13" style="14" customWidth="1"/>
    <col min="15192" max="15192" width="6.85546875" style="14" customWidth="1"/>
    <col min="15193" max="15193" width="10.85546875" style="14" customWidth="1"/>
    <col min="15194" max="15194" width="9.28515625" style="14" customWidth="1"/>
    <col min="15195" max="15195" width="11.28515625" style="14" customWidth="1"/>
    <col min="15196" max="15196" width="9.7109375" style="14" customWidth="1"/>
    <col min="15197" max="15197" width="7.42578125" style="14" customWidth="1"/>
    <col min="15198" max="15198" width="13.140625" style="14" customWidth="1"/>
    <col min="15199" max="15199" width="7" style="14" customWidth="1"/>
    <col min="15200" max="15200" width="8.7109375" style="14" customWidth="1"/>
    <col min="15201" max="15201" width="11.7109375" style="14" customWidth="1"/>
    <col min="15202" max="15202" width="12" style="14" customWidth="1"/>
    <col min="15203" max="15203" width="12.7109375" style="14" customWidth="1"/>
    <col min="15204" max="15204" width="14" style="14" customWidth="1"/>
    <col min="15205" max="15205" width="11.85546875" style="14" customWidth="1"/>
    <col min="15206" max="15206" width="7.5703125" style="14" customWidth="1"/>
    <col min="15207" max="15207" width="10.140625" style="14" customWidth="1"/>
    <col min="15208" max="15208" width="9.28515625" style="14" customWidth="1"/>
    <col min="15209" max="15211" width="9.140625" style="14" customWidth="1"/>
    <col min="15212" max="15212" width="13.140625" style="14" bestFit="1" customWidth="1"/>
    <col min="15213" max="15399" width="9.140625" style="14" customWidth="1"/>
    <col min="15400" max="15400" width="9.28515625" style="14" customWidth="1"/>
    <col min="15401" max="15401" width="21.7109375" style="14" customWidth="1"/>
    <col min="15402" max="15402" width="19" style="14" customWidth="1"/>
    <col min="15403" max="15403" width="9.140625" style="14" customWidth="1"/>
    <col min="15404" max="15404" width="14.7109375" style="14" customWidth="1"/>
    <col min="15405" max="15405" width="12.140625" style="14" customWidth="1"/>
    <col min="15406" max="15406" width="14.28515625" style="14" customWidth="1"/>
    <col min="15407" max="15407" width="7.42578125" style="14" customWidth="1"/>
    <col min="15408" max="15408" width="8" style="14" customWidth="1"/>
    <col min="15409" max="15409" width="12.140625" style="14" customWidth="1"/>
    <col min="15410" max="15410" width="12.85546875" style="14" customWidth="1"/>
    <col min="15411" max="15411" width="14.28515625" style="14" customWidth="1"/>
    <col min="15412" max="15412" width="9.7109375" style="14" customWidth="1"/>
    <col min="15413" max="15413" width="8.140625" style="14" customWidth="1"/>
    <col min="15414" max="15414" width="12.28515625" style="14" customWidth="1"/>
    <col min="15415" max="15415" width="13.42578125" style="14" customWidth="1"/>
    <col min="15416" max="15416" width="9.85546875" style="14" customWidth="1"/>
    <col min="15417" max="15417" width="9.28515625" style="14" customWidth="1"/>
    <col min="15418" max="15418" width="6.85546875" style="14" customWidth="1"/>
    <col min="15419" max="15419" width="10.85546875" style="14" customWidth="1"/>
    <col min="15420" max="15420" width="9.28515625" style="14" customWidth="1"/>
    <col min="15421" max="15421" width="11.28515625" style="14" customWidth="1"/>
    <col min="15422" max="15422" width="9.7109375" style="14" customWidth="1"/>
    <col min="15423" max="15423" width="7.42578125" style="14" customWidth="1"/>
    <col min="15424" max="15424" width="13.140625" style="14" customWidth="1"/>
    <col min="15425" max="15425" width="7" style="14" customWidth="1"/>
    <col min="15426" max="15426" width="8.7109375" style="14" customWidth="1"/>
    <col min="15427" max="15427" width="11.7109375" style="14" customWidth="1"/>
    <col min="15428" max="15428" width="12" style="14" customWidth="1"/>
    <col min="15429" max="15429" width="9.7109375" style="14" customWidth="1"/>
    <col min="15430" max="15430" width="6.85546875" style="14"/>
    <col min="15431" max="15431" width="9.28515625" style="14" customWidth="1"/>
    <col min="15432" max="15432" width="21.7109375" style="14" customWidth="1"/>
    <col min="15433" max="15433" width="19" style="14" customWidth="1"/>
    <col min="15434" max="15434" width="9.140625" style="14" customWidth="1"/>
    <col min="15435" max="15435" width="14.7109375" style="14" customWidth="1"/>
    <col min="15436" max="15436" width="12.140625" style="14" customWidth="1"/>
    <col min="15437" max="15437" width="14.28515625" style="14" customWidth="1"/>
    <col min="15438" max="15438" width="7.42578125" style="14" customWidth="1"/>
    <col min="15439" max="15439" width="8" style="14" customWidth="1"/>
    <col min="15440" max="15440" width="12.140625" style="14" customWidth="1"/>
    <col min="15441" max="15441" width="12.85546875" style="14" customWidth="1"/>
    <col min="15442" max="15442" width="14.28515625" style="14" customWidth="1"/>
    <col min="15443" max="15443" width="11.140625" style="14" customWidth="1"/>
    <col min="15444" max="15444" width="12.28515625" style="14" customWidth="1"/>
    <col min="15445" max="15445" width="13.42578125" style="14" customWidth="1"/>
    <col min="15446" max="15446" width="9.85546875" style="14" customWidth="1"/>
    <col min="15447" max="15447" width="13" style="14" customWidth="1"/>
    <col min="15448" max="15448" width="6.85546875" style="14" customWidth="1"/>
    <col min="15449" max="15449" width="10.85546875" style="14" customWidth="1"/>
    <col min="15450" max="15450" width="9.28515625" style="14" customWidth="1"/>
    <col min="15451" max="15451" width="11.28515625" style="14" customWidth="1"/>
    <col min="15452" max="15452" width="9.7109375" style="14" customWidth="1"/>
    <col min="15453" max="15453" width="7.42578125" style="14" customWidth="1"/>
    <col min="15454" max="15454" width="13.140625" style="14" customWidth="1"/>
    <col min="15455" max="15455" width="7" style="14" customWidth="1"/>
    <col min="15456" max="15456" width="8.7109375" style="14" customWidth="1"/>
    <col min="15457" max="15457" width="11.7109375" style="14" customWidth="1"/>
    <col min="15458" max="15458" width="12" style="14" customWidth="1"/>
    <col min="15459" max="15459" width="12.7109375" style="14" customWidth="1"/>
    <col min="15460" max="15460" width="14" style="14" customWidth="1"/>
    <col min="15461" max="15461" width="11.85546875" style="14" customWidth="1"/>
    <col min="15462" max="15462" width="7.5703125" style="14" customWidth="1"/>
    <col min="15463" max="15463" width="10.140625" style="14" customWidth="1"/>
    <col min="15464" max="15464" width="9.28515625" style="14" customWidth="1"/>
    <col min="15465" max="15467" width="9.140625" style="14" customWidth="1"/>
    <col min="15468" max="15468" width="13.140625" style="14" bestFit="1" customWidth="1"/>
    <col min="15469" max="15655" width="9.140625" style="14" customWidth="1"/>
    <col min="15656" max="15656" width="9.28515625" style="14" customWidth="1"/>
    <col min="15657" max="15657" width="21.7109375" style="14" customWidth="1"/>
    <col min="15658" max="15658" width="19" style="14" customWidth="1"/>
    <col min="15659" max="15659" width="9.140625" style="14" customWidth="1"/>
    <col min="15660" max="15660" width="14.7109375" style="14" customWidth="1"/>
    <col min="15661" max="15661" width="12.140625" style="14" customWidth="1"/>
    <col min="15662" max="15662" width="14.28515625" style="14" customWidth="1"/>
    <col min="15663" max="15663" width="7.42578125" style="14" customWidth="1"/>
    <col min="15664" max="15664" width="8" style="14" customWidth="1"/>
    <col min="15665" max="15665" width="12.140625" style="14" customWidth="1"/>
    <col min="15666" max="15666" width="12.85546875" style="14" customWidth="1"/>
    <col min="15667" max="15667" width="14.28515625" style="14" customWidth="1"/>
    <col min="15668" max="15668" width="9.7109375" style="14" customWidth="1"/>
    <col min="15669" max="15669" width="8.140625" style="14" customWidth="1"/>
    <col min="15670" max="15670" width="12.28515625" style="14" customWidth="1"/>
    <col min="15671" max="15671" width="13.42578125" style="14" customWidth="1"/>
    <col min="15672" max="15672" width="9.85546875" style="14" customWidth="1"/>
    <col min="15673" max="15673" width="9.28515625" style="14" customWidth="1"/>
    <col min="15674" max="15674" width="6.85546875" style="14" customWidth="1"/>
    <col min="15675" max="15675" width="10.85546875" style="14" customWidth="1"/>
    <col min="15676" max="15676" width="9.28515625" style="14" customWidth="1"/>
    <col min="15677" max="15677" width="11.28515625" style="14" customWidth="1"/>
    <col min="15678" max="15678" width="9.7109375" style="14" customWidth="1"/>
    <col min="15679" max="15679" width="7.42578125" style="14" customWidth="1"/>
    <col min="15680" max="15680" width="13.140625" style="14" customWidth="1"/>
    <col min="15681" max="15681" width="7" style="14" customWidth="1"/>
    <col min="15682" max="15682" width="8.7109375" style="14" customWidth="1"/>
    <col min="15683" max="15683" width="11.7109375" style="14" customWidth="1"/>
    <col min="15684" max="15684" width="12" style="14" customWidth="1"/>
    <col min="15685" max="15685" width="9.7109375" style="14" customWidth="1"/>
    <col min="15686" max="15686" width="6.85546875" style="14"/>
    <col min="15687" max="15687" width="9.28515625" style="14" customWidth="1"/>
    <col min="15688" max="15688" width="21.7109375" style="14" customWidth="1"/>
    <col min="15689" max="15689" width="19" style="14" customWidth="1"/>
    <col min="15690" max="15690" width="9.140625" style="14" customWidth="1"/>
    <col min="15691" max="15691" width="14.7109375" style="14" customWidth="1"/>
    <col min="15692" max="15692" width="12.140625" style="14" customWidth="1"/>
    <col min="15693" max="15693" width="14.28515625" style="14" customWidth="1"/>
    <col min="15694" max="15694" width="7.42578125" style="14" customWidth="1"/>
    <col min="15695" max="15695" width="8" style="14" customWidth="1"/>
    <col min="15696" max="15696" width="12.140625" style="14" customWidth="1"/>
    <col min="15697" max="15697" width="12.85546875" style="14" customWidth="1"/>
    <col min="15698" max="15698" width="14.28515625" style="14" customWidth="1"/>
    <col min="15699" max="15699" width="11.140625" style="14" customWidth="1"/>
    <col min="15700" max="15700" width="12.28515625" style="14" customWidth="1"/>
    <col min="15701" max="15701" width="13.42578125" style="14" customWidth="1"/>
    <col min="15702" max="15702" width="9.85546875" style="14" customWidth="1"/>
    <col min="15703" max="15703" width="13" style="14" customWidth="1"/>
    <col min="15704" max="15704" width="6.85546875" style="14" customWidth="1"/>
    <col min="15705" max="15705" width="10.85546875" style="14" customWidth="1"/>
    <col min="15706" max="15706" width="9.28515625" style="14" customWidth="1"/>
    <col min="15707" max="15707" width="11.28515625" style="14" customWidth="1"/>
    <col min="15708" max="15708" width="9.7109375" style="14" customWidth="1"/>
    <col min="15709" max="15709" width="7.42578125" style="14" customWidth="1"/>
    <col min="15710" max="15710" width="13.140625" style="14" customWidth="1"/>
    <col min="15711" max="15711" width="7" style="14" customWidth="1"/>
    <col min="15712" max="15712" width="8.7109375" style="14" customWidth="1"/>
    <col min="15713" max="15713" width="11.7109375" style="14" customWidth="1"/>
    <col min="15714" max="15714" width="12" style="14" customWidth="1"/>
    <col min="15715" max="15715" width="12.7109375" style="14" customWidth="1"/>
    <col min="15716" max="15716" width="14" style="14" customWidth="1"/>
    <col min="15717" max="15717" width="11.85546875" style="14" customWidth="1"/>
    <col min="15718" max="15718" width="7.5703125" style="14" customWidth="1"/>
    <col min="15719" max="15719" width="10.140625" style="14" customWidth="1"/>
    <col min="15720" max="15720" width="9.28515625" style="14" customWidth="1"/>
    <col min="15721" max="15723" width="9.140625" style="14" customWidth="1"/>
    <col min="15724" max="15724" width="13.140625" style="14" bestFit="1" customWidth="1"/>
    <col min="15725" max="15911" width="9.140625" style="14" customWidth="1"/>
    <col min="15912" max="15912" width="9.28515625" style="14" customWidth="1"/>
    <col min="15913" max="15913" width="21.7109375" style="14" customWidth="1"/>
    <col min="15914" max="15914" width="19" style="14" customWidth="1"/>
    <col min="15915" max="15915" width="9.140625" style="14" customWidth="1"/>
    <col min="15916" max="15916" width="14.7109375" style="14" customWidth="1"/>
    <col min="15917" max="15917" width="12.140625" style="14" customWidth="1"/>
    <col min="15918" max="15918" width="14.28515625" style="14" customWidth="1"/>
    <col min="15919" max="15919" width="7.42578125" style="14" customWidth="1"/>
    <col min="15920" max="15920" width="8" style="14" customWidth="1"/>
    <col min="15921" max="15921" width="12.140625" style="14" customWidth="1"/>
    <col min="15922" max="15922" width="12.85546875" style="14" customWidth="1"/>
    <col min="15923" max="15923" width="14.28515625" style="14" customWidth="1"/>
    <col min="15924" max="15924" width="9.7109375" style="14" customWidth="1"/>
    <col min="15925" max="15925" width="8.140625" style="14" customWidth="1"/>
    <col min="15926" max="15926" width="12.28515625" style="14" customWidth="1"/>
    <col min="15927" max="15927" width="13.42578125" style="14" customWidth="1"/>
    <col min="15928" max="15928" width="9.85546875" style="14" customWidth="1"/>
    <col min="15929" max="15929" width="9.28515625" style="14" customWidth="1"/>
    <col min="15930" max="15930" width="6.85546875" style="14" customWidth="1"/>
    <col min="15931" max="15931" width="10.85546875" style="14" customWidth="1"/>
    <col min="15932" max="15932" width="9.28515625" style="14" customWidth="1"/>
    <col min="15933" max="15933" width="11.28515625" style="14" customWidth="1"/>
    <col min="15934" max="15934" width="9.7109375" style="14" customWidth="1"/>
    <col min="15935" max="15935" width="7.42578125" style="14" customWidth="1"/>
    <col min="15936" max="15936" width="13.140625" style="14" customWidth="1"/>
    <col min="15937" max="15937" width="7" style="14" customWidth="1"/>
    <col min="15938" max="15938" width="8.7109375" style="14" customWidth="1"/>
    <col min="15939" max="15939" width="11.7109375" style="14" customWidth="1"/>
    <col min="15940" max="15940" width="12" style="14" customWidth="1"/>
    <col min="15941" max="15941" width="9.7109375" style="14" customWidth="1"/>
    <col min="15942" max="15942" width="6.85546875" style="14"/>
    <col min="15943" max="15943" width="9.28515625" style="14" customWidth="1"/>
    <col min="15944" max="15944" width="21.7109375" style="14" customWidth="1"/>
    <col min="15945" max="15945" width="19" style="14" customWidth="1"/>
    <col min="15946" max="15946" width="9.140625" style="14" customWidth="1"/>
    <col min="15947" max="15947" width="14.7109375" style="14" customWidth="1"/>
    <col min="15948" max="15948" width="12.140625" style="14" customWidth="1"/>
    <col min="15949" max="15949" width="14.28515625" style="14" customWidth="1"/>
    <col min="15950" max="15950" width="7.42578125" style="14" customWidth="1"/>
    <col min="15951" max="15951" width="8" style="14" customWidth="1"/>
    <col min="15952" max="15952" width="12.140625" style="14" customWidth="1"/>
    <col min="15953" max="15953" width="12.85546875" style="14" customWidth="1"/>
    <col min="15954" max="15954" width="14.28515625" style="14" customWidth="1"/>
    <col min="15955" max="15955" width="11.140625" style="14" customWidth="1"/>
    <col min="15956" max="15956" width="12.28515625" style="14" customWidth="1"/>
    <col min="15957" max="15957" width="13.42578125" style="14" customWidth="1"/>
    <col min="15958" max="15958" width="9.85546875" style="14" customWidth="1"/>
    <col min="15959" max="15959" width="13" style="14" customWidth="1"/>
    <col min="15960" max="15960" width="6.85546875" style="14" customWidth="1"/>
    <col min="15961" max="15961" width="10.85546875" style="14" customWidth="1"/>
    <col min="15962" max="15962" width="9.28515625" style="14" customWidth="1"/>
    <col min="15963" max="15963" width="11.28515625" style="14" customWidth="1"/>
    <col min="15964" max="15964" width="9.7109375" style="14" customWidth="1"/>
    <col min="15965" max="15965" width="7.42578125" style="14" customWidth="1"/>
    <col min="15966" max="15966" width="13.140625" style="14" customWidth="1"/>
    <col min="15967" max="15967" width="7" style="14" customWidth="1"/>
    <col min="15968" max="15968" width="8.7109375" style="14" customWidth="1"/>
    <col min="15969" max="15969" width="11.7109375" style="14" customWidth="1"/>
    <col min="15970" max="15970" width="12" style="14" customWidth="1"/>
    <col min="15971" max="15971" width="12.7109375" style="14" customWidth="1"/>
    <col min="15972" max="15972" width="14" style="14" customWidth="1"/>
    <col min="15973" max="15973" width="11.85546875" style="14" customWidth="1"/>
    <col min="15974" max="15974" width="7.5703125" style="14" customWidth="1"/>
    <col min="15975" max="15975" width="10.140625" style="14" customWidth="1"/>
    <col min="15976" max="15976" width="9.28515625" style="14" customWidth="1"/>
    <col min="15977" max="15979" width="9.140625" style="14" customWidth="1"/>
    <col min="15980" max="15980" width="13.140625" style="14" bestFit="1" customWidth="1"/>
    <col min="15981" max="16167" width="9.140625" style="14" customWidth="1"/>
    <col min="16168" max="16168" width="9.28515625" style="14" customWidth="1"/>
    <col min="16169" max="16169" width="21.7109375" style="14" customWidth="1"/>
    <col min="16170" max="16170" width="19" style="14" customWidth="1"/>
    <col min="16171" max="16171" width="9.140625" style="14" customWidth="1"/>
    <col min="16172" max="16172" width="14.7109375" style="14" customWidth="1"/>
    <col min="16173" max="16173" width="12.140625" style="14" customWidth="1"/>
    <col min="16174" max="16174" width="14.28515625" style="14" customWidth="1"/>
    <col min="16175" max="16175" width="7.42578125" style="14" customWidth="1"/>
    <col min="16176" max="16176" width="8" style="14" customWidth="1"/>
    <col min="16177" max="16177" width="12.140625" style="14" customWidth="1"/>
    <col min="16178" max="16178" width="12.85546875" style="14" customWidth="1"/>
    <col min="16179" max="16179" width="14.28515625" style="14" customWidth="1"/>
    <col min="16180" max="16180" width="9.7109375" style="14" customWidth="1"/>
    <col min="16181" max="16181" width="8.140625" style="14" customWidth="1"/>
    <col min="16182" max="16182" width="12.28515625" style="14" customWidth="1"/>
    <col min="16183" max="16183" width="13.42578125" style="14" customWidth="1"/>
    <col min="16184" max="16184" width="9.85546875" style="14" customWidth="1"/>
    <col min="16185" max="16185" width="9.28515625" style="14" customWidth="1"/>
    <col min="16186" max="16186" width="6.85546875" style="14" customWidth="1"/>
    <col min="16187" max="16187" width="10.85546875" style="14" customWidth="1"/>
    <col min="16188" max="16188" width="9.28515625" style="14" customWidth="1"/>
    <col min="16189" max="16189" width="11.28515625" style="14" customWidth="1"/>
    <col min="16190" max="16190" width="9.7109375" style="14" customWidth="1"/>
    <col min="16191" max="16191" width="7.42578125" style="14" customWidth="1"/>
    <col min="16192" max="16192" width="13.140625" style="14" customWidth="1"/>
    <col min="16193" max="16193" width="7" style="14" customWidth="1"/>
    <col min="16194" max="16194" width="8.7109375" style="14" customWidth="1"/>
    <col min="16195" max="16195" width="11.7109375" style="14" customWidth="1"/>
    <col min="16196" max="16196" width="12" style="14" customWidth="1"/>
    <col min="16197" max="16197" width="9.7109375" style="14" customWidth="1"/>
    <col min="16198" max="16384" width="6.85546875" style="14"/>
  </cols>
  <sheetData>
    <row r="1" spans="1:35" s="1" customFormat="1" ht="41.25" customHeight="1" x14ac:dyDescent="0.2">
      <c r="A1" s="140" t="s">
        <v>309</v>
      </c>
      <c r="B1" s="141"/>
      <c r="C1" s="141"/>
      <c r="D1" s="141"/>
      <c r="E1" s="142" t="s">
        <v>141</v>
      </c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33"/>
      <c r="AD1" s="143"/>
      <c r="AE1" s="143"/>
      <c r="AF1" s="143"/>
      <c r="AG1" s="143"/>
      <c r="AH1" s="143"/>
      <c r="AI1" s="144"/>
    </row>
    <row r="2" spans="1:35" s="1" customFormat="1" ht="28.5" customHeight="1" x14ac:dyDescent="0.2">
      <c r="A2" s="252" t="s">
        <v>292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53"/>
      <c r="AB2" s="253"/>
      <c r="AC2" s="253"/>
      <c r="AD2" s="253"/>
      <c r="AE2" s="253"/>
      <c r="AF2" s="253"/>
      <c r="AG2" s="253"/>
      <c r="AH2" s="253"/>
      <c r="AI2" s="254"/>
    </row>
    <row r="3" spans="1:35" s="1" customFormat="1" ht="38.25" customHeight="1" x14ac:dyDescent="0.2">
      <c r="A3" s="255" t="s">
        <v>311</v>
      </c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256"/>
      <c r="W3" s="256"/>
      <c r="X3" s="256"/>
      <c r="Y3" s="256"/>
      <c r="Z3" s="256"/>
      <c r="AA3" s="256"/>
      <c r="AB3" s="256"/>
      <c r="AC3" s="256"/>
      <c r="AD3" s="256"/>
      <c r="AE3" s="256"/>
      <c r="AF3" s="256"/>
      <c r="AG3" s="256"/>
      <c r="AH3" s="256"/>
      <c r="AI3" s="257"/>
    </row>
    <row r="4" spans="1:35" s="1" customFormat="1" ht="15.75" customHeight="1" x14ac:dyDescent="0.2">
      <c r="A4" s="150" t="s">
        <v>143</v>
      </c>
      <c r="B4" s="150"/>
      <c r="C4" s="150"/>
      <c r="D4" s="150"/>
      <c r="E4" s="258" t="s">
        <v>144</v>
      </c>
      <c r="F4" s="259"/>
      <c r="G4" s="259"/>
      <c r="H4" s="259"/>
      <c r="I4" s="260"/>
      <c r="J4" s="126" t="s">
        <v>145</v>
      </c>
      <c r="K4" s="127"/>
      <c r="L4" s="127"/>
      <c r="M4" s="127"/>
      <c r="N4" s="183"/>
      <c r="O4" s="126" t="s">
        <v>146</v>
      </c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2" t="s">
        <v>147</v>
      </c>
      <c r="AA4" s="122" t="s">
        <v>148</v>
      </c>
      <c r="AB4" s="122" t="s">
        <v>149</v>
      </c>
      <c r="AC4" s="122" t="s">
        <v>150</v>
      </c>
      <c r="AD4" s="126" t="s">
        <v>151</v>
      </c>
      <c r="AE4" s="127"/>
      <c r="AF4" s="128"/>
      <c r="AG4" s="121" t="s">
        <v>152</v>
      </c>
      <c r="AH4" s="121"/>
      <c r="AI4" s="121"/>
    </row>
    <row r="5" spans="1:35" s="1" customFormat="1" ht="15.75" customHeight="1" x14ac:dyDescent="0.2">
      <c r="A5" s="150"/>
      <c r="B5" s="150"/>
      <c r="C5" s="150"/>
      <c r="D5" s="150"/>
      <c r="E5" s="261"/>
      <c r="F5" s="262"/>
      <c r="G5" s="262"/>
      <c r="H5" s="262"/>
      <c r="I5" s="263"/>
      <c r="J5" s="129"/>
      <c r="K5" s="130"/>
      <c r="L5" s="130"/>
      <c r="M5" s="130"/>
      <c r="N5" s="186"/>
      <c r="O5" s="129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23"/>
      <c r="AA5" s="123"/>
      <c r="AB5" s="123"/>
      <c r="AC5" s="123"/>
      <c r="AD5" s="129"/>
      <c r="AE5" s="130"/>
      <c r="AF5" s="131"/>
      <c r="AG5" s="121"/>
      <c r="AH5" s="121"/>
      <c r="AI5" s="121"/>
    </row>
    <row r="6" spans="1:35" s="1" customFormat="1" ht="35.25" customHeight="1" x14ac:dyDescent="0.2">
      <c r="A6" s="150"/>
      <c r="B6" s="150"/>
      <c r="C6" s="150"/>
      <c r="D6" s="150"/>
      <c r="E6" s="264"/>
      <c r="F6" s="265"/>
      <c r="G6" s="265"/>
      <c r="H6" s="265"/>
      <c r="I6" s="266"/>
      <c r="J6" s="132"/>
      <c r="K6" s="133"/>
      <c r="L6" s="133"/>
      <c r="M6" s="133"/>
      <c r="N6" s="189"/>
      <c r="O6" s="132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23"/>
      <c r="AA6" s="123"/>
      <c r="AB6" s="123"/>
      <c r="AC6" s="123"/>
      <c r="AD6" s="132"/>
      <c r="AE6" s="133"/>
      <c r="AF6" s="134"/>
      <c r="AG6" s="121"/>
      <c r="AH6" s="121"/>
      <c r="AI6" s="121"/>
    </row>
    <row r="7" spans="1:35" s="1" customFormat="1" ht="12.75" customHeight="1" x14ac:dyDescent="0.2">
      <c r="A7" s="150"/>
      <c r="B7" s="150"/>
      <c r="C7" s="150"/>
      <c r="D7" s="150"/>
      <c r="E7" s="122" t="s">
        <v>153</v>
      </c>
      <c r="F7" s="122" t="s">
        <v>154</v>
      </c>
      <c r="G7" s="122" t="s">
        <v>155</v>
      </c>
      <c r="H7" s="122" t="s">
        <v>156</v>
      </c>
      <c r="I7" s="122" t="s">
        <v>157</v>
      </c>
      <c r="J7" s="122" t="s">
        <v>153</v>
      </c>
      <c r="K7" s="122" t="s">
        <v>155</v>
      </c>
      <c r="L7" s="122" t="s">
        <v>156</v>
      </c>
      <c r="M7" s="122" t="s">
        <v>157</v>
      </c>
      <c r="N7" s="122" t="s">
        <v>158</v>
      </c>
      <c r="O7" s="122" t="s">
        <v>159</v>
      </c>
      <c r="P7" s="122" t="s">
        <v>160</v>
      </c>
      <c r="Q7" s="122" t="s">
        <v>161</v>
      </c>
      <c r="R7" s="122" t="s">
        <v>162</v>
      </c>
      <c r="S7" s="122" t="s">
        <v>163</v>
      </c>
      <c r="T7" s="126" t="s">
        <v>164</v>
      </c>
      <c r="U7" s="127"/>
      <c r="V7" s="127"/>
      <c r="W7" s="128"/>
      <c r="X7" s="122" t="s">
        <v>165</v>
      </c>
      <c r="Y7" s="122" t="s">
        <v>166</v>
      </c>
      <c r="Z7" s="123"/>
      <c r="AA7" s="123"/>
      <c r="AB7" s="123"/>
      <c r="AC7" s="123"/>
      <c r="AD7" s="122" t="s">
        <v>167</v>
      </c>
      <c r="AE7" s="122" t="s">
        <v>168</v>
      </c>
      <c r="AF7" s="122" t="s">
        <v>153</v>
      </c>
      <c r="AG7" s="122" t="s">
        <v>167</v>
      </c>
      <c r="AH7" s="135" t="s">
        <v>168</v>
      </c>
      <c r="AI7" s="125" t="s">
        <v>153</v>
      </c>
    </row>
    <row r="8" spans="1:35" s="1" customFormat="1" ht="12.75" customHeight="1" x14ac:dyDescent="0.2">
      <c r="A8" s="150"/>
      <c r="B8" s="150"/>
      <c r="C8" s="150"/>
      <c r="D8" s="151"/>
      <c r="E8" s="123"/>
      <c r="F8" s="123"/>
      <c r="G8" s="123"/>
      <c r="H8" s="123"/>
      <c r="I8" s="123"/>
      <c r="J8" s="123"/>
      <c r="K8" s="123"/>
      <c r="L8" s="123"/>
      <c r="M8" s="123"/>
      <c r="N8" s="153"/>
      <c r="O8" s="123"/>
      <c r="P8" s="123"/>
      <c r="Q8" s="123"/>
      <c r="R8" s="123"/>
      <c r="S8" s="123"/>
      <c r="T8" s="129"/>
      <c r="U8" s="130"/>
      <c r="V8" s="130"/>
      <c r="W8" s="131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36"/>
      <c r="AI8" s="125"/>
    </row>
    <row r="9" spans="1:35" s="1" customFormat="1" ht="40.5" customHeight="1" x14ac:dyDescent="0.2">
      <c r="A9" s="150"/>
      <c r="B9" s="150"/>
      <c r="C9" s="150"/>
      <c r="D9" s="151"/>
      <c r="E9" s="123"/>
      <c r="F9" s="123"/>
      <c r="G9" s="123"/>
      <c r="H9" s="123"/>
      <c r="I9" s="123"/>
      <c r="J9" s="123"/>
      <c r="K9" s="123"/>
      <c r="L9" s="123"/>
      <c r="M9" s="123"/>
      <c r="N9" s="153"/>
      <c r="O9" s="123"/>
      <c r="P9" s="123"/>
      <c r="Q9" s="123"/>
      <c r="R9" s="123"/>
      <c r="S9" s="123"/>
      <c r="T9" s="132"/>
      <c r="U9" s="133"/>
      <c r="V9" s="133"/>
      <c r="W9" s="134"/>
      <c r="X9" s="123"/>
      <c r="Y9" s="123"/>
      <c r="Z9" s="123"/>
      <c r="AA9" s="123"/>
      <c r="AB9" s="123"/>
      <c r="AC9" s="123"/>
      <c r="AD9" s="123"/>
      <c r="AE9" s="123"/>
      <c r="AF9" s="123"/>
      <c r="AG9" s="123"/>
      <c r="AH9" s="136"/>
      <c r="AI9" s="125"/>
    </row>
    <row r="10" spans="1:35" s="1" customFormat="1" ht="12.75" customHeight="1" x14ac:dyDescent="0.2">
      <c r="A10" s="150"/>
      <c r="B10" s="150"/>
      <c r="C10" s="150"/>
      <c r="D10" s="151"/>
      <c r="E10" s="123"/>
      <c r="F10" s="123"/>
      <c r="G10" s="123"/>
      <c r="H10" s="123"/>
      <c r="I10" s="123"/>
      <c r="J10" s="123"/>
      <c r="K10" s="123"/>
      <c r="L10" s="123"/>
      <c r="M10" s="123"/>
      <c r="N10" s="153"/>
      <c r="O10" s="123"/>
      <c r="P10" s="123"/>
      <c r="Q10" s="123"/>
      <c r="R10" s="123"/>
      <c r="S10" s="123"/>
      <c r="T10" s="122" t="s">
        <v>169</v>
      </c>
      <c r="U10" s="122" t="s">
        <v>170</v>
      </c>
      <c r="V10" s="122" t="s">
        <v>171</v>
      </c>
      <c r="W10" s="122" t="s">
        <v>172</v>
      </c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36"/>
      <c r="AI10" s="125"/>
    </row>
    <row r="11" spans="1:35" s="1" customFormat="1" ht="12.75" customHeight="1" x14ac:dyDescent="0.2">
      <c r="A11" s="150"/>
      <c r="B11" s="150"/>
      <c r="C11" s="150"/>
      <c r="D11" s="151"/>
      <c r="E11" s="123"/>
      <c r="F11" s="123"/>
      <c r="G11" s="123"/>
      <c r="H11" s="123"/>
      <c r="I11" s="123"/>
      <c r="J11" s="123"/>
      <c r="K11" s="123"/>
      <c r="L11" s="123"/>
      <c r="M11" s="123"/>
      <c r="N11" s="15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136"/>
      <c r="AI11" s="125"/>
    </row>
    <row r="12" spans="1:35" s="1" customFormat="1" ht="12.75" customHeight="1" x14ac:dyDescent="0.2">
      <c r="A12" s="150"/>
      <c r="B12" s="150"/>
      <c r="C12" s="150"/>
      <c r="D12" s="151"/>
      <c r="E12" s="123"/>
      <c r="F12" s="123"/>
      <c r="G12" s="123"/>
      <c r="H12" s="123"/>
      <c r="I12" s="123"/>
      <c r="J12" s="123"/>
      <c r="K12" s="123"/>
      <c r="L12" s="123"/>
      <c r="M12" s="123"/>
      <c r="N12" s="15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3"/>
      <c r="AB12" s="123"/>
      <c r="AC12" s="123"/>
      <c r="AD12" s="123"/>
      <c r="AE12" s="123"/>
      <c r="AF12" s="123"/>
      <c r="AG12" s="123"/>
      <c r="AH12" s="136"/>
      <c r="AI12" s="125"/>
    </row>
    <row r="13" spans="1:35" s="1" customFormat="1" ht="12.75" customHeight="1" x14ac:dyDescent="0.2">
      <c r="A13" s="150"/>
      <c r="B13" s="150"/>
      <c r="C13" s="150"/>
      <c r="D13" s="151"/>
      <c r="E13" s="123"/>
      <c r="F13" s="123"/>
      <c r="G13" s="123"/>
      <c r="H13" s="123"/>
      <c r="I13" s="123"/>
      <c r="J13" s="123"/>
      <c r="K13" s="123"/>
      <c r="L13" s="123"/>
      <c r="M13" s="123"/>
      <c r="N13" s="15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3"/>
      <c r="AH13" s="136"/>
      <c r="AI13" s="125"/>
    </row>
    <row r="14" spans="1:35" s="1" customFormat="1" ht="12.75" customHeight="1" x14ac:dyDescent="0.2">
      <c r="A14" s="150"/>
      <c r="B14" s="150"/>
      <c r="C14" s="150"/>
      <c r="D14" s="151"/>
      <c r="E14" s="123"/>
      <c r="F14" s="123"/>
      <c r="G14" s="123"/>
      <c r="H14" s="123"/>
      <c r="I14" s="123"/>
      <c r="J14" s="123"/>
      <c r="K14" s="123"/>
      <c r="L14" s="123"/>
      <c r="M14" s="123"/>
      <c r="N14" s="15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3"/>
      <c r="AH14" s="136"/>
      <c r="AI14" s="125"/>
    </row>
    <row r="15" spans="1:35" s="1" customFormat="1" ht="12.75" customHeight="1" x14ac:dyDescent="0.2">
      <c r="A15" s="150"/>
      <c r="B15" s="150"/>
      <c r="C15" s="150"/>
      <c r="D15" s="151"/>
      <c r="E15" s="123"/>
      <c r="F15" s="123"/>
      <c r="G15" s="123"/>
      <c r="H15" s="123"/>
      <c r="I15" s="123"/>
      <c r="J15" s="123"/>
      <c r="K15" s="123"/>
      <c r="L15" s="123"/>
      <c r="M15" s="123"/>
      <c r="N15" s="153"/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23"/>
      <c r="Z15" s="123"/>
      <c r="AA15" s="123"/>
      <c r="AB15" s="123"/>
      <c r="AC15" s="123"/>
      <c r="AD15" s="123"/>
      <c r="AE15" s="123"/>
      <c r="AF15" s="123"/>
      <c r="AG15" s="123"/>
      <c r="AH15" s="136"/>
      <c r="AI15" s="125"/>
    </row>
    <row r="16" spans="1:35" s="1" customFormat="1" ht="12.75" customHeight="1" x14ac:dyDescent="0.2">
      <c r="A16" s="150"/>
      <c r="B16" s="150"/>
      <c r="C16" s="150"/>
      <c r="D16" s="151"/>
      <c r="E16" s="123"/>
      <c r="F16" s="123"/>
      <c r="G16" s="123"/>
      <c r="H16" s="123"/>
      <c r="I16" s="123"/>
      <c r="J16" s="123"/>
      <c r="K16" s="123"/>
      <c r="L16" s="123"/>
      <c r="M16" s="123"/>
      <c r="N16" s="15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  <c r="AD16" s="123"/>
      <c r="AE16" s="123"/>
      <c r="AF16" s="123"/>
      <c r="AG16" s="123"/>
      <c r="AH16" s="136"/>
      <c r="AI16" s="125"/>
    </row>
    <row r="17" spans="1:35" s="1" customFormat="1" ht="26.25" customHeight="1" x14ac:dyDescent="0.2">
      <c r="A17" s="150"/>
      <c r="B17" s="150"/>
      <c r="C17" s="150"/>
      <c r="D17" s="150"/>
      <c r="E17" s="124"/>
      <c r="F17" s="124"/>
      <c r="G17" s="124"/>
      <c r="H17" s="124"/>
      <c r="I17" s="124"/>
      <c r="J17" s="124"/>
      <c r="K17" s="124"/>
      <c r="L17" s="124"/>
      <c r="M17" s="124"/>
      <c r="N17" s="15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37"/>
      <c r="AI17" s="125"/>
    </row>
    <row r="18" spans="1:35" s="1" customFormat="1" ht="22.5" customHeight="1" x14ac:dyDescent="0.2">
      <c r="A18" s="138" t="s">
        <v>173</v>
      </c>
      <c r="B18" s="139"/>
      <c r="C18" s="139"/>
      <c r="D18" s="139"/>
      <c r="E18" s="13">
        <v>1</v>
      </c>
      <c r="F18" s="13">
        <v>2</v>
      </c>
      <c r="G18" s="13">
        <v>3</v>
      </c>
      <c r="H18" s="13">
        <v>4</v>
      </c>
      <c r="I18" s="13">
        <v>5</v>
      </c>
      <c r="J18" s="13">
        <v>6</v>
      </c>
      <c r="K18" s="13">
        <v>7</v>
      </c>
      <c r="L18" s="13">
        <v>8</v>
      </c>
      <c r="M18" s="13">
        <v>9</v>
      </c>
      <c r="N18" s="13">
        <v>10</v>
      </c>
      <c r="O18" s="13">
        <v>11</v>
      </c>
      <c r="P18" s="13">
        <v>12</v>
      </c>
      <c r="Q18" s="13">
        <v>13</v>
      </c>
      <c r="R18" s="13">
        <v>14</v>
      </c>
      <c r="S18" s="13">
        <v>15</v>
      </c>
      <c r="T18" s="13">
        <v>16</v>
      </c>
      <c r="U18" s="13">
        <v>17</v>
      </c>
      <c r="V18" s="13">
        <v>18</v>
      </c>
      <c r="W18" s="13">
        <v>19</v>
      </c>
      <c r="X18" s="13">
        <v>20</v>
      </c>
      <c r="Y18" s="13">
        <v>21</v>
      </c>
      <c r="Z18" s="13">
        <v>22</v>
      </c>
      <c r="AA18" s="13">
        <v>23</v>
      </c>
      <c r="AB18" s="13">
        <v>24</v>
      </c>
      <c r="AC18" s="13">
        <v>25</v>
      </c>
      <c r="AD18" s="13">
        <v>26</v>
      </c>
      <c r="AE18" s="13">
        <v>27</v>
      </c>
      <c r="AF18" s="13">
        <v>28</v>
      </c>
      <c r="AG18" s="13">
        <v>29</v>
      </c>
      <c r="AH18" s="13">
        <v>30</v>
      </c>
      <c r="AI18" s="13">
        <v>31</v>
      </c>
    </row>
    <row r="19" spans="1:35" s="21" customFormat="1" ht="55.5" customHeight="1" x14ac:dyDescent="0.2">
      <c r="A19" s="20" t="s">
        <v>108</v>
      </c>
      <c r="B19" s="116" t="s">
        <v>174</v>
      </c>
      <c r="C19" s="116"/>
      <c r="D19" s="116"/>
      <c r="E19" s="34">
        <f>SUM(E20:E39)</f>
        <v>1042</v>
      </c>
      <c r="F19" s="34">
        <f t="shared" ref="F19:AI19" si="0">SUM(F20:F39)</f>
        <v>328</v>
      </c>
      <c r="G19" s="34">
        <f t="shared" si="0"/>
        <v>706</v>
      </c>
      <c r="H19" s="34">
        <f t="shared" si="0"/>
        <v>8</v>
      </c>
      <c r="I19" s="34">
        <f t="shared" si="0"/>
        <v>0</v>
      </c>
      <c r="J19" s="34">
        <f t="shared" si="0"/>
        <v>587</v>
      </c>
      <c r="K19" s="34">
        <f t="shared" si="0"/>
        <v>495</v>
      </c>
      <c r="L19" s="34">
        <f t="shared" si="0"/>
        <v>69</v>
      </c>
      <c r="M19" s="34">
        <f t="shared" si="0"/>
        <v>10</v>
      </c>
      <c r="N19" s="34">
        <f t="shared" si="0"/>
        <v>13</v>
      </c>
      <c r="O19" s="34">
        <f t="shared" si="0"/>
        <v>550</v>
      </c>
      <c r="P19" s="34">
        <f t="shared" si="0"/>
        <v>240</v>
      </c>
      <c r="Q19" s="34">
        <f t="shared" si="0"/>
        <v>36</v>
      </c>
      <c r="R19" s="34">
        <f t="shared" si="0"/>
        <v>47</v>
      </c>
      <c r="S19" s="34">
        <f t="shared" si="0"/>
        <v>0</v>
      </c>
      <c r="T19" s="34">
        <f t="shared" si="0"/>
        <v>227</v>
      </c>
      <c r="U19" s="34">
        <f t="shared" si="0"/>
        <v>25</v>
      </c>
      <c r="V19" s="34">
        <f t="shared" si="0"/>
        <v>156</v>
      </c>
      <c r="W19" s="34">
        <f t="shared" si="0"/>
        <v>46</v>
      </c>
      <c r="X19" s="34">
        <f t="shared" si="0"/>
        <v>40</v>
      </c>
      <c r="Y19" s="34">
        <f t="shared" si="0"/>
        <v>590</v>
      </c>
      <c r="Z19" s="34">
        <f t="shared" si="0"/>
        <v>2</v>
      </c>
      <c r="AA19" s="34">
        <f t="shared" si="0"/>
        <v>219</v>
      </c>
      <c r="AB19" s="34">
        <f t="shared" si="0"/>
        <v>937</v>
      </c>
      <c r="AC19" s="34">
        <f t="shared" si="0"/>
        <v>347</v>
      </c>
      <c r="AD19" s="34">
        <f t="shared" si="0"/>
        <v>20</v>
      </c>
      <c r="AE19" s="34">
        <f t="shared" si="0"/>
        <v>14</v>
      </c>
      <c r="AF19" s="34">
        <f t="shared" si="0"/>
        <v>34</v>
      </c>
      <c r="AG19" s="34">
        <f t="shared" si="0"/>
        <v>2</v>
      </c>
      <c r="AH19" s="34">
        <f t="shared" si="0"/>
        <v>3</v>
      </c>
      <c r="AI19" s="34">
        <f t="shared" si="0"/>
        <v>5</v>
      </c>
    </row>
    <row r="20" spans="1:35" ht="39.950000000000003" customHeight="1" x14ac:dyDescent="0.2">
      <c r="A20" s="16" t="s">
        <v>137</v>
      </c>
      <c r="B20" s="115" t="s">
        <v>175</v>
      </c>
      <c r="C20" s="115"/>
      <c r="D20" s="115"/>
      <c r="E20" s="23">
        <v>33</v>
      </c>
      <c r="F20" s="23">
        <v>3</v>
      </c>
      <c r="G20" s="23">
        <v>30</v>
      </c>
      <c r="H20" s="23"/>
      <c r="I20" s="23"/>
      <c r="J20" s="23">
        <v>23</v>
      </c>
      <c r="K20" s="23">
        <v>22</v>
      </c>
      <c r="L20" s="23">
        <v>1</v>
      </c>
      <c r="M20" s="28"/>
      <c r="N20" s="28"/>
      <c r="O20" s="23">
        <v>20</v>
      </c>
      <c r="P20" s="23">
        <v>13</v>
      </c>
      <c r="Q20" s="23">
        <v>1</v>
      </c>
      <c r="R20" s="23">
        <v>3</v>
      </c>
      <c r="S20" s="23"/>
      <c r="T20" s="23">
        <v>3</v>
      </c>
      <c r="U20" s="23"/>
      <c r="V20" s="23">
        <v>1</v>
      </c>
      <c r="W20" s="23">
        <v>2</v>
      </c>
      <c r="X20" s="23">
        <v>4</v>
      </c>
      <c r="Y20" s="23">
        <v>24</v>
      </c>
      <c r="Z20" s="23"/>
      <c r="AA20" s="23"/>
      <c r="AB20" s="23">
        <v>31</v>
      </c>
      <c r="AC20" s="23">
        <v>5</v>
      </c>
      <c r="AD20" s="26">
        <v>1</v>
      </c>
      <c r="AE20" s="26">
        <v>1</v>
      </c>
      <c r="AF20" s="31">
        <v>2</v>
      </c>
      <c r="AG20" s="26"/>
      <c r="AH20" s="26"/>
      <c r="AI20" s="31"/>
    </row>
    <row r="21" spans="1:35" ht="39.950000000000003" customHeight="1" x14ac:dyDescent="0.2">
      <c r="A21" s="16" t="s">
        <v>107</v>
      </c>
      <c r="B21" s="115" t="s">
        <v>176</v>
      </c>
      <c r="C21" s="115"/>
      <c r="D21" s="115"/>
      <c r="E21" s="23">
        <v>146</v>
      </c>
      <c r="F21" s="23">
        <v>4</v>
      </c>
      <c r="G21" s="23">
        <v>141</v>
      </c>
      <c r="H21" s="23">
        <v>1</v>
      </c>
      <c r="I21" s="23"/>
      <c r="J21" s="23">
        <v>150</v>
      </c>
      <c r="K21" s="23">
        <v>123</v>
      </c>
      <c r="L21" s="23">
        <v>21</v>
      </c>
      <c r="M21" s="28">
        <v>5</v>
      </c>
      <c r="N21" s="28">
        <v>1</v>
      </c>
      <c r="O21" s="24">
        <v>128</v>
      </c>
      <c r="P21" s="24">
        <v>98</v>
      </c>
      <c r="Q21" s="24">
        <v>2</v>
      </c>
      <c r="R21" s="24">
        <v>17</v>
      </c>
      <c r="S21" s="23"/>
      <c r="T21" s="24">
        <v>11</v>
      </c>
      <c r="U21" s="24"/>
      <c r="V21" s="24">
        <v>4</v>
      </c>
      <c r="W21" s="23">
        <v>7</v>
      </c>
      <c r="X21" s="23">
        <v>8</v>
      </c>
      <c r="Y21" s="24">
        <v>136</v>
      </c>
      <c r="Z21" s="23"/>
      <c r="AA21" s="23"/>
      <c r="AB21" s="24">
        <v>132</v>
      </c>
      <c r="AC21" s="24">
        <v>4</v>
      </c>
      <c r="AD21" s="26">
        <v>4</v>
      </c>
      <c r="AE21" s="26"/>
      <c r="AF21" s="31">
        <v>4</v>
      </c>
      <c r="AG21" s="26"/>
      <c r="AH21" s="26">
        <v>1</v>
      </c>
      <c r="AI21" s="31">
        <v>1</v>
      </c>
    </row>
    <row r="22" spans="1:35" ht="39.950000000000003" customHeight="1" x14ac:dyDescent="0.2">
      <c r="A22" s="17" t="s">
        <v>106</v>
      </c>
      <c r="B22" s="115" t="s">
        <v>177</v>
      </c>
      <c r="C22" s="115"/>
      <c r="D22" s="115"/>
      <c r="E22" s="23">
        <v>8</v>
      </c>
      <c r="F22" s="23"/>
      <c r="G22" s="23">
        <v>7</v>
      </c>
      <c r="H22" s="23">
        <v>1</v>
      </c>
      <c r="I22" s="23"/>
      <c r="J22" s="23">
        <v>8</v>
      </c>
      <c r="K22" s="23">
        <v>4</v>
      </c>
      <c r="L22" s="23">
        <v>2</v>
      </c>
      <c r="M22" s="28">
        <v>1</v>
      </c>
      <c r="N22" s="28">
        <v>1</v>
      </c>
      <c r="O22" s="24">
        <v>7</v>
      </c>
      <c r="P22" s="24">
        <v>4</v>
      </c>
      <c r="Q22" s="24"/>
      <c r="R22" s="24">
        <v>3</v>
      </c>
      <c r="S22" s="23"/>
      <c r="T22" s="24"/>
      <c r="U22" s="24"/>
      <c r="V22" s="24"/>
      <c r="W22" s="23"/>
      <c r="X22" s="23"/>
      <c r="Y22" s="24">
        <v>7</v>
      </c>
      <c r="Z22" s="23"/>
      <c r="AA22" s="23"/>
      <c r="AB22" s="24">
        <v>4</v>
      </c>
      <c r="AC22" s="24"/>
      <c r="AD22" s="26">
        <v>1</v>
      </c>
      <c r="AE22" s="26"/>
      <c r="AF22" s="31">
        <v>1</v>
      </c>
      <c r="AG22" s="26"/>
      <c r="AH22" s="26"/>
      <c r="AI22" s="31"/>
    </row>
    <row r="23" spans="1:35" ht="39.950000000000003" customHeight="1" x14ac:dyDescent="0.2">
      <c r="A23" s="15">
        <v>1.2</v>
      </c>
      <c r="B23" s="115" t="s">
        <v>178</v>
      </c>
      <c r="C23" s="115"/>
      <c r="D23" s="115"/>
      <c r="E23" s="23">
        <v>6</v>
      </c>
      <c r="F23" s="23">
        <v>1</v>
      </c>
      <c r="G23" s="23">
        <v>5</v>
      </c>
      <c r="H23" s="23"/>
      <c r="I23" s="23"/>
      <c r="J23" s="23">
        <v>2</v>
      </c>
      <c r="K23" s="23">
        <v>2</v>
      </c>
      <c r="L23" s="23"/>
      <c r="M23" s="28"/>
      <c r="N23" s="28"/>
      <c r="O23" s="24">
        <v>5</v>
      </c>
      <c r="P23" s="24">
        <v>2</v>
      </c>
      <c r="Q23" s="24">
        <v>1</v>
      </c>
      <c r="R23" s="24">
        <v>1</v>
      </c>
      <c r="S23" s="23"/>
      <c r="T23" s="24">
        <v>1</v>
      </c>
      <c r="U23" s="24"/>
      <c r="V23" s="24">
        <v>1</v>
      </c>
      <c r="W23" s="23"/>
      <c r="X23" s="23"/>
      <c r="Y23" s="24">
        <v>5</v>
      </c>
      <c r="Z23" s="23"/>
      <c r="AA23" s="23"/>
      <c r="AB23" s="24">
        <v>3</v>
      </c>
      <c r="AC23" s="24">
        <v>1</v>
      </c>
      <c r="AD23" s="26">
        <v>1</v>
      </c>
      <c r="AE23" s="26"/>
      <c r="AF23" s="31">
        <v>1</v>
      </c>
      <c r="AG23" s="26"/>
      <c r="AH23" s="26"/>
      <c r="AI23" s="31"/>
    </row>
    <row r="24" spans="1:35" ht="39.950000000000003" customHeight="1" x14ac:dyDescent="0.2">
      <c r="A24" s="16" t="s">
        <v>105</v>
      </c>
      <c r="B24" s="115" t="s">
        <v>179</v>
      </c>
      <c r="C24" s="115"/>
      <c r="D24" s="115"/>
      <c r="E24" s="23"/>
      <c r="F24" s="23"/>
      <c r="G24" s="23"/>
      <c r="H24" s="23"/>
      <c r="I24" s="23"/>
      <c r="J24" s="23"/>
      <c r="K24" s="23"/>
      <c r="L24" s="23"/>
      <c r="M24" s="28"/>
      <c r="N24" s="28"/>
      <c r="O24" s="24"/>
      <c r="P24" s="24"/>
      <c r="Q24" s="24"/>
      <c r="R24" s="24"/>
      <c r="S24" s="23"/>
      <c r="T24" s="24"/>
      <c r="U24" s="24"/>
      <c r="V24" s="24"/>
      <c r="W24" s="23"/>
      <c r="X24" s="23"/>
      <c r="Y24" s="24"/>
      <c r="Z24" s="23"/>
      <c r="AA24" s="23"/>
      <c r="AB24" s="24"/>
      <c r="AC24" s="24"/>
      <c r="AD24" s="26"/>
      <c r="AE24" s="26"/>
      <c r="AF24" s="31"/>
      <c r="AG24" s="26"/>
      <c r="AH24" s="26"/>
      <c r="AI24" s="31"/>
    </row>
    <row r="25" spans="1:35" ht="39.950000000000003" customHeight="1" x14ac:dyDescent="0.2">
      <c r="A25" s="16" t="s">
        <v>104</v>
      </c>
      <c r="B25" s="112" t="s">
        <v>180</v>
      </c>
      <c r="C25" s="113"/>
      <c r="D25" s="114"/>
      <c r="E25" s="23"/>
      <c r="F25" s="23"/>
      <c r="G25" s="23"/>
      <c r="H25" s="23"/>
      <c r="I25" s="23"/>
      <c r="J25" s="23"/>
      <c r="K25" s="23"/>
      <c r="L25" s="23"/>
      <c r="M25" s="28"/>
      <c r="N25" s="28"/>
      <c r="O25" s="23"/>
      <c r="P25" s="23"/>
      <c r="Q25" s="23"/>
      <c r="R25" s="24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6"/>
      <c r="AE25" s="26"/>
      <c r="AF25" s="31"/>
      <c r="AG25" s="26"/>
      <c r="AH25" s="26"/>
      <c r="AI25" s="31"/>
    </row>
    <row r="26" spans="1:35" ht="39.950000000000003" customHeight="1" x14ac:dyDescent="0.2">
      <c r="A26" s="16" t="s">
        <v>103</v>
      </c>
      <c r="B26" s="112" t="s">
        <v>181</v>
      </c>
      <c r="C26" s="113"/>
      <c r="D26" s="114"/>
      <c r="E26" s="23"/>
      <c r="F26" s="23"/>
      <c r="G26" s="23"/>
      <c r="H26" s="23"/>
      <c r="I26" s="23"/>
      <c r="J26" s="23"/>
      <c r="K26" s="23"/>
      <c r="L26" s="23"/>
      <c r="M26" s="28"/>
      <c r="N26" s="28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6"/>
      <c r="AE26" s="26"/>
      <c r="AF26" s="31"/>
      <c r="AG26" s="26"/>
      <c r="AH26" s="26"/>
      <c r="AI26" s="31"/>
    </row>
    <row r="27" spans="1:35" ht="39.950000000000003" customHeight="1" x14ac:dyDescent="0.2">
      <c r="A27" s="16" t="s">
        <v>102</v>
      </c>
      <c r="B27" s="115" t="s">
        <v>182</v>
      </c>
      <c r="C27" s="115"/>
      <c r="D27" s="115"/>
      <c r="E27" s="23"/>
      <c r="F27" s="23"/>
      <c r="G27" s="23"/>
      <c r="H27" s="23"/>
      <c r="I27" s="23"/>
      <c r="J27" s="23"/>
      <c r="K27" s="23"/>
      <c r="L27" s="23"/>
      <c r="M27" s="28"/>
      <c r="N27" s="28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6"/>
      <c r="AE27" s="26"/>
      <c r="AF27" s="31"/>
      <c r="AG27" s="26"/>
      <c r="AH27" s="26"/>
      <c r="AI27" s="31"/>
    </row>
    <row r="28" spans="1:35" ht="39.950000000000003" customHeight="1" x14ac:dyDescent="0.2">
      <c r="A28" s="16" t="s">
        <v>101</v>
      </c>
      <c r="B28" s="115" t="s">
        <v>183</v>
      </c>
      <c r="C28" s="115"/>
      <c r="D28" s="115"/>
      <c r="E28" s="23"/>
      <c r="F28" s="23"/>
      <c r="G28" s="23"/>
      <c r="H28" s="23"/>
      <c r="I28" s="23"/>
      <c r="J28" s="23"/>
      <c r="K28" s="23"/>
      <c r="L28" s="23"/>
      <c r="M28" s="28"/>
      <c r="N28" s="28"/>
      <c r="O28" s="24"/>
      <c r="P28" s="24"/>
      <c r="Q28" s="24"/>
      <c r="R28" s="24"/>
      <c r="S28" s="23"/>
      <c r="T28" s="24"/>
      <c r="U28" s="24"/>
      <c r="V28" s="24"/>
      <c r="W28" s="23"/>
      <c r="X28" s="23"/>
      <c r="Y28" s="24"/>
      <c r="Z28" s="23"/>
      <c r="AA28" s="23"/>
      <c r="AB28" s="24"/>
      <c r="AC28" s="24"/>
      <c r="AD28" s="26"/>
      <c r="AE28" s="26"/>
      <c r="AF28" s="31"/>
      <c r="AG28" s="26"/>
      <c r="AH28" s="26"/>
      <c r="AI28" s="31"/>
    </row>
    <row r="29" spans="1:35" ht="39.950000000000003" customHeight="1" x14ac:dyDescent="0.2">
      <c r="A29" s="16" t="s">
        <v>100</v>
      </c>
      <c r="B29" s="112" t="s">
        <v>184</v>
      </c>
      <c r="C29" s="113"/>
      <c r="D29" s="114"/>
      <c r="E29" s="23">
        <v>2</v>
      </c>
      <c r="F29" s="23">
        <v>1</v>
      </c>
      <c r="G29" s="23">
        <v>1</v>
      </c>
      <c r="H29" s="23"/>
      <c r="I29" s="23"/>
      <c r="J29" s="23"/>
      <c r="K29" s="23"/>
      <c r="L29" s="23"/>
      <c r="M29" s="28"/>
      <c r="N29" s="28"/>
      <c r="O29" s="24"/>
      <c r="P29" s="24"/>
      <c r="Q29" s="24"/>
      <c r="R29" s="24"/>
      <c r="S29" s="23"/>
      <c r="T29" s="24"/>
      <c r="U29" s="24"/>
      <c r="V29" s="24"/>
      <c r="W29" s="23"/>
      <c r="X29" s="23"/>
      <c r="Y29" s="24"/>
      <c r="Z29" s="23"/>
      <c r="AA29" s="23"/>
      <c r="AB29" s="24">
        <v>2</v>
      </c>
      <c r="AC29" s="24">
        <v>2</v>
      </c>
      <c r="AD29" s="26"/>
      <c r="AE29" s="26"/>
      <c r="AF29" s="31"/>
      <c r="AG29" s="26"/>
      <c r="AH29" s="26"/>
      <c r="AI29" s="31"/>
    </row>
    <row r="30" spans="1:35" ht="39.950000000000003" customHeight="1" x14ac:dyDescent="0.2">
      <c r="A30" s="16" t="s">
        <v>99</v>
      </c>
      <c r="B30" s="112" t="s">
        <v>185</v>
      </c>
      <c r="C30" s="113"/>
      <c r="D30" s="114"/>
      <c r="E30" s="23">
        <v>18</v>
      </c>
      <c r="F30" s="23">
        <v>5</v>
      </c>
      <c r="G30" s="23">
        <v>13</v>
      </c>
      <c r="H30" s="23"/>
      <c r="I30" s="23"/>
      <c r="J30" s="23">
        <v>18</v>
      </c>
      <c r="K30" s="23">
        <v>13</v>
      </c>
      <c r="L30" s="23">
        <v>4</v>
      </c>
      <c r="M30" s="28"/>
      <c r="N30" s="28">
        <v>1</v>
      </c>
      <c r="O30" s="24">
        <v>9</v>
      </c>
      <c r="P30" s="24">
        <v>1</v>
      </c>
      <c r="Q30" s="24">
        <v>1</v>
      </c>
      <c r="R30" s="24">
        <v>4</v>
      </c>
      <c r="S30" s="23"/>
      <c r="T30" s="24">
        <v>3</v>
      </c>
      <c r="U30" s="24"/>
      <c r="V30" s="24">
        <v>2</v>
      </c>
      <c r="W30" s="23">
        <v>1</v>
      </c>
      <c r="X30" s="23">
        <v>4</v>
      </c>
      <c r="Y30" s="24">
        <v>13</v>
      </c>
      <c r="Z30" s="23"/>
      <c r="AA30" s="23">
        <v>3</v>
      </c>
      <c r="AB30" s="24">
        <v>18</v>
      </c>
      <c r="AC30" s="24">
        <v>7</v>
      </c>
      <c r="AD30" s="26"/>
      <c r="AE30" s="26">
        <v>2</v>
      </c>
      <c r="AF30" s="31">
        <v>2</v>
      </c>
      <c r="AG30" s="26"/>
      <c r="AH30" s="26"/>
      <c r="AI30" s="31"/>
    </row>
    <row r="31" spans="1:35" ht="39.950000000000003" customHeight="1" x14ac:dyDescent="0.2">
      <c r="A31" s="16" t="s">
        <v>98</v>
      </c>
      <c r="B31" s="112" t="s">
        <v>186</v>
      </c>
      <c r="C31" s="113"/>
      <c r="D31" s="114"/>
      <c r="E31" s="23">
        <v>33</v>
      </c>
      <c r="F31" s="23">
        <v>8</v>
      </c>
      <c r="G31" s="23">
        <v>24</v>
      </c>
      <c r="H31" s="23">
        <v>1</v>
      </c>
      <c r="I31" s="23"/>
      <c r="J31" s="23">
        <v>17</v>
      </c>
      <c r="K31" s="23">
        <v>13</v>
      </c>
      <c r="L31" s="23">
        <v>4</v>
      </c>
      <c r="M31" s="28"/>
      <c r="N31" s="28"/>
      <c r="O31" s="24">
        <v>7</v>
      </c>
      <c r="P31" s="24">
        <v>3</v>
      </c>
      <c r="Q31" s="24">
        <v>1</v>
      </c>
      <c r="R31" s="24">
        <v>2</v>
      </c>
      <c r="S31" s="23"/>
      <c r="T31" s="24">
        <v>1</v>
      </c>
      <c r="U31" s="24"/>
      <c r="V31" s="24">
        <v>1</v>
      </c>
      <c r="W31" s="23"/>
      <c r="X31" s="23">
        <v>1</v>
      </c>
      <c r="Y31" s="24">
        <v>8</v>
      </c>
      <c r="Z31" s="23"/>
      <c r="AA31" s="23">
        <v>7</v>
      </c>
      <c r="AB31" s="24">
        <v>37</v>
      </c>
      <c r="AC31" s="24">
        <v>14</v>
      </c>
      <c r="AD31" s="26">
        <v>3</v>
      </c>
      <c r="AE31" s="26"/>
      <c r="AF31" s="31">
        <v>3</v>
      </c>
      <c r="AG31" s="26"/>
      <c r="AH31" s="26"/>
      <c r="AI31" s="31"/>
    </row>
    <row r="32" spans="1:35" ht="39.950000000000003" customHeight="1" x14ac:dyDescent="0.2">
      <c r="A32" s="16" t="s">
        <v>97</v>
      </c>
      <c r="B32" s="113" t="s">
        <v>187</v>
      </c>
      <c r="C32" s="113"/>
      <c r="D32" s="113"/>
      <c r="E32" s="23"/>
      <c r="F32" s="23"/>
      <c r="G32" s="23"/>
      <c r="H32" s="23"/>
      <c r="I32" s="23"/>
      <c r="J32" s="23"/>
      <c r="K32" s="23"/>
      <c r="L32" s="23"/>
      <c r="M32" s="28"/>
      <c r="N32" s="28"/>
      <c r="O32" s="23"/>
      <c r="P32" s="23"/>
      <c r="Q32" s="24"/>
      <c r="R32" s="24"/>
      <c r="S32" s="23"/>
      <c r="T32" s="24"/>
      <c r="U32" s="24"/>
      <c r="V32" s="24"/>
      <c r="W32" s="23"/>
      <c r="X32" s="23"/>
      <c r="Y32" s="23"/>
      <c r="Z32" s="23"/>
      <c r="AA32" s="23"/>
      <c r="AB32" s="24"/>
      <c r="AC32" s="24"/>
      <c r="AD32" s="26"/>
      <c r="AE32" s="26"/>
      <c r="AF32" s="31"/>
      <c r="AG32" s="26"/>
      <c r="AH32" s="26"/>
      <c r="AI32" s="31"/>
    </row>
    <row r="33" spans="1:35" ht="39.950000000000003" customHeight="1" x14ac:dyDescent="0.2">
      <c r="A33" s="16" t="s">
        <v>96</v>
      </c>
      <c r="B33" s="112" t="s">
        <v>188</v>
      </c>
      <c r="C33" s="113"/>
      <c r="D33" s="114"/>
      <c r="E33" s="23">
        <v>2</v>
      </c>
      <c r="F33" s="23">
        <v>1</v>
      </c>
      <c r="G33" s="23">
        <v>1</v>
      </c>
      <c r="H33" s="23"/>
      <c r="I33" s="23"/>
      <c r="J33" s="23">
        <v>2</v>
      </c>
      <c r="K33" s="23">
        <v>2</v>
      </c>
      <c r="L33" s="23"/>
      <c r="M33" s="28"/>
      <c r="N33" s="28"/>
      <c r="O33" s="24">
        <v>1</v>
      </c>
      <c r="P33" s="24"/>
      <c r="Q33" s="24"/>
      <c r="R33" s="24">
        <v>1</v>
      </c>
      <c r="S33" s="23"/>
      <c r="T33" s="24"/>
      <c r="U33" s="24"/>
      <c r="V33" s="24"/>
      <c r="W33" s="23"/>
      <c r="X33" s="23"/>
      <c r="Y33" s="24">
        <v>1</v>
      </c>
      <c r="Z33" s="23"/>
      <c r="AA33" s="23"/>
      <c r="AB33" s="24">
        <v>3</v>
      </c>
      <c r="AC33" s="24"/>
      <c r="AD33" s="26">
        <v>2</v>
      </c>
      <c r="AE33" s="26"/>
      <c r="AF33" s="31">
        <v>2</v>
      </c>
      <c r="AG33" s="26"/>
      <c r="AH33" s="26"/>
      <c r="AI33" s="31"/>
    </row>
    <row r="34" spans="1:35" ht="39.950000000000003" customHeight="1" x14ac:dyDescent="0.2">
      <c r="A34" s="16" t="s">
        <v>95</v>
      </c>
      <c r="B34" s="115" t="s">
        <v>189</v>
      </c>
      <c r="C34" s="115"/>
      <c r="D34" s="115"/>
      <c r="E34" s="23">
        <v>661</v>
      </c>
      <c r="F34" s="23">
        <v>252</v>
      </c>
      <c r="G34" s="23">
        <v>404</v>
      </c>
      <c r="H34" s="23">
        <v>5</v>
      </c>
      <c r="I34" s="23"/>
      <c r="J34" s="23">
        <v>335</v>
      </c>
      <c r="K34" s="23">
        <v>296</v>
      </c>
      <c r="L34" s="23">
        <v>31</v>
      </c>
      <c r="M34" s="28"/>
      <c r="N34" s="28">
        <v>8</v>
      </c>
      <c r="O34" s="24">
        <v>318</v>
      </c>
      <c r="P34" s="24">
        <v>91</v>
      </c>
      <c r="Q34" s="24">
        <v>27</v>
      </c>
      <c r="R34" s="24">
        <v>10</v>
      </c>
      <c r="S34" s="23"/>
      <c r="T34" s="24">
        <v>190</v>
      </c>
      <c r="U34" s="24">
        <v>24</v>
      </c>
      <c r="V34" s="24">
        <v>134</v>
      </c>
      <c r="W34" s="23">
        <v>32</v>
      </c>
      <c r="X34" s="23">
        <v>15</v>
      </c>
      <c r="Y34" s="24">
        <v>333</v>
      </c>
      <c r="Z34" s="23">
        <v>2</v>
      </c>
      <c r="AA34" s="24">
        <v>193</v>
      </c>
      <c r="AB34" s="24">
        <v>617</v>
      </c>
      <c r="AC34" s="24">
        <v>280</v>
      </c>
      <c r="AD34" s="26">
        <v>2</v>
      </c>
      <c r="AE34" s="26">
        <v>8</v>
      </c>
      <c r="AF34" s="31">
        <v>10</v>
      </c>
      <c r="AG34" s="26">
        <v>1</v>
      </c>
      <c r="AH34" s="26">
        <v>2</v>
      </c>
      <c r="AI34" s="31">
        <v>3</v>
      </c>
    </row>
    <row r="35" spans="1:35" ht="39.950000000000003" customHeight="1" x14ac:dyDescent="0.2">
      <c r="A35" s="16" t="s">
        <v>94</v>
      </c>
      <c r="B35" s="113" t="s">
        <v>190</v>
      </c>
      <c r="C35" s="113"/>
      <c r="D35" s="113"/>
      <c r="E35" s="23">
        <v>52</v>
      </c>
      <c r="F35" s="23">
        <v>27</v>
      </c>
      <c r="G35" s="23">
        <v>25</v>
      </c>
      <c r="H35" s="23"/>
      <c r="I35" s="23"/>
      <c r="J35" s="23">
        <v>7</v>
      </c>
      <c r="K35" s="23">
        <v>7</v>
      </c>
      <c r="L35" s="23"/>
      <c r="M35" s="28"/>
      <c r="N35" s="28"/>
      <c r="O35" s="23">
        <v>27</v>
      </c>
      <c r="P35" s="23">
        <v>12</v>
      </c>
      <c r="Q35" s="24"/>
      <c r="R35" s="24">
        <v>4</v>
      </c>
      <c r="S35" s="23"/>
      <c r="T35" s="24">
        <v>11</v>
      </c>
      <c r="U35" s="24">
        <v>1</v>
      </c>
      <c r="V35" s="24">
        <v>8</v>
      </c>
      <c r="W35" s="23">
        <v>2</v>
      </c>
      <c r="X35" s="23">
        <v>1</v>
      </c>
      <c r="Y35" s="23">
        <v>28</v>
      </c>
      <c r="Z35" s="23"/>
      <c r="AA35" s="24">
        <v>7</v>
      </c>
      <c r="AB35" s="24">
        <v>31</v>
      </c>
      <c r="AC35" s="24">
        <v>14</v>
      </c>
      <c r="AD35" s="26"/>
      <c r="AE35" s="26"/>
      <c r="AF35" s="31"/>
      <c r="AG35" s="26"/>
      <c r="AH35" s="26"/>
      <c r="AI35" s="31"/>
    </row>
    <row r="36" spans="1:35" ht="39.950000000000003" customHeight="1" x14ac:dyDescent="0.2">
      <c r="A36" s="16" t="s">
        <v>93</v>
      </c>
      <c r="B36" s="112" t="s">
        <v>191</v>
      </c>
      <c r="C36" s="113"/>
      <c r="D36" s="113"/>
      <c r="E36" s="23">
        <v>5</v>
      </c>
      <c r="F36" s="23">
        <v>2</v>
      </c>
      <c r="G36" s="23">
        <v>3</v>
      </c>
      <c r="H36" s="23"/>
      <c r="I36" s="23"/>
      <c r="J36" s="23">
        <v>2</v>
      </c>
      <c r="K36" s="23">
        <v>2</v>
      </c>
      <c r="L36" s="23"/>
      <c r="M36" s="28"/>
      <c r="N36" s="28"/>
      <c r="O36" s="23">
        <v>1</v>
      </c>
      <c r="P36" s="23">
        <v>1</v>
      </c>
      <c r="Q36" s="24"/>
      <c r="R36" s="24"/>
      <c r="S36" s="23"/>
      <c r="T36" s="24"/>
      <c r="U36" s="24"/>
      <c r="V36" s="24"/>
      <c r="W36" s="23"/>
      <c r="X36" s="23">
        <v>1</v>
      </c>
      <c r="Y36" s="23">
        <v>2</v>
      </c>
      <c r="Z36" s="23"/>
      <c r="AA36" s="24">
        <v>1</v>
      </c>
      <c r="AB36" s="24">
        <v>5</v>
      </c>
      <c r="AC36" s="24">
        <v>1</v>
      </c>
      <c r="AD36" s="26"/>
      <c r="AE36" s="26"/>
      <c r="AF36" s="31"/>
      <c r="AG36" s="26"/>
      <c r="AH36" s="26"/>
      <c r="AI36" s="31"/>
    </row>
    <row r="37" spans="1:35" ht="39.950000000000003" customHeight="1" x14ac:dyDescent="0.2">
      <c r="A37" s="16" t="s">
        <v>92</v>
      </c>
      <c r="B37" s="115" t="s">
        <v>192</v>
      </c>
      <c r="C37" s="115"/>
      <c r="D37" s="115"/>
      <c r="E37" s="23">
        <v>76</v>
      </c>
      <c r="F37" s="23">
        <v>24</v>
      </c>
      <c r="G37" s="23">
        <v>52</v>
      </c>
      <c r="H37" s="23"/>
      <c r="I37" s="23"/>
      <c r="J37" s="23">
        <v>23</v>
      </c>
      <c r="K37" s="23">
        <v>11</v>
      </c>
      <c r="L37" s="23">
        <v>6</v>
      </c>
      <c r="M37" s="28">
        <v>4</v>
      </c>
      <c r="N37" s="28">
        <v>2</v>
      </c>
      <c r="O37" s="24">
        <v>27</v>
      </c>
      <c r="P37" s="24">
        <v>15</v>
      </c>
      <c r="Q37" s="24">
        <v>3</v>
      </c>
      <c r="R37" s="24">
        <v>2</v>
      </c>
      <c r="S37" s="23"/>
      <c r="T37" s="24">
        <v>7</v>
      </c>
      <c r="U37" s="24"/>
      <c r="V37" s="24">
        <v>5</v>
      </c>
      <c r="W37" s="23">
        <v>2</v>
      </c>
      <c r="X37" s="23">
        <v>6</v>
      </c>
      <c r="Y37" s="24">
        <v>33</v>
      </c>
      <c r="Z37" s="23"/>
      <c r="AA37" s="24">
        <v>8</v>
      </c>
      <c r="AB37" s="24">
        <v>54</v>
      </c>
      <c r="AC37" s="24">
        <v>19</v>
      </c>
      <c r="AD37" s="26">
        <v>6</v>
      </c>
      <c r="AE37" s="26">
        <v>3</v>
      </c>
      <c r="AF37" s="31">
        <v>9</v>
      </c>
      <c r="AG37" s="26">
        <v>1</v>
      </c>
      <c r="AH37" s="26"/>
      <c r="AI37" s="31">
        <v>1</v>
      </c>
    </row>
    <row r="38" spans="1:35" ht="39.950000000000003" customHeight="1" x14ac:dyDescent="0.2">
      <c r="A38" s="16" t="s">
        <v>193</v>
      </c>
      <c r="B38" s="112" t="s">
        <v>194</v>
      </c>
      <c r="C38" s="113"/>
      <c r="D38" s="114"/>
      <c r="E38" s="23"/>
      <c r="F38" s="23"/>
      <c r="G38" s="23"/>
      <c r="H38" s="23"/>
      <c r="I38" s="23"/>
      <c r="J38" s="23"/>
      <c r="K38" s="23"/>
      <c r="L38" s="23"/>
      <c r="M38" s="28"/>
      <c r="N38" s="28"/>
      <c r="O38" s="24"/>
      <c r="P38" s="24"/>
      <c r="Q38" s="24"/>
      <c r="R38" s="24"/>
      <c r="S38" s="23"/>
      <c r="T38" s="24"/>
      <c r="U38" s="24"/>
      <c r="V38" s="24"/>
      <c r="W38" s="23"/>
      <c r="X38" s="23"/>
      <c r="Y38" s="24"/>
      <c r="Z38" s="23"/>
      <c r="AA38" s="24"/>
      <c r="AB38" s="24"/>
      <c r="AC38" s="24"/>
      <c r="AD38" s="26"/>
      <c r="AE38" s="26"/>
      <c r="AF38" s="31"/>
      <c r="AG38" s="26"/>
      <c r="AH38" s="26"/>
      <c r="AI38" s="31"/>
    </row>
    <row r="39" spans="1:35" ht="98.25" customHeight="1" x14ac:dyDescent="0.2">
      <c r="A39" s="16" t="s">
        <v>195</v>
      </c>
      <c r="B39" s="112" t="s">
        <v>196</v>
      </c>
      <c r="C39" s="113"/>
      <c r="D39" s="114"/>
      <c r="E39" s="23"/>
      <c r="F39" s="23"/>
      <c r="G39" s="23"/>
      <c r="H39" s="23"/>
      <c r="I39" s="23"/>
      <c r="J39" s="23"/>
      <c r="K39" s="23"/>
      <c r="L39" s="23"/>
      <c r="M39" s="28"/>
      <c r="N39" s="28"/>
      <c r="O39" s="24"/>
      <c r="P39" s="24"/>
      <c r="Q39" s="24"/>
      <c r="R39" s="24"/>
      <c r="S39" s="23"/>
      <c r="T39" s="24"/>
      <c r="U39" s="24"/>
      <c r="V39" s="24"/>
      <c r="W39" s="23"/>
      <c r="X39" s="23"/>
      <c r="Y39" s="24"/>
      <c r="Z39" s="23"/>
      <c r="AA39" s="24"/>
      <c r="AB39" s="24"/>
      <c r="AC39" s="24"/>
      <c r="AD39" s="26"/>
      <c r="AE39" s="26"/>
      <c r="AF39" s="31"/>
      <c r="AG39" s="26"/>
      <c r="AH39" s="26"/>
      <c r="AI39" s="31"/>
    </row>
    <row r="40" spans="1:35" s="21" customFormat="1" ht="54" customHeight="1" x14ac:dyDescent="0.2">
      <c r="A40" s="20" t="s">
        <v>91</v>
      </c>
      <c r="B40" s="116" t="s">
        <v>197</v>
      </c>
      <c r="C40" s="116"/>
      <c r="D40" s="116"/>
      <c r="E40" s="34">
        <f>SUM(E41:E51)</f>
        <v>79</v>
      </c>
      <c r="F40" s="34">
        <f t="shared" ref="F40:AI40" si="1">SUM(F41:F51)</f>
        <v>8</v>
      </c>
      <c r="G40" s="34">
        <f t="shared" si="1"/>
        <v>68</v>
      </c>
      <c r="H40" s="34">
        <f t="shared" si="1"/>
        <v>3</v>
      </c>
      <c r="I40" s="34">
        <f t="shared" si="1"/>
        <v>0</v>
      </c>
      <c r="J40" s="34">
        <f t="shared" si="1"/>
        <v>48</v>
      </c>
      <c r="K40" s="34">
        <f t="shared" si="1"/>
        <v>39</v>
      </c>
      <c r="L40" s="34">
        <f t="shared" si="1"/>
        <v>7</v>
      </c>
      <c r="M40" s="34">
        <f t="shared" si="1"/>
        <v>0</v>
      </c>
      <c r="N40" s="34">
        <f t="shared" si="1"/>
        <v>2</v>
      </c>
      <c r="O40" s="34">
        <f t="shared" si="1"/>
        <v>33</v>
      </c>
      <c r="P40" s="34">
        <f t="shared" si="1"/>
        <v>15</v>
      </c>
      <c r="Q40" s="34">
        <f t="shared" si="1"/>
        <v>7</v>
      </c>
      <c r="R40" s="34">
        <f t="shared" si="1"/>
        <v>5</v>
      </c>
      <c r="S40" s="34">
        <f t="shared" si="1"/>
        <v>0</v>
      </c>
      <c r="T40" s="34">
        <f t="shared" si="1"/>
        <v>6</v>
      </c>
      <c r="U40" s="34">
        <f t="shared" si="1"/>
        <v>0</v>
      </c>
      <c r="V40" s="34">
        <f t="shared" si="1"/>
        <v>6</v>
      </c>
      <c r="W40" s="34">
        <f t="shared" si="1"/>
        <v>0</v>
      </c>
      <c r="X40" s="34">
        <f t="shared" si="1"/>
        <v>9</v>
      </c>
      <c r="Y40" s="34">
        <f t="shared" si="1"/>
        <v>42</v>
      </c>
      <c r="Z40" s="34">
        <f t="shared" si="1"/>
        <v>2</v>
      </c>
      <c r="AA40" s="34">
        <f t="shared" si="1"/>
        <v>5</v>
      </c>
      <c r="AB40" s="34">
        <f t="shared" si="1"/>
        <v>70</v>
      </c>
      <c r="AC40" s="34">
        <f t="shared" si="1"/>
        <v>10</v>
      </c>
      <c r="AD40" s="34">
        <f t="shared" si="1"/>
        <v>12</v>
      </c>
      <c r="AE40" s="34">
        <f t="shared" si="1"/>
        <v>5</v>
      </c>
      <c r="AF40" s="34">
        <f t="shared" si="1"/>
        <v>17</v>
      </c>
      <c r="AG40" s="34">
        <f t="shared" si="1"/>
        <v>1</v>
      </c>
      <c r="AH40" s="34">
        <f t="shared" si="1"/>
        <v>1</v>
      </c>
      <c r="AI40" s="34">
        <f t="shared" si="1"/>
        <v>2</v>
      </c>
    </row>
    <row r="41" spans="1:35" ht="39.950000000000003" customHeight="1" x14ac:dyDescent="0.2">
      <c r="A41" s="16" t="s">
        <v>136</v>
      </c>
      <c r="B41" s="112" t="s">
        <v>198</v>
      </c>
      <c r="C41" s="113"/>
      <c r="D41" s="113"/>
      <c r="E41" s="23">
        <v>11</v>
      </c>
      <c r="F41" s="23">
        <v>1</v>
      </c>
      <c r="G41" s="23">
        <v>10</v>
      </c>
      <c r="H41" s="23"/>
      <c r="I41" s="23"/>
      <c r="J41" s="23">
        <v>8</v>
      </c>
      <c r="K41" s="23">
        <v>7</v>
      </c>
      <c r="L41" s="23">
        <v>1</v>
      </c>
      <c r="M41" s="23"/>
      <c r="N41" s="23"/>
      <c r="O41" s="23">
        <v>3</v>
      </c>
      <c r="P41" s="23"/>
      <c r="Q41" s="23">
        <v>1</v>
      </c>
      <c r="R41" s="24"/>
      <c r="S41" s="23"/>
      <c r="T41" s="23">
        <v>2</v>
      </c>
      <c r="U41" s="23"/>
      <c r="V41" s="23">
        <v>2</v>
      </c>
      <c r="W41" s="23"/>
      <c r="X41" s="23">
        <v>2</v>
      </c>
      <c r="Y41" s="23">
        <v>5</v>
      </c>
      <c r="Z41" s="23"/>
      <c r="AA41" s="23">
        <v>1</v>
      </c>
      <c r="AB41" s="23">
        <v>13</v>
      </c>
      <c r="AC41" s="23">
        <v>2</v>
      </c>
      <c r="AD41" s="26"/>
      <c r="AE41" s="26">
        <v>1</v>
      </c>
      <c r="AF41" s="31">
        <v>1</v>
      </c>
      <c r="AG41" s="26"/>
      <c r="AH41" s="26"/>
      <c r="AI41" s="31"/>
    </row>
    <row r="42" spans="1:35" ht="39.950000000000003" customHeight="1" x14ac:dyDescent="0.2">
      <c r="A42" s="16" t="s">
        <v>90</v>
      </c>
      <c r="B42" s="115" t="s">
        <v>199</v>
      </c>
      <c r="C42" s="115"/>
      <c r="D42" s="115"/>
      <c r="E42" s="23"/>
      <c r="F42" s="23"/>
      <c r="G42" s="23"/>
      <c r="H42" s="23"/>
      <c r="I42" s="23"/>
      <c r="J42" s="23">
        <v>3</v>
      </c>
      <c r="K42" s="23">
        <v>3</v>
      </c>
      <c r="L42" s="23"/>
      <c r="M42" s="23"/>
      <c r="N42" s="23"/>
      <c r="O42" s="24">
        <v>1</v>
      </c>
      <c r="P42" s="24"/>
      <c r="Q42" s="24">
        <v>1</v>
      </c>
      <c r="R42" s="24"/>
      <c r="S42" s="23"/>
      <c r="T42" s="24"/>
      <c r="U42" s="24"/>
      <c r="V42" s="24"/>
      <c r="W42" s="23"/>
      <c r="X42" s="23"/>
      <c r="Y42" s="24">
        <v>1</v>
      </c>
      <c r="Z42" s="23"/>
      <c r="AA42" s="24"/>
      <c r="AB42" s="24">
        <v>2</v>
      </c>
      <c r="AC42" s="24"/>
      <c r="AD42" s="26"/>
      <c r="AE42" s="26"/>
      <c r="AF42" s="31"/>
      <c r="AG42" s="26"/>
      <c r="AH42" s="26"/>
      <c r="AI42" s="31"/>
    </row>
    <row r="43" spans="1:35" ht="39.950000000000003" customHeight="1" x14ac:dyDescent="0.2">
      <c r="A43" s="16" t="s">
        <v>89</v>
      </c>
      <c r="B43" s="112" t="s">
        <v>200</v>
      </c>
      <c r="C43" s="113"/>
      <c r="D43" s="114"/>
      <c r="E43" s="23">
        <v>10</v>
      </c>
      <c r="F43" s="23"/>
      <c r="G43" s="23">
        <v>10</v>
      </c>
      <c r="H43" s="23"/>
      <c r="I43" s="23"/>
      <c r="J43" s="23">
        <v>3</v>
      </c>
      <c r="K43" s="23">
        <v>3</v>
      </c>
      <c r="L43" s="23"/>
      <c r="M43" s="23"/>
      <c r="N43" s="23"/>
      <c r="O43" s="24">
        <v>4</v>
      </c>
      <c r="P43" s="24">
        <v>3</v>
      </c>
      <c r="Q43" s="24"/>
      <c r="R43" s="24">
        <v>1</v>
      </c>
      <c r="S43" s="23"/>
      <c r="T43" s="24"/>
      <c r="U43" s="24"/>
      <c r="V43" s="24"/>
      <c r="W43" s="23"/>
      <c r="X43" s="23">
        <v>2</v>
      </c>
      <c r="Y43" s="24">
        <v>6</v>
      </c>
      <c r="Z43" s="23"/>
      <c r="AA43" s="24"/>
      <c r="AB43" s="24">
        <v>7</v>
      </c>
      <c r="AC43" s="24"/>
      <c r="AD43" s="26">
        <v>2</v>
      </c>
      <c r="AE43" s="26"/>
      <c r="AF43" s="31">
        <v>2</v>
      </c>
      <c r="AG43" s="26"/>
      <c r="AH43" s="26"/>
      <c r="AI43" s="31"/>
    </row>
    <row r="44" spans="1:35" ht="39.950000000000003" customHeight="1" x14ac:dyDescent="0.2">
      <c r="A44" s="16" t="s">
        <v>88</v>
      </c>
      <c r="B44" s="112" t="s">
        <v>201</v>
      </c>
      <c r="C44" s="113"/>
      <c r="D44" s="114"/>
      <c r="E44" s="23">
        <v>6</v>
      </c>
      <c r="F44" s="23"/>
      <c r="G44" s="23">
        <v>6</v>
      </c>
      <c r="H44" s="23"/>
      <c r="I44" s="23"/>
      <c r="J44" s="23">
        <v>6</v>
      </c>
      <c r="K44" s="23">
        <v>5</v>
      </c>
      <c r="L44" s="23">
        <v>1</v>
      </c>
      <c r="M44" s="23"/>
      <c r="N44" s="23"/>
      <c r="O44" s="24">
        <v>2</v>
      </c>
      <c r="P44" s="24">
        <v>2</v>
      </c>
      <c r="Q44" s="24"/>
      <c r="R44" s="24"/>
      <c r="S44" s="23"/>
      <c r="T44" s="24"/>
      <c r="U44" s="24"/>
      <c r="V44" s="24"/>
      <c r="W44" s="23"/>
      <c r="X44" s="23">
        <v>2</v>
      </c>
      <c r="Y44" s="24">
        <v>4</v>
      </c>
      <c r="Z44" s="23"/>
      <c r="AA44" s="24"/>
      <c r="AB44" s="24">
        <v>7</v>
      </c>
      <c r="AC44" s="24"/>
      <c r="AD44" s="26">
        <v>1</v>
      </c>
      <c r="AE44" s="26">
        <v>1</v>
      </c>
      <c r="AF44" s="31">
        <v>2</v>
      </c>
      <c r="AG44" s="26"/>
      <c r="AH44" s="26"/>
      <c r="AI44" s="31"/>
    </row>
    <row r="45" spans="1:35" ht="39.950000000000003" customHeight="1" x14ac:dyDescent="0.2">
      <c r="A45" s="16" t="s">
        <v>87</v>
      </c>
      <c r="B45" s="112" t="s">
        <v>202</v>
      </c>
      <c r="C45" s="113"/>
      <c r="D45" s="114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4"/>
      <c r="P45" s="24"/>
      <c r="Q45" s="24"/>
      <c r="R45" s="24"/>
      <c r="S45" s="23"/>
      <c r="T45" s="24"/>
      <c r="U45" s="24"/>
      <c r="V45" s="24"/>
      <c r="W45" s="23"/>
      <c r="X45" s="23"/>
      <c r="Y45" s="24"/>
      <c r="Z45" s="23"/>
      <c r="AA45" s="24"/>
      <c r="AB45" s="24"/>
      <c r="AC45" s="24"/>
      <c r="AD45" s="26"/>
      <c r="AE45" s="26"/>
      <c r="AF45" s="31"/>
      <c r="AG45" s="26"/>
      <c r="AH45" s="26"/>
      <c r="AI45" s="31"/>
    </row>
    <row r="46" spans="1:35" ht="39.950000000000003" customHeight="1" x14ac:dyDescent="0.2">
      <c r="A46" s="16" t="s">
        <v>86</v>
      </c>
      <c r="B46" s="112" t="s">
        <v>203</v>
      </c>
      <c r="C46" s="113"/>
      <c r="D46" s="114"/>
      <c r="E46" s="23">
        <v>13</v>
      </c>
      <c r="F46" s="23">
        <v>3</v>
      </c>
      <c r="G46" s="23">
        <v>10</v>
      </c>
      <c r="H46" s="23"/>
      <c r="I46" s="23"/>
      <c r="J46" s="23">
        <v>9</v>
      </c>
      <c r="K46" s="23">
        <v>7</v>
      </c>
      <c r="L46" s="23">
        <v>2</v>
      </c>
      <c r="M46" s="23"/>
      <c r="N46" s="23"/>
      <c r="O46" s="24">
        <v>5</v>
      </c>
      <c r="P46" s="24">
        <v>2</v>
      </c>
      <c r="Q46" s="24">
        <v>1</v>
      </c>
      <c r="R46" s="24">
        <v>2</v>
      </c>
      <c r="S46" s="23"/>
      <c r="T46" s="24"/>
      <c r="U46" s="24"/>
      <c r="V46" s="24"/>
      <c r="W46" s="23"/>
      <c r="X46" s="23">
        <v>1</v>
      </c>
      <c r="Y46" s="24">
        <v>6</v>
      </c>
      <c r="Z46" s="23"/>
      <c r="AA46" s="24"/>
      <c r="AB46" s="24">
        <v>13</v>
      </c>
      <c r="AC46" s="24">
        <v>3</v>
      </c>
      <c r="AD46" s="26">
        <v>4</v>
      </c>
      <c r="AE46" s="26"/>
      <c r="AF46" s="31">
        <v>4</v>
      </c>
      <c r="AG46" s="26">
        <v>1</v>
      </c>
      <c r="AH46" s="26">
        <v>1</v>
      </c>
      <c r="AI46" s="31">
        <v>2</v>
      </c>
    </row>
    <row r="47" spans="1:35" ht="39.950000000000003" customHeight="1" x14ac:dyDescent="0.2">
      <c r="A47" s="16" t="s">
        <v>85</v>
      </c>
      <c r="B47" s="112" t="s">
        <v>204</v>
      </c>
      <c r="C47" s="113"/>
      <c r="D47" s="114"/>
      <c r="E47" s="23">
        <v>2</v>
      </c>
      <c r="F47" s="23">
        <v>1</v>
      </c>
      <c r="G47" s="23">
        <v>1</v>
      </c>
      <c r="H47" s="23"/>
      <c r="I47" s="23"/>
      <c r="J47" s="23"/>
      <c r="K47" s="23"/>
      <c r="L47" s="23"/>
      <c r="M47" s="23"/>
      <c r="N47" s="23"/>
      <c r="O47" s="24"/>
      <c r="P47" s="24"/>
      <c r="Q47" s="24"/>
      <c r="R47" s="24"/>
      <c r="S47" s="23"/>
      <c r="T47" s="24"/>
      <c r="U47" s="24"/>
      <c r="V47" s="24"/>
      <c r="W47" s="23"/>
      <c r="X47" s="23"/>
      <c r="Y47" s="24"/>
      <c r="Z47" s="23"/>
      <c r="AA47" s="24">
        <v>1</v>
      </c>
      <c r="AB47" s="24">
        <v>2</v>
      </c>
      <c r="AC47" s="24">
        <v>1</v>
      </c>
      <c r="AD47" s="26"/>
      <c r="AE47" s="26"/>
      <c r="AF47" s="31"/>
      <c r="AG47" s="26"/>
      <c r="AH47" s="26"/>
      <c r="AI47" s="31"/>
    </row>
    <row r="48" spans="1:35" ht="39.950000000000003" customHeight="1" x14ac:dyDescent="0.2">
      <c r="A48" s="16" t="s">
        <v>84</v>
      </c>
      <c r="B48" s="112" t="s">
        <v>205</v>
      </c>
      <c r="C48" s="113"/>
      <c r="D48" s="114"/>
      <c r="E48" s="23">
        <v>2</v>
      </c>
      <c r="F48" s="23"/>
      <c r="G48" s="23">
        <v>2</v>
      </c>
      <c r="H48" s="23"/>
      <c r="I48" s="23"/>
      <c r="J48" s="23"/>
      <c r="K48" s="23"/>
      <c r="L48" s="23"/>
      <c r="M48" s="23"/>
      <c r="N48" s="23"/>
      <c r="O48" s="24">
        <v>2</v>
      </c>
      <c r="P48" s="24">
        <v>1</v>
      </c>
      <c r="Q48" s="24"/>
      <c r="R48" s="24"/>
      <c r="S48" s="23"/>
      <c r="T48" s="24">
        <v>1</v>
      </c>
      <c r="U48" s="24"/>
      <c r="V48" s="24">
        <v>1</v>
      </c>
      <c r="W48" s="23"/>
      <c r="X48" s="23"/>
      <c r="Y48" s="24">
        <v>2</v>
      </c>
      <c r="Z48" s="23"/>
      <c r="AA48" s="24"/>
      <c r="AB48" s="24"/>
      <c r="AC48" s="24"/>
      <c r="AD48" s="26"/>
      <c r="AE48" s="26"/>
      <c r="AF48" s="31"/>
      <c r="AG48" s="26"/>
      <c r="AH48" s="26"/>
      <c r="AI48" s="31"/>
    </row>
    <row r="49" spans="1:35" ht="39.950000000000003" customHeight="1" x14ac:dyDescent="0.2">
      <c r="A49" s="16" t="s">
        <v>83</v>
      </c>
      <c r="B49" s="112" t="s">
        <v>206</v>
      </c>
      <c r="C49" s="113"/>
      <c r="D49" s="114"/>
      <c r="E49" s="23">
        <v>12</v>
      </c>
      <c r="F49" s="23"/>
      <c r="G49" s="23">
        <v>12</v>
      </c>
      <c r="H49" s="23"/>
      <c r="I49" s="23"/>
      <c r="J49" s="23">
        <v>8</v>
      </c>
      <c r="K49" s="23">
        <v>5</v>
      </c>
      <c r="L49" s="23">
        <v>2</v>
      </c>
      <c r="M49" s="23"/>
      <c r="N49" s="23">
        <v>1</v>
      </c>
      <c r="O49" s="24">
        <v>8</v>
      </c>
      <c r="P49" s="24">
        <v>2</v>
      </c>
      <c r="Q49" s="24">
        <v>3</v>
      </c>
      <c r="R49" s="24">
        <v>1</v>
      </c>
      <c r="S49" s="23"/>
      <c r="T49" s="24">
        <v>2</v>
      </c>
      <c r="U49" s="24"/>
      <c r="V49" s="24">
        <v>2</v>
      </c>
      <c r="W49" s="23"/>
      <c r="X49" s="23"/>
      <c r="Y49" s="24">
        <v>8</v>
      </c>
      <c r="Z49" s="23">
        <v>1</v>
      </c>
      <c r="AA49" s="24">
        <v>2</v>
      </c>
      <c r="AB49" s="24">
        <v>8</v>
      </c>
      <c r="AC49" s="24">
        <v>2</v>
      </c>
      <c r="AD49" s="26">
        <v>2</v>
      </c>
      <c r="AE49" s="26"/>
      <c r="AF49" s="31">
        <v>2</v>
      </c>
      <c r="AG49" s="26"/>
      <c r="AH49" s="26"/>
      <c r="AI49" s="31"/>
    </row>
    <row r="50" spans="1:35" ht="39.950000000000003" customHeight="1" x14ac:dyDescent="0.2">
      <c r="A50" s="16" t="s">
        <v>82</v>
      </c>
      <c r="B50" s="112" t="s">
        <v>207</v>
      </c>
      <c r="C50" s="113"/>
      <c r="D50" s="114"/>
      <c r="E50" s="23">
        <v>11</v>
      </c>
      <c r="F50" s="23">
        <v>1</v>
      </c>
      <c r="G50" s="23">
        <v>9</v>
      </c>
      <c r="H50" s="23">
        <v>1</v>
      </c>
      <c r="I50" s="23"/>
      <c r="J50" s="23">
        <v>5</v>
      </c>
      <c r="K50" s="23">
        <v>4</v>
      </c>
      <c r="L50" s="23">
        <v>1</v>
      </c>
      <c r="M50" s="23"/>
      <c r="N50" s="23"/>
      <c r="O50" s="24">
        <v>3</v>
      </c>
      <c r="P50" s="24">
        <v>2</v>
      </c>
      <c r="Q50" s="24"/>
      <c r="R50" s="24"/>
      <c r="S50" s="23"/>
      <c r="T50" s="24">
        <v>1</v>
      </c>
      <c r="U50" s="24"/>
      <c r="V50" s="24">
        <v>1</v>
      </c>
      <c r="W50" s="23"/>
      <c r="X50" s="23">
        <v>1</v>
      </c>
      <c r="Y50" s="24">
        <v>4</v>
      </c>
      <c r="Z50" s="23">
        <v>1</v>
      </c>
      <c r="AA50" s="24">
        <v>1</v>
      </c>
      <c r="AB50" s="24">
        <v>9</v>
      </c>
      <c r="AC50" s="24">
        <v>1</v>
      </c>
      <c r="AD50" s="26"/>
      <c r="AE50" s="26"/>
      <c r="AF50" s="31"/>
      <c r="AG50" s="26"/>
      <c r="AH50" s="26"/>
      <c r="AI50" s="31"/>
    </row>
    <row r="51" spans="1:35" ht="39.950000000000003" customHeight="1" x14ac:dyDescent="0.2">
      <c r="A51" s="16" t="s">
        <v>81</v>
      </c>
      <c r="B51" s="112" t="s">
        <v>192</v>
      </c>
      <c r="C51" s="113"/>
      <c r="D51" s="114"/>
      <c r="E51" s="23">
        <v>12</v>
      </c>
      <c r="F51" s="23">
        <v>2</v>
      </c>
      <c r="G51" s="23">
        <v>8</v>
      </c>
      <c r="H51" s="23">
        <v>2</v>
      </c>
      <c r="I51" s="23"/>
      <c r="J51" s="23">
        <v>6</v>
      </c>
      <c r="K51" s="23">
        <v>5</v>
      </c>
      <c r="L51" s="23"/>
      <c r="M51" s="23"/>
      <c r="N51" s="23">
        <v>1</v>
      </c>
      <c r="O51" s="24">
        <v>5</v>
      </c>
      <c r="P51" s="24">
        <v>3</v>
      </c>
      <c r="Q51" s="24">
        <v>1</v>
      </c>
      <c r="R51" s="24">
        <v>1</v>
      </c>
      <c r="S51" s="23"/>
      <c r="T51" s="24"/>
      <c r="U51" s="24"/>
      <c r="V51" s="24"/>
      <c r="W51" s="23"/>
      <c r="X51" s="23">
        <v>1</v>
      </c>
      <c r="Y51" s="24">
        <v>6</v>
      </c>
      <c r="Z51" s="23"/>
      <c r="AA51" s="23"/>
      <c r="AB51" s="24">
        <v>9</v>
      </c>
      <c r="AC51" s="24">
        <v>1</v>
      </c>
      <c r="AD51" s="26">
        <v>3</v>
      </c>
      <c r="AE51" s="26">
        <v>3</v>
      </c>
      <c r="AF51" s="31">
        <v>6</v>
      </c>
      <c r="AG51" s="26"/>
      <c r="AH51" s="26"/>
      <c r="AI51" s="31"/>
    </row>
    <row r="52" spans="1:35" s="21" customFormat="1" ht="56.25" customHeight="1" x14ac:dyDescent="0.2">
      <c r="A52" s="20" t="s">
        <v>80</v>
      </c>
      <c r="B52" s="103" t="s">
        <v>208</v>
      </c>
      <c r="C52" s="104"/>
      <c r="D52" s="105"/>
      <c r="E52" s="34">
        <f>SUM(E53:E59)</f>
        <v>43</v>
      </c>
      <c r="F52" s="34">
        <f t="shared" ref="F52:AI52" si="2">SUM(F53:F59)</f>
        <v>3</v>
      </c>
      <c r="G52" s="34">
        <f t="shared" si="2"/>
        <v>40</v>
      </c>
      <c r="H52" s="34">
        <f t="shared" si="2"/>
        <v>0</v>
      </c>
      <c r="I52" s="34">
        <f t="shared" si="2"/>
        <v>0</v>
      </c>
      <c r="J52" s="34">
        <f t="shared" si="2"/>
        <v>49</v>
      </c>
      <c r="K52" s="34">
        <f t="shared" si="2"/>
        <v>36</v>
      </c>
      <c r="L52" s="34">
        <f t="shared" si="2"/>
        <v>10</v>
      </c>
      <c r="M52" s="34">
        <f t="shared" si="2"/>
        <v>1</v>
      </c>
      <c r="N52" s="34">
        <f t="shared" si="2"/>
        <v>2</v>
      </c>
      <c r="O52" s="34">
        <f t="shared" si="2"/>
        <v>29</v>
      </c>
      <c r="P52" s="34">
        <f t="shared" si="2"/>
        <v>16</v>
      </c>
      <c r="Q52" s="34">
        <f t="shared" si="2"/>
        <v>2</v>
      </c>
      <c r="R52" s="34">
        <f t="shared" si="2"/>
        <v>3</v>
      </c>
      <c r="S52" s="34">
        <f t="shared" si="2"/>
        <v>0</v>
      </c>
      <c r="T52" s="34">
        <f t="shared" si="2"/>
        <v>8</v>
      </c>
      <c r="U52" s="34">
        <f t="shared" si="2"/>
        <v>1</v>
      </c>
      <c r="V52" s="34">
        <f t="shared" si="2"/>
        <v>6</v>
      </c>
      <c r="W52" s="34">
        <f t="shared" si="2"/>
        <v>1</v>
      </c>
      <c r="X52" s="34">
        <f t="shared" si="2"/>
        <v>5</v>
      </c>
      <c r="Y52" s="34">
        <f t="shared" si="2"/>
        <v>34</v>
      </c>
      <c r="Z52" s="34">
        <f t="shared" si="2"/>
        <v>0</v>
      </c>
      <c r="AA52" s="34">
        <f t="shared" si="2"/>
        <v>4</v>
      </c>
      <c r="AB52" s="34">
        <f t="shared" si="2"/>
        <v>45</v>
      </c>
      <c r="AC52" s="34">
        <f t="shared" si="2"/>
        <v>6</v>
      </c>
      <c r="AD52" s="34">
        <f t="shared" si="2"/>
        <v>6</v>
      </c>
      <c r="AE52" s="34">
        <f t="shared" si="2"/>
        <v>2</v>
      </c>
      <c r="AF52" s="34">
        <f t="shared" si="2"/>
        <v>8</v>
      </c>
      <c r="AG52" s="34">
        <f t="shared" si="2"/>
        <v>0</v>
      </c>
      <c r="AH52" s="34">
        <f t="shared" si="2"/>
        <v>2</v>
      </c>
      <c r="AI52" s="34">
        <f t="shared" si="2"/>
        <v>2</v>
      </c>
    </row>
    <row r="53" spans="1:35" ht="39.950000000000003" customHeight="1" x14ac:dyDescent="0.2">
      <c r="A53" s="16" t="s">
        <v>79</v>
      </c>
      <c r="B53" s="112" t="s">
        <v>209</v>
      </c>
      <c r="C53" s="113"/>
      <c r="D53" s="114"/>
      <c r="E53" s="23"/>
      <c r="F53" s="23"/>
      <c r="G53" s="23"/>
      <c r="H53" s="23"/>
      <c r="I53" s="23"/>
      <c r="J53" s="23">
        <v>1</v>
      </c>
      <c r="K53" s="23">
        <v>1</v>
      </c>
      <c r="L53" s="23"/>
      <c r="M53" s="23"/>
      <c r="N53" s="23"/>
      <c r="O53" s="24"/>
      <c r="P53" s="24"/>
      <c r="Q53" s="24"/>
      <c r="R53" s="24"/>
      <c r="S53" s="23"/>
      <c r="T53" s="24"/>
      <c r="U53" s="24"/>
      <c r="V53" s="24"/>
      <c r="W53" s="23"/>
      <c r="X53" s="23"/>
      <c r="Y53" s="24"/>
      <c r="Z53" s="23"/>
      <c r="AA53" s="24"/>
      <c r="AB53" s="24">
        <v>1</v>
      </c>
      <c r="AC53" s="24"/>
      <c r="AD53" s="26"/>
      <c r="AE53" s="26"/>
      <c r="AF53" s="31"/>
      <c r="AG53" s="26"/>
      <c r="AH53" s="26"/>
      <c r="AI53" s="31"/>
    </row>
    <row r="54" spans="1:35" ht="39.950000000000003" customHeight="1" x14ac:dyDescent="0.2">
      <c r="A54" s="16" t="s">
        <v>78</v>
      </c>
      <c r="B54" s="112" t="s">
        <v>210</v>
      </c>
      <c r="C54" s="113"/>
      <c r="D54" s="114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4"/>
      <c r="P54" s="24"/>
      <c r="Q54" s="24"/>
      <c r="R54" s="24"/>
      <c r="S54" s="23"/>
      <c r="T54" s="24"/>
      <c r="U54" s="24"/>
      <c r="V54" s="24"/>
      <c r="W54" s="23"/>
      <c r="X54" s="23"/>
      <c r="Y54" s="24"/>
      <c r="Z54" s="23"/>
      <c r="AA54" s="24"/>
      <c r="AB54" s="24"/>
      <c r="AC54" s="24"/>
      <c r="AD54" s="26"/>
      <c r="AE54" s="26"/>
      <c r="AF54" s="31"/>
      <c r="AG54" s="26"/>
      <c r="AH54" s="26"/>
      <c r="AI54" s="31"/>
    </row>
    <row r="55" spans="1:35" ht="39.950000000000003" customHeight="1" x14ac:dyDescent="0.2">
      <c r="A55" s="16" t="s">
        <v>77</v>
      </c>
      <c r="B55" s="112" t="s">
        <v>211</v>
      </c>
      <c r="C55" s="113"/>
      <c r="D55" s="114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4"/>
      <c r="P55" s="24"/>
      <c r="Q55" s="24"/>
      <c r="R55" s="24"/>
      <c r="S55" s="23"/>
      <c r="T55" s="24"/>
      <c r="U55" s="24"/>
      <c r="V55" s="24"/>
      <c r="W55" s="23"/>
      <c r="X55" s="23"/>
      <c r="Y55" s="24"/>
      <c r="Z55" s="23"/>
      <c r="AA55" s="24"/>
      <c r="AB55" s="24"/>
      <c r="AC55" s="24"/>
      <c r="AD55" s="26"/>
      <c r="AE55" s="26"/>
      <c r="AF55" s="31"/>
      <c r="AG55" s="26"/>
      <c r="AH55" s="26"/>
      <c r="AI55" s="31"/>
    </row>
    <row r="56" spans="1:35" ht="39.950000000000003" customHeight="1" x14ac:dyDescent="0.2">
      <c r="A56" s="16" t="s">
        <v>76</v>
      </c>
      <c r="B56" s="112" t="s">
        <v>212</v>
      </c>
      <c r="C56" s="113"/>
      <c r="D56" s="114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4"/>
      <c r="P56" s="24"/>
      <c r="Q56" s="24"/>
      <c r="R56" s="24"/>
      <c r="S56" s="23"/>
      <c r="T56" s="24"/>
      <c r="U56" s="24"/>
      <c r="V56" s="24"/>
      <c r="W56" s="23"/>
      <c r="X56" s="23"/>
      <c r="Y56" s="24"/>
      <c r="Z56" s="23"/>
      <c r="AA56" s="24"/>
      <c r="AB56" s="24"/>
      <c r="AC56" s="24"/>
      <c r="AD56" s="26"/>
      <c r="AE56" s="26"/>
      <c r="AF56" s="31"/>
      <c r="AG56" s="26"/>
      <c r="AH56" s="26"/>
      <c r="AI56" s="31"/>
    </row>
    <row r="57" spans="1:35" ht="39.950000000000003" customHeight="1" x14ac:dyDescent="0.2">
      <c r="A57" s="16" t="s">
        <v>75</v>
      </c>
      <c r="B57" s="112" t="s">
        <v>213</v>
      </c>
      <c r="C57" s="113"/>
      <c r="D57" s="114"/>
      <c r="E57" s="23">
        <v>1</v>
      </c>
      <c r="F57" s="23"/>
      <c r="G57" s="23">
        <v>1</v>
      </c>
      <c r="H57" s="23"/>
      <c r="I57" s="23"/>
      <c r="J57" s="23">
        <v>1</v>
      </c>
      <c r="K57" s="23"/>
      <c r="L57" s="23">
        <v>1</v>
      </c>
      <c r="M57" s="23"/>
      <c r="N57" s="23"/>
      <c r="O57" s="24"/>
      <c r="P57" s="24"/>
      <c r="Q57" s="24"/>
      <c r="R57" s="24"/>
      <c r="S57" s="23"/>
      <c r="T57" s="24"/>
      <c r="U57" s="24"/>
      <c r="V57" s="24"/>
      <c r="W57" s="23"/>
      <c r="X57" s="23"/>
      <c r="Y57" s="24"/>
      <c r="Z57" s="23"/>
      <c r="AA57" s="24">
        <v>1</v>
      </c>
      <c r="AB57" s="24">
        <v>1</v>
      </c>
      <c r="AC57" s="24">
        <v>1</v>
      </c>
      <c r="AD57" s="26"/>
      <c r="AE57" s="26"/>
      <c r="AF57" s="31"/>
      <c r="AG57" s="26"/>
      <c r="AH57" s="26"/>
      <c r="AI57" s="31"/>
    </row>
    <row r="58" spans="1:35" ht="39.950000000000003" customHeight="1" x14ac:dyDescent="0.2">
      <c r="A58" s="16" t="s">
        <v>74</v>
      </c>
      <c r="B58" s="112" t="s">
        <v>214</v>
      </c>
      <c r="C58" s="113"/>
      <c r="D58" s="114"/>
      <c r="E58" s="23"/>
      <c r="F58" s="23"/>
      <c r="G58" s="23"/>
      <c r="H58" s="23"/>
      <c r="I58" s="23"/>
      <c r="J58" s="23">
        <v>3</v>
      </c>
      <c r="K58" s="23">
        <v>1</v>
      </c>
      <c r="L58" s="23">
        <v>2</v>
      </c>
      <c r="M58" s="23"/>
      <c r="N58" s="23"/>
      <c r="O58" s="24">
        <v>1</v>
      </c>
      <c r="P58" s="24">
        <v>1</v>
      </c>
      <c r="Q58" s="24"/>
      <c r="R58" s="24"/>
      <c r="S58" s="23"/>
      <c r="T58" s="24"/>
      <c r="U58" s="24"/>
      <c r="V58" s="24"/>
      <c r="W58" s="23"/>
      <c r="X58" s="23"/>
      <c r="Y58" s="24">
        <v>1</v>
      </c>
      <c r="Z58" s="23"/>
      <c r="AA58" s="24"/>
      <c r="AB58" s="24"/>
      <c r="AC58" s="24"/>
      <c r="AD58" s="26"/>
      <c r="AE58" s="26"/>
      <c r="AF58" s="31"/>
      <c r="AG58" s="26"/>
      <c r="AH58" s="26"/>
      <c r="AI58" s="31"/>
    </row>
    <row r="59" spans="1:35" ht="39.950000000000003" customHeight="1" x14ac:dyDescent="0.2">
      <c r="A59" s="16" t="s">
        <v>73</v>
      </c>
      <c r="B59" s="112" t="s">
        <v>192</v>
      </c>
      <c r="C59" s="113"/>
      <c r="D59" s="114"/>
      <c r="E59" s="23">
        <v>42</v>
      </c>
      <c r="F59" s="23">
        <v>3</v>
      </c>
      <c r="G59" s="23">
        <v>39</v>
      </c>
      <c r="H59" s="23"/>
      <c r="I59" s="23"/>
      <c r="J59" s="23">
        <v>44</v>
      </c>
      <c r="K59" s="23">
        <v>34</v>
      </c>
      <c r="L59" s="23">
        <v>7</v>
      </c>
      <c r="M59" s="23">
        <v>1</v>
      </c>
      <c r="N59" s="23">
        <v>2</v>
      </c>
      <c r="O59" s="24">
        <v>28</v>
      </c>
      <c r="P59" s="24">
        <v>15</v>
      </c>
      <c r="Q59" s="24">
        <v>2</v>
      </c>
      <c r="R59" s="24">
        <v>3</v>
      </c>
      <c r="S59" s="23"/>
      <c r="T59" s="24">
        <v>8</v>
      </c>
      <c r="U59" s="24">
        <v>1</v>
      </c>
      <c r="V59" s="24">
        <v>6</v>
      </c>
      <c r="W59" s="23">
        <v>1</v>
      </c>
      <c r="X59" s="23">
        <v>5</v>
      </c>
      <c r="Y59" s="24">
        <v>33</v>
      </c>
      <c r="Z59" s="23"/>
      <c r="AA59" s="24">
        <v>3</v>
      </c>
      <c r="AB59" s="24">
        <v>43</v>
      </c>
      <c r="AC59" s="24">
        <v>5</v>
      </c>
      <c r="AD59" s="26">
        <v>6</v>
      </c>
      <c r="AE59" s="26">
        <v>2</v>
      </c>
      <c r="AF59" s="31">
        <v>8</v>
      </c>
      <c r="AG59" s="26"/>
      <c r="AH59" s="26">
        <v>2</v>
      </c>
      <c r="AI59" s="31">
        <v>2</v>
      </c>
    </row>
    <row r="60" spans="1:35" s="21" customFormat="1" ht="55.5" customHeight="1" x14ac:dyDescent="0.2">
      <c r="A60" s="20" t="s">
        <v>72</v>
      </c>
      <c r="B60" s="103" t="s">
        <v>215</v>
      </c>
      <c r="C60" s="104"/>
      <c r="D60" s="105"/>
      <c r="E60" s="34">
        <f>SUM(E61:E73)</f>
        <v>193</v>
      </c>
      <c r="F60" s="34">
        <f t="shared" ref="F60:AI60" si="3">SUM(F61:F73)</f>
        <v>13</v>
      </c>
      <c r="G60" s="34">
        <f t="shared" si="3"/>
        <v>179</v>
      </c>
      <c r="H60" s="34">
        <f t="shared" si="3"/>
        <v>1</v>
      </c>
      <c r="I60" s="34">
        <f t="shared" si="3"/>
        <v>0</v>
      </c>
      <c r="J60" s="34">
        <f t="shared" si="3"/>
        <v>245</v>
      </c>
      <c r="K60" s="34">
        <f t="shared" si="3"/>
        <v>194</v>
      </c>
      <c r="L60" s="34">
        <f t="shared" si="3"/>
        <v>43</v>
      </c>
      <c r="M60" s="34">
        <f t="shared" si="3"/>
        <v>2</v>
      </c>
      <c r="N60" s="34">
        <f t="shared" si="3"/>
        <v>6</v>
      </c>
      <c r="O60" s="34">
        <f t="shared" si="3"/>
        <v>224</v>
      </c>
      <c r="P60" s="34">
        <f t="shared" si="3"/>
        <v>132</v>
      </c>
      <c r="Q60" s="34">
        <f t="shared" si="3"/>
        <v>51</v>
      </c>
      <c r="R60" s="34">
        <f t="shared" si="3"/>
        <v>4</v>
      </c>
      <c r="S60" s="34">
        <f t="shared" si="3"/>
        <v>0</v>
      </c>
      <c r="T60" s="34">
        <f t="shared" si="3"/>
        <v>37</v>
      </c>
      <c r="U60" s="34">
        <f t="shared" si="3"/>
        <v>15</v>
      </c>
      <c r="V60" s="34">
        <f t="shared" si="3"/>
        <v>19</v>
      </c>
      <c r="W60" s="34">
        <f t="shared" si="3"/>
        <v>3</v>
      </c>
      <c r="X60" s="34">
        <f t="shared" si="3"/>
        <v>8</v>
      </c>
      <c r="Y60" s="34">
        <f t="shared" si="3"/>
        <v>232</v>
      </c>
      <c r="Z60" s="34">
        <f t="shared" si="3"/>
        <v>0</v>
      </c>
      <c r="AA60" s="34">
        <f t="shared" si="3"/>
        <v>8</v>
      </c>
      <c r="AB60" s="34">
        <f t="shared" si="3"/>
        <v>154</v>
      </c>
      <c r="AC60" s="34">
        <f t="shared" si="3"/>
        <v>18</v>
      </c>
      <c r="AD60" s="34">
        <f t="shared" si="3"/>
        <v>10</v>
      </c>
      <c r="AE60" s="34">
        <f t="shared" si="3"/>
        <v>5</v>
      </c>
      <c r="AF60" s="34">
        <f t="shared" si="3"/>
        <v>15</v>
      </c>
      <c r="AG60" s="34">
        <f t="shared" si="3"/>
        <v>0</v>
      </c>
      <c r="AH60" s="34">
        <f t="shared" si="3"/>
        <v>1</v>
      </c>
      <c r="AI60" s="34">
        <f t="shared" si="3"/>
        <v>1</v>
      </c>
    </row>
    <row r="61" spans="1:35" ht="39.950000000000003" customHeight="1" x14ac:dyDescent="0.2">
      <c r="A61" s="16" t="s">
        <v>71</v>
      </c>
      <c r="B61" s="112" t="s">
        <v>216</v>
      </c>
      <c r="C61" s="113"/>
      <c r="D61" s="114"/>
      <c r="E61" s="23">
        <v>79</v>
      </c>
      <c r="F61" s="23">
        <v>2</v>
      </c>
      <c r="G61" s="23">
        <v>76</v>
      </c>
      <c r="H61" s="23">
        <v>1</v>
      </c>
      <c r="I61" s="23"/>
      <c r="J61" s="23">
        <v>103</v>
      </c>
      <c r="K61" s="23">
        <v>88</v>
      </c>
      <c r="L61" s="23">
        <v>13</v>
      </c>
      <c r="M61" s="23"/>
      <c r="N61" s="23">
        <v>2</v>
      </c>
      <c r="O61" s="24">
        <v>121</v>
      </c>
      <c r="P61" s="24">
        <v>92</v>
      </c>
      <c r="Q61" s="24">
        <v>16</v>
      </c>
      <c r="R61" s="24"/>
      <c r="S61" s="23"/>
      <c r="T61" s="24">
        <v>13</v>
      </c>
      <c r="U61" s="24">
        <v>4</v>
      </c>
      <c r="V61" s="24">
        <v>9</v>
      </c>
      <c r="W61" s="23"/>
      <c r="X61" s="23"/>
      <c r="Y61" s="24">
        <v>121</v>
      </c>
      <c r="Z61" s="23"/>
      <c r="AA61" s="24"/>
      <c r="AB61" s="24">
        <v>45</v>
      </c>
      <c r="AC61" s="24">
        <v>3</v>
      </c>
      <c r="AD61" s="26">
        <v>1</v>
      </c>
      <c r="AE61" s="26"/>
      <c r="AF61" s="31">
        <v>1</v>
      </c>
      <c r="AG61" s="26"/>
      <c r="AH61" s="26"/>
      <c r="AI61" s="31"/>
    </row>
    <row r="62" spans="1:35" ht="39.950000000000003" customHeight="1" x14ac:dyDescent="0.2">
      <c r="A62" s="16" t="s">
        <v>70</v>
      </c>
      <c r="B62" s="112" t="s">
        <v>217</v>
      </c>
      <c r="C62" s="113"/>
      <c r="D62" s="114"/>
      <c r="E62" s="23">
        <v>31</v>
      </c>
      <c r="F62" s="23">
        <v>3</v>
      </c>
      <c r="G62" s="23">
        <v>28</v>
      </c>
      <c r="H62" s="23"/>
      <c r="I62" s="23"/>
      <c r="J62" s="23">
        <v>52</v>
      </c>
      <c r="K62" s="23">
        <v>46</v>
      </c>
      <c r="L62" s="23">
        <v>4</v>
      </c>
      <c r="M62" s="23"/>
      <c r="N62" s="23">
        <v>2</v>
      </c>
      <c r="O62" s="24">
        <v>48</v>
      </c>
      <c r="P62" s="24">
        <v>16</v>
      </c>
      <c r="Q62" s="24">
        <v>25</v>
      </c>
      <c r="R62" s="24">
        <v>1</v>
      </c>
      <c r="S62" s="23"/>
      <c r="T62" s="24">
        <v>6</v>
      </c>
      <c r="U62" s="24">
        <v>2</v>
      </c>
      <c r="V62" s="24">
        <v>2</v>
      </c>
      <c r="W62" s="23">
        <v>2</v>
      </c>
      <c r="X62" s="23">
        <v>2</v>
      </c>
      <c r="Y62" s="24">
        <v>50</v>
      </c>
      <c r="Z62" s="23"/>
      <c r="AA62" s="24">
        <v>1</v>
      </c>
      <c r="AB62" s="24">
        <v>27</v>
      </c>
      <c r="AC62" s="24">
        <v>2</v>
      </c>
      <c r="AD62" s="26">
        <v>6</v>
      </c>
      <c r="AE62" s="26">
        <v>1</v>
      </c>
      <c r="AF62" s="31">
        <v>7</v>
      </c>
      <c r="AG62" s="26"/>
      <c r="AH62" s="26"/>
      <c r="AI62" s="31"/>
    </row>
    <row r="63" spans="1:35" ht="39.950000000000003" customHeight="1" x14ac:dyDescent="0.2">
      <c r="A63" s="16" t="s">
        <v>69</v>
      </c>
      <c r="B63" s="112" t="s">
        <v>218</v>
      </c>
      <c r="C63" s="113"/>
      <c r="D63" s="114"/>
      <c r="E63" s="23">
        <v>3</v>
      </c>
      <c r="F63" s="23"/>
      <c r="G63" s="23">
        <v>3</v>
      </c>
      <c r="H63" s="23"/>
      <c r="I63" s="23"/>
      <c r="J63" s="23">
        <v>9</v>
      </c>
      <c r="K63" s="23">
        <v>4</v>
      </c>
      <c r="L63" s="23">
        <v>3</v>
      </c>
      <c r="M63" s="23"/>
      <c r="N63" s="23">
        <v>2</v>
      </c>
      <c r="O63" s="24">
        <v>2</v>
      </c>
      <c r="P63" s="24">
        <v>1</v>
      </c>
      <c r="Q63" s="24">
        <v>1</v>
      </c>
      <c r="R63" s="24"/>
      <c r="S63" s="23"/>
      <c r="T63" s="24"/>
      <c r="U63" s="24"/>
      <c r="V63" s="24"/>
      <c r="W63" s="23"/>
      <c r="X63" s="23">
        <v>1</v>
      </c>
      <c r="Y63" s="24">
        <v>3</v>
      </c>
      <c r="Z63" s="23"/>
      <c r="AA63" s="24"/>
      <c r="AB63" s="24">
        <v>4</v>
      </c>
      <c r="AC63" s="24"/>
      <c r="AD63" s="26">
        <v>1</v>
      </c>
      <c r="AE63" s="26"/>
      <c r="AF63" s="31">
        <v>1</v>
      </c>
      <c r="AG63" s="26"/>
      <c r="AH63" s="26"/>
      <c r="AI63" s="31"/>
    </row>
    <row r="64" spans="1:35" ht="39.950000000000003" customHeight="1" x14ac:dyDescent="0.2">
      <c r="A64" s="16" t="s">
        <v>68</v>
      </c>
      <c r="B64" s="112" t="s">
        <v>219</v>
      </c>
      <c r="C64" s="113"/>
      <c r="D64" s="114"/>
      <c r="E64" s="23">
        <v>7</v>
      </c>
      <c r="F64" s="23">
        <v>1</v>
      </c>
      <c r="G64" s="23">
        <v>6</v>
      </c>
      <c r="H64" s="23"/>
      <c r="I64" s="23"/>
      <c r="J64" s="23">
        <v>7</v>
      </c>
      <c r="K64" s="23">
        <v>4</v>
      </c>
      <c r="L64" s="23">
        <v>2</v>
      </c>
      <c r="M64" s="23">
        <v>1</v>
      </c>
      <c r="N64" s="23"/>
      <c r="O64" s="24">
        <v>2</v>
      </c>
      <c r="P64" s="24">
        <v>1</v>
      </c>
      <c r="Q64" s="24"/>
      <c r="R64" s="24">
        <v>1</v>
      </c>
      <c r="S64" s="23"/>
      <c r="T64" s="24"/>
      <c r="U64" s="24"/>
      <c r="V64" s="24"/>
      <c r="W64" s="23"/>
      <c r="X64" s="23">
        <v>1</v>
      </c>
      <c r="Y64" s="24">
        <v>3</v>
      </c>
      <c r="Z64" s="23"/>
      <c r="AA64" s="24"/>
      <c r="AB64" s="24">
        <v>8</v>
      </c>
      <c r="AC64" s="24">
        <v>1</v>
      </c>
      <c r="AD64" s="26"/>
      <c r="AE64" s="26"/>
      <c r="AF64" s="31"/>
      <c r="AG64" s="26"/>
      <c r="AH64" s="26"/>
      <c r="AI64" s="31"/>
    </row>
    <row r="65" spans="1:35" ht="39.950000000000003" customHeight="1" x14ac:dyDescent="0.2">
      <c r="A65" s="16" t="s">
        <v>67</v>
      </c>
      <c r="B65" s="112" t="s">
        <v>220</v>
      </c>
      <c r="C65" s="113"/>
      <c r="D65" s="114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4"/>
      <c r="P65" s="24"/>
      <c r="Q65" s="24"/>
      <c r="R65" s="24"/>
      <c r="S65" s="23"/>
      <c r="T65" s="24"/>
      <c r="U65" s="24"/>
      <c r="V65" s="24"/>
      <c r="W65" s="23"/>
      <c r="X65" s="23"/>
      <c r="Y65" s="24"/>
      <c r="Z65" s="23"/>
      <c r="AA65" s="24"/>
      <c r="AB65" s="24"/>
      <c r="AC65" s="24"/>
      <c r="AD65" s="26"/>
      <c r="AE65" s="26"/>
      <c r="AF65" s="31"/>
      <c r="AG65" s="26"/>
      <c r="AH65" s="26"/>
      <c r="AI65" s="31"/>
    </row>
    <row r="66" spans="1:35" ht="39.950000000000003" customHeight="1" x14ac:dyDescent="0.2">
      <c r="A66" s="16" t="s">
        <v>66</v>
      </c>
      <c r="B66" s="112" t="s">
        <v>221</v>
      </c>
      <c r="C66" s="113"/>
      <c r="D66" s="114"/>
      <c r="E66" s="23"/>
      <c r="F66" s="23"/>
      <c r="G66" s="23"/>
      <c r="H66" s="23"/>
      <c r="I66" s="23"/>
      <c r="J66" s="23">
        <v>6</v>
      </c>
      <c r="K66" s="23">
        <v>3</v>
      </c>
      <c r="L66" s="23">
        <v>3</v>
      </c>
      <c r="M66" s="23"/>
      <c r="N66" s="23"/>
      <c r="O66" s="24">
        <v>3</v>
      </c>
      <c r="P66" s="24">
        <v>3</v>
      </c>
      <c r="Q66" s="24"/>
      <c r="R66" s="24"/>
      <c r="S66" s="23"/>
      <c r="T66" s="24"/>
      <c r="U66" s="24"/>
      <c r="V66" s="24"/>
      <c r="W66" s="23"/>
      <c r="X66" s="23"/>
      <c r="Y66" s="24">
        <v>3</v>
      </c>
      <c r="Z66" s="23"/>
      <c r="AA66" s="24"/>
      <c r="AB66" s="24"/>
      <c r="AC66" s="24"/>
      <c r="AD66" s="26"/>
      <c r="AE66" s="26"/>
      <c r="AF66" s="31"/>
      <c r="AG66" s="26"/>
      <c r="AH66" s="26"/>
      <c r="AI66" s="31"/>
    </row>
    <row r="67" spans="1:35" ht="39.950000000000003" customHeight="1" x14ac:dyDescent="0.2">
      <c r="A67" s="16" t="s">
        <v>65</v>
      </c>
      <c r="B67" s="112" t="s">
        <v>222</v>
      </c>
      <c r="C67" s="113"/>
      <c r="D67" s="114"/>
      <c r="E67" s="23"/>
      <c r="F67" s="23"/>
      <c r="G67" s="23"/>
      <c r="H67" s="23"/>
      <c r="I67" s="23"/>
      <c r="J67" s="23">
        <v>1</v>
      </c>
      <c r="K67" s="23">
        <v>1</v>
      </c>
      <c r="L67" s="23"/>
      <c r="M67" s="23"/>
      <c r="N67" s="23"/>
      <c r="O67" s="24"/>
      <c r="P67" s="24"/>
      <c r="Q67" s="24"/>
      <c r="R67" s="24"/>
      <c r="S67" s="23"/>
      <c r="T67" s="24"/>
      <c r="U67" s="24"/>
      <c r="V67" s="24"/>
      <c r="W67" s="23"/>
      <c r="X67" s="23"/>
      <c r="Y67" s="24"/>
      <c r="Z67" s="23"/>
      <c r="AA67" s="24"/>
      <c r="AB67" s="24">
        <v>1</v>
      </c>
      <c r="AC67" s="24"/>
      <c r="AD67" s="26"/>
      <c r="AE67" s="26"/>
      <c r="AF67" s="31"/>
      <c r="AG67" s="26"/>
      <c r="AH67" s="26"/>
      <c r="AI67" s="31"/>
    </row>
    <row r="68" spans="1:35" ht="39.950000000000003" customHeight="1" x14ac:dyDescent="0.2">
      <c r="A68" s="16" t="s">
        <v>64</v>
      </c>
      <c r="B68" s="112" t="s">
        <v>223</v>
      </c>
      <c r="C68" s="113"/>
      <c r="D68" s="114"/>
      <c r="E68" s="23">
        <v>8</v>
      </c>
      <c r="F68" s="23">
        <v>5</v>
      </c>
      <c r="G68" s="23">
        <v>3</v>
      </c>
      <c r="H68" s="23"/>
      <c r="I68" s="23"/>
      <c r="J68" s="23">
        <v>9</v>
      </c>
      <c r="K68" s="23">
        <v>6</v>
      </c>
      <c r="L68" s="23">
        <v>3</v>
      </c>
      <c r="M68" s="23"/>
      <c r="N68" s="23"/>
      <c r="O68" s="24">
        <v>7</v>
      </c>
      <c r="P68" s="24">
        <v>7</v>
      </c>
      <c r="Q68" s="24"/>
      <c r="R68" s="24"/>
      <c r="S68" s="23"/>
      <c r="T68" s="24"/>
      <c r="U68" s="24"/>
      <c r="V68" s="24"/>
      <c r="W68" s="23"/>
      <c r="X68" s="23">
        <v>1</v>
      </c>
      <c r="Y68" s="24">
        <v>8</v>
      </c>
      <c r="Z68" s="23"/>
      <c r="AA68" s="24"/>
      <c r="AB68" s="24">
        <v>6</v>
      </c>
      <c r="AC68" s="24">
        <v>3</v>
      </c>
      <c r="AD68" s="26"/>
      <c r="AE68" s="26">
        <v>1</v>
      </c>
      <c r="AF68" s="31">
        <v>1</v>
      </c>
      <c r="AG68" s="26"/>
      <c r="AH68" s="26"/>
      <c r="AI68" s="31"/>
    </row>
    <row r="69" spans="1:35" ht="39.950000000000003" customHeight="1" x14ac:dyDescent="0.2">
      <c r="A69" s="16" t="s">
        <v>63</v>
      </c>
      <c r="B69" s="112" t="s">
        <v>224</v>
      </c>
      <c r="C69" s="113"/>
      <c r="D69" s="114"/>
      <c r="E69" s="23">
        <v>18</v>
      </c>
      <c r="F69" s="23"/>
      <c r="G69" s="23">
        <v>18</v>
      </c>
      <c r="H69" s="23"/>
      <c r="I69" s="23"/>
      <c r="J69" s="23">
        <v>24</v>
      </c>
      <c r="K69" s="23">
        <v>17</v>
      </c>
      <c r="L69" s="23">
        <v>6</v>
      </c>
      <c r="M69" s="23">
        <v>1</v>
      </c>
      <c r="N69" s="23"/>
      <c r="O69" s="24">
        <v>14</v>
      </c>
      <c r="P69" s="24">
        <v>3</v>
      </c>
      <c r="Q69" s="24">
        <v>4</v>
      </c>
      <c r="R69" s="24">
        <v>1</v>
      </c>
      <c r="S69" s="23"/>
      <c r="T69" s="24">
        <v>6</v>
      </c>
      <c r="U69" s="24">
        <v>4</v>
      </c>
      <c r="V69" s="24">
        <v>2</v>
      </c>
      <c r="W69" s="23"/>
      <c r="X69" s="23"/>
      <c r="Y69" s="24">
        <v>14</v>
      </c>
      <c r="Z69" s="23"/>
      <c r="AA69" s="24">
        <v>1</v>
      </c>
      <c r="AB69" s="24">
        <v>21</v>
      </c>
      <c r="AC69" s="24">
        <v>1</v>
      </c>
      <c r="AD69" s="26"/>
      <c r="AE69" s="26"/>
      <c r="AF69" s="31"/>
      <c r="AG69" s="26"/>
      <c r="AH69" s="26"/>
      <c r="AI69" s="31"/>
    </row>
    <row r="70" spans="1:35" ht="39.950000000000003" customHeight="1" x14ac:dyDescent="0.2">
      <c r="A70" s="16" t="s">
        <v>62</v>
      </c>
      <c r="B70" s="112" t="s">
        <v>225</v>
      </c>
      <c r="C70" s="113"/>
      <c r="D70" s="114"/>
      <c r="E70" s="23">
        <v>29</v>
      </c>
      <c r="F70" s="23"/>
      <c r="G70" s="23">
        <v>29</v>
      </c>
      <c r="H70" s="23"/>
      <c r="I70" s="23"/>
      <c r="J70" s="23">
        <v>24</v>
      </c>
      <c r="K70" s="23">
        <v>18</v>
      </c>
      <c r="L70" s="23">
        <v>6</v>
      </c>
      <c r="M70" s="23"/>
      <c r="N70" s="23"/>
      <c r="O70" s="24">
        <v>18</v>
      </c>
      <c r="P70" s="24">
        <v>4</v>
      </c>
      <c r="Q70" s="24">
        <v>4</v>
      </c>
      <c r="R70" s="24"/>
      <c r="S70" s="23"/>
      <c r="T70" s="24">
        <v>10</v>
      </c>
      <c r="U70" s="24">
        <v>5</v>
      </c>
      <c r="V70" s="24">
        <v>4</v>
      </c>
      <c r="W70" s="23">
        <v>1</v>
      </c>
      <c r="X70" s="23">
        <v>3</v>
      </c>
      <c r="Y70" s="24">
        <v>21</v>
      </c>
      <c r="Z70" s="23"/>
      <c r="AA70" s="24">
        <v>1</v>
      </c>
      <c r="AB70" s="24">
        <v>26</v>
      </c>
      <c r="AC70" s="24">
        <v>2</v>
      </c>
      <c r="AD70" s="26">
        <v>1</v>
      </c>
      <c r="AE70" s="26"/>
      <c r="AF70" s="31">
        <v>1</v>
      </c>
      <c r="AG70" s="26"/>
      <c r="AH70" s="26"/>
      <c r="AI70" s="31"/>
    </row>
    <row r="71" spans="1:35" ht="39.950000000000003" customHeight="1" x14ac:dyDescent="0.2">
      <c r="A71" s="16" t="s">
        <v>61</v>
      </c>
      <c r="B71" s="112" t="s">
        <v>226</v>
      </c>
      <c r="C71" s="113"/>
      <c r="D71" s="114"/>
      <c r="E71" s="23">
        <v>8</v>
      </c>
      <c r="F71" s="23">
        <v>1</v>
      </c>
      <c r="G71" s="23">
        <v>7</v>
      </c>
      <c r="H71" s="23"/>
      <c r="I71" s="23"/>
      <c r="J71" s="23">
        <v>3</v>
      </c>
      <c r="K71" s="23">
        <v>2</v>
      </c>
      <c r="L71" s="23">
        <v>1</v>
      </c>
      <c r="M71" s="23"/>
      <c r="N71" s="23"/>
      <c r="O71" s="24">
        <v>3</v>
      </c>
      <c r="P71" s="24">
        <v>1</v>
      </c>
      <c r="Q71" s="24"/>
      <c r="R71" s="24">
        <v>1</v>
      </c>
      <c r="S71" s="23"/>
      <c r="T71" s="24">
        <v>1</v>
      </c>
      <c r="U71" s="24"/>
      <c r="V71" s="24">
        <v>1</v>
      </c>
      <c r="W71" s="23"/>
      <c r="X71" s="23"/>
      <c r="Y71" s="24">
        <v>3</v>
      </c>
      <c r="Z71" s="24"/>
      <c r="AA71" s="24">
        <v>3</v>
      </c>
      <c r="AB71" s="24">
        <v>7</v>
      </c>
      <c r="AC71" s="24">
        <v>4</v>
      </c>
      <c r="AD71" s="26">
        <v>1</v>
      </c>
      <c r="AE71" s="26"/>
      <c r="AF71" s="31">
        <v>1</v>
      </c>
      <c r="AG71" s="26"/>
      <c r="AH71" s="26"/>
      <c r="AI71" s="31"/>
    </row>
    <row r="72" spans="1:35" ht="39.950000000000003" customHeight="1" x14ac:dyDescent="0.2">
      <c r="A72" s="16" t="s">
        <v>60</v>
      </c>
      <c r="B72" s="112" t="s">
        <v>227</v>
      </c>
      <c r="C72" s="113"/>
      <c r="D72" s="114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4"/>
      <c r="P72" s="24"/>
      <c r="Q72" s="24"/>
      <c r="R72" s="24"/>
      <c r="S72" s="23"/>
      <c r="T72" s="24"/>
      <c r="U72" s="24"/>
      <c r="V72" s="24"/>
      <c r="W72" s="23"/>
      <c r="X72" s="23"/>
      <c r="Y72" s="24"/>
      <c r="Z72" s="23"/>
      <c r="AA72" s="24"/>
      <c r="AB72" s="24"/>
      <c r="AC72" s="24"/>
      <c r="AD72" s="26"/>
      <c r="AE72" s="26"/>
      <c r="AF72" s="31"/>
      <c r="AG72" s="26"/>
      <c r="AH72" s="26"/>
      <c r="AI72" s="31"/>
    </row>
    <row r="73" spans="1:35" ht="39.950000000000003" customHeight="1" x14ac:dyDescent="0.2">
      <c r="A73" s="16" t="s">
        <v>59</v>
      </c>
      <c r="B73" s="112" t="s">
        <v>192</v>
      </c>
      <c r="C73" s="113"/>
      <c r="D73" s="114"/>
      <c r="E73" s="23">
        <v>10</v>
      </c>
      <c r="F73" s="23">
        <v>1</v>
      </c>
      <c r="G73" s="23">
        <v>9</v>
      </c>
      <c r="H73" s="23"/>
      <c r="I73" s="23"/>
      <c r="J73" s="23">
        <v>7</v>
      </c>
      <c r="K73" s="23">
        <v>5</v>
      </c>
      <c r="L73" s="23">
        <v>2</v>
      </c>
      <c r="M73" s="23"/>
      <c r="N73" s="23"/>
      <c r="O73" s="24">
        <v>6</v>
      </c>
      <c r="P73" s="24">
        <v>4</v>
      </c>
      <c r="Q73" s="24">
        <v>1</v>
      </c>
      <c r="R73" s="24"/>
      <c r="S73" s="23"/>
      <c r="T73" s="24">
        <v>1</v>
      </c>
      <c r="U73" s="24"/>
      <c r="V73" s="24">
        <v>1</v>
      </c>
      <c r="W73" s="23"/>
      <c r="X73" s="23"/>
      <c r="Y73" s="24">
        <v>6</v>
      </c>
      <c r="Z73" s="24"/>
      <c r="AA73" s="24">
        <v>2</v>
      </c>
      <c r="AB73" s="24">
        <v>9</v>
      </c>
      <c r="AC73" s="24">
        <v>2</v>
      </c>
      <c r="AD73" s="26"/>
      <c r="AE73" s="26">
        <v>3</v>
      </c>
      <c r="AF73" s="31">
        <v>3</v>
      </c>
      <c r="AG73" s="26"/>
      <c r="AH73" s="26">
        <v>1</v>
      </c>
      <c r="AI73" s="31">
        <v>1</v>
      </c>
    </row>
    <row r="74" spans="1:35" s="21" customFormat="1" ht="57" customHeight="1" x14ac:dyDescent="0.2">
      <c r="A74" s="20" t="s">
        <v>58</v>
      </c>
      <c r="B74" s="103" t="s">
        <v>228</v>
      </c>
      <c r="C74" s="104"/>
      <c r="D74" s="105"/>
      <c r="E74" s="34">
        <f>SUM(E75:E80)</f>
        <v>0</v>
      </c>
      <c r="F74" s="34">
        <f t="shared" ref="F74:AI74" si="4">SUM(F75:F80)</f>
        <v>0</v>
      </c>
      <c r="G74" s="34">
        <f t="shared" si="4"/>
        <v>0</v>
      </c>
      <c r="H74" s="34">
        <f t="shared" si="4"/>
        <v>0</v>
      </c>
      <c r="I74" s="34">
        <f t="shared" si="4"/>
        <v>0</v>
      </c>
      <c r="J74" s="34">
        <f t="shared" si="4"/>
        <v>5</v>
      </c>
      <c r="K74" s="34">
        <f t="shared" si="4"/>
        <v>4</v>
      </c>
      <c r="L74" s="34">
        <f t="shared" si="4"/>
        <v>1</v>
      </c>
      <c r="M74" s="34">
        <f t="shared" si="4"/>
        <v>0</v>
      </c>
      <c r="N74" s="34">
        <f t="shared" si="4"/>
        <v>0</v>
      </c>
      <c r="O74" s="34">
        <f t="shared" si="4"/>
        <v>1</v>
      </c>
      <c r="P74" s="34">
        <f t="shared" si="4"/>
        <v>1</v>
      </c>
      <c r="Q74" s="34">
        <f t="shared" si="4"/>
        <v>0</v>
      </c>
      <c r="R74" s="34">
        <f t="shared" si="4"/>
        <v>0</v>
      </c>
      <c r="S74" s="34">
        <f t="shared" si="4"/>
        <v>0</v>
      </c>
      <c r="T74" s="34">
        <f t="shared" si="4"/>
        <v>0</v>
      </c>
      <c r="U74" s="34">
        <f t="shared" si="4"/>
        <v>0</v>
      </c>
      <c r="V74" s="34">
        <f t="shared" si="4"/>
        <v>0</v>
      </c>
      <c r="W74" s="34">
        <f t="shared" si="4"/>
        <v>0</v>
      </c>
      <c r="X74" s="34">
        <f t="shared" si="4"/>
        <v>0</v>
      </c>
      <c r="Y74" s="34">
        <f t="shared" si="4"/>
        <v>1</v>
      </c>
      <c r="Z74" s="34">
        <f t="shared" si="4"/>
        <v>0</v>
      </c>
      <c r="AA74" s="34">
        <f t="shared" si="4"/>
        <v>0</v>
      </c>
      <c r="AB74" s="34">
        <f t="shared" si="4"/>
        <v>3</v>
      </c>
      <c r="AC74" s="34">
        <f t="shared" si="4"/>
        <v>0</v>
      </c>
      <c r="AD74" s="34">
        <f t="shared" si="4"/>
        <v>0</v>
      </c>
      <c r="AE74" s="34">
        <f t="shared" si="4"/>
        <v>0</v>
      </c>
      <c r="AF74" s="34">
        <f t="shared" si="4"/>
        <v>0</v>
      </c>
      <c r="AG74" s="34">
        <f t="shared" si="4"/>
        <v>0</v>
      </c>
      <c r="AH74" s="34">
        <f t="shared" si="4"/>
        <v>1</v>
      </c>
      <c r="AI74" s="34">
        <f t="shared" si="4"/>
        <v>1</v>
      </c>
    </row>
    <row r="75" spans="1:35" ht="39.950000000000003" customHeight="1" x14ac:dyDescent="0.2">
      <c r="A75" s="16" t="s">
        <v>57</v>
      </c>
      <c r="B75" s="112" t="s">
        <v>229</v>
      </c>
      <c r="C75" s="113"/>
      <c r="D75" s="114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4"/>
      <c r="P75" s="24"/>
      <c r="Q75" s="24"/>
      <c r="R75" s="24"/>
      <c r="S75" s="23"/>
      <c r="T75" s="24"/>
      <c r="U75" s="24"/>
      <c r="V75" s="24"/>
      <c r="W75" s="23"/>
      <c r="X75" s="23"/>
      <c r="Y75" s="24"/>
      <c r="Z75" s="23"/>
      <c r="AA75" s="24"/>
      <c r="AB75" s="24"/>
      <c r="AC75" s="24"/>
      <c r="AD75" s="26"/>
      <c r="AE75" s="26"/>
      <c r="AF75" s="31"/>
      <c r="AG75" s="26"/>
      <c r="AH75" s="26"/>
      <c r="AI75" s="31"/>
    </row>
    <row r="76" spans="1:35" ht="39.950000000000003" customHeight="1" x14ac:dyDescent="0.2">
      <c r="A76" s="16" t="s">
        <v>56</v>
      </c>
      <c r="B76" s="112" t="s">
        <v>230</v>
      </c>
      <c r="C76" s="113"/>
      <c r="D76" s="114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4"/>
      <c r="P76" s="24"/>
      <c r="Q76" s="24"/>
      <c r="R76" s="24"/>
      <c r="S76" s="23"/>
      <c r="T76" s="24"/>
      <c r="U76" s="24"/>
      <c r="V76" s="24"/>
      <c r="W76" s="23"/>
      <c r="X76" s="23"/>
      <c r="Y76" s="24"/>
      <c r="Z76" s="24"/>
      <c r="AA76" s="24"/>
      <c r="AB76" s="24"/>
      <c r="AC76" s="24"/>
      <c r="AD76" s="26"/>
      <c r="AE76" s="26"/>
      <c r="AF76" s="31"/>
      <c r="AG76" s="26"/>
      <c r="AH76" s="26"/>
      <c r="AI76" s="31"/>
    </row>
    <row r="77" spans="1:35" ht="39.950000000000003" customHeight="1" x14ac:dyDescent="0.2">
      <c r="A77" s="16" t="s">
        <v>55</v>
      </c>
      <c r="B77" s="112" t="s">
        <v>231</v>
      </c>
      <c r="C77" s="113"/>
      <c r="D77" s="114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4"/>
      <c r="P77" s="24"/>
      <c r="Q77" s="24"/>
      <c r="R77" s="24"/>
      <c r="S77" s="23"/>
      <c r="T77" s="24"/>
      <c r="U77" s="24"/>
      <c r="V77" s="24"/>
      <c r="W77" s="23"/>
      <c r="X77" s="23"/>
      <c r="Y77" s="24"/>
      <c r="Z77" s="23"/>
      <c r="AA77" s="24"/>
      <c r="AB77" s="24"/>
      <c r="AC77" s="24"/>
      <c r="AD77" s="26"/>
      <c r="AE77" s="26"/>
      <c r="AF77" s="31"/>
      <c r="AG77" s="26"/>
      <c r="AH77" s="26"/>
      <c r="AI77" s="31"/>
    </row>
    <row r="78" spans="1:35" ht="39.950000000000003" customHeight="1" x14ac:dyDescent="0.2">
      <c r="A78" s="16" t="s">
        <v>54</v>
      </c>
      <c r="B78" s="112" t="s">
        <v>232</v>
      </c>
      <c r="C78" s="113"/>
      <c r="D78" s="114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4"/>
      <c r="P78" s="23"/>
      <c r="Q78" s="24"/>
      <c r="R78" s="24"/>
      <c r="S78" s="24"/>
      <c r="T78" s="24"/>
      <c r="U78" s="24"/>
      <c r="V78" s="24"/>
      <c r="W78" s="23"/>
      <c r="X78" s="23"/>
      <c r="Y78" s="24"/>
      <c r="Z78" s="24"/>
      <c r="AA78" s="24"/>
      <c r="AB78" s="24"/>
      <c r="AC78" s="24"/>
      <c r="AD78" s="26"/>
      <c r="AE78" s="26"/>
      <c r="AF78" s="31"/>
      <c r="AG78" s="26"/>
      <c r="AH78" s="26"/>
      <c r="AI78" s="31"/>
    </row>
    <row r="79" spans="1:35" ht="39.950000000000003" customHeight="1" x14ac:dyDescent="0.2">
      <c r="A79" s="16" t="s">
        <v>53</v>
      </c>
      <c r="B79" s="112" t="s">
        <v>233</v>
      </c>
      <c r="C79" s="113"/>
      <c r="D79" s="114"/>
      <c r="E79" s="23"/>
      <c r="F79" s="23"/>
      <c r="G79" s="23"/>
      <c r="H79" s="23"/>
      <c r="I79" s="23"/>
      <c r="J79" s="23">
        <v>4</v>
      </c>
      <c r="K79" s="23">
        <v>3</v>
      </c>
      <c r="L79" s="23">
        <v>1</v>
      </c>
      <c r="M79" s="23"/>
      <c r="N79" s="23"/>
      <c r="O79" s="24">
        <v>1</v>
      </c>
      <c r="P79" s="24">
        <v>1</v>
      </c>
      <c r="Q79" s="24"/>
      <c r="R79" s="24"/>
      <c r="S79" s="23"/>
      <c r="T79" s="24"/>
      <c r="U79" s="24"/>
      <c r="V79" s="24"/>
      <c r="W79" s="23"/>
      <c r="X79" s="23"/>
      <c r="Y79" s="24">
        <v>1</v>
      </c>
      <c r="Z79" s="23"/>
      <c r="AA79" s="24"/>
      <c r="AB79" s="24">
        <v>2</v>
      </c>
      <c r="AC79" s="24"/>
      <c r="AD79" s="26"/>
      <c r="AE79" s="26"/>
      <c r="AF79" s="31"/>
      <c r="AG79" s="26"/>
      <c r="AH79" s="26">
        <v>1</v>
      </c>
      <c r="AI79" s="31">
        <v>1</v>
      </c>
    </row>
    <row r="80" spans="1:35" ht="39.950000000000003" customHeight="1" x14ac:dyDescent="0.2">
      <c r="A80" s="16" t="s">
        <v>52</v>
      </c>
      <c r="B80" s="112" t="s">
        <v>192</v>
      </c>
      <c r="C80" s="113"/>
      <c r="D80" s="114"/>
      <c r="E80" s="23"/>
      <c r="F80" s="23"/>
      <c r="G80" s="23"/>
      <c r="H80" s="23"/>
      <c r="I80" s="23"/>
      <c r="J80" s="23">
        <v>1</v>
      </c>
      <c r="K80" s="23">
        <v>1</v>
      </c>
      <c r="L80" s="23"/>
      <c r="M80" s="23"/>
      <c r="N80" s="23"/>
      <c r="O80" s="24"/>
      <c r="P80" s="24"/>
      <c r="Q80" s="24"/>
      <c r="R80" s="24"/>
      <c r="S80" s="23"/>
      <c r="T80" s="24"/>
      <c r="U80" s="24"/>
      <c r="V80" s="24"/>
      <c r="W80" s="23"/>
      <c r="X80" s="23"/>
      <c r="Y80" s="24"/>
      <c r="Z80" s="24"/>
      <c r="AA80" s="24"/>
      <c r="AB80" s="24">
        <v>1</v>
      </c>
      <c r="AC80" s="24"/>
      <c r="AD80" s="26"/>
      <c r="AE80" s="26"/>
      <c r="AF80" s="26"/>
      <c r="AG80" s="26"/>
      <c r="AH80" s="26"/>
      <c r="AI80" s="31"/>
    </row>
    <row r="81" spans="1:35" s="21" customFormat="1" ht="58.5" customHeight="1" x14ac:dyDescent="0.2">
      <c r="A81" s="20" t="s">
        <v>51</v>
      </c>
      <c r="B81" s="103" t="s">
        <v>234</v>
      </c>
      <c r="C81" s="104"/>
      <c r="D81" s="105"/>
      <c r="E81" s="34">
        <f>SUM(E82:E88)</f>
        <v>18</v>
      </c>
      <c r="F81" s="34">
        <f t="shared" ref="F81:AI81" si="5">SUM(F82:F88)</f>
        <v>1</v>
      </c>
      <c r="G81" s="34">
        <f t="shared" si="5"/>
        <v>17</v>
      </c>
      <c r="H81" s="34">
        <f t="shared" si="5"/>
        <v>0</v>
      </c>
      <c r="I81" s="34">
        <f t="shared" si="5"/>
        <v>0</v>
      </c>
      <c r="J81" s="34">
        <f t="shared" si="5"/>
        <v>13</v>
      </c>
      <c r="K81" s="34">
        <f t="shared" si="5"/>
        <v>13</v>
      </c>
      <c r="L81" s="34">
        <f t="shared" si="5"/>
        <v>0</v>
      </c>
      <c r="M81" s="34">
        <f t="shared" si="5"/>
        <v>0</v>
      </c>
      <c r="N81" s="34">
        <f t="shared" si="5"/>
        <v>0</v>
      </c>
      <c r="O81" s="34">
        <f t="shared" si="5"/>
        <v>21</v>
      </c>
      <c r="P81" s="34">
        <f t="shared" si="5"/>
        <v>10</v>
      </c>
      <c r="Q81" s="34">
        <f t="shared" si="5"/>
        <v>2</v>
      </c>
      <c r="R81" s="34">
        <f t="shared" si="5"/>
        <v>7</v>
      </c>
      <c r="S81" s="34">
        <f t="shared" si="5"/>
        <v>0</v>
      </c>
      <c r="T81" s="34">
        <f t="shared" si="5"/>
        <v>2</v>
      </c>
      <c r="U81" s="34">
        <f t="shared" si="5"/>
        <v>1</v>
      </c>
      <c r="V81" s="34">
        <f t="shared" si="5"/>
        <v>1</v>
      </c>
      <c r="W81" s="34">
        <f t="shared" si="5"/>
        <v>0</v>
      </c>
      <c r="X81" s="34">
        <f t="shared" si="5"/>
        <v>0</v>
      </c>
      <c r="Y81" s="34">
        <f t="shared" si="5"/>
        <v>21</v>
      </c>
      <c r="Z81" s="34">
        <f t="shared" si="5"/>
        <v>0</v>
      </c>
      <c r="AA81" s="34">
        <f t="shared" si="5"/>
        <v>2</v>
      </c>
      <c r="AB81" s="34">
        <f t="shared" si="5"/>
        <v>10</v>
      </c>
      <c r="AC81" s="34">
        <f t="shared" si="5"/>
        <v>2</v>
      </c>
      <c r="AD81" s="34">
        <f t="shared" si="5"/>
        <v>12</v>
      </c>
      <c r="AE81" s="34">
        <f t="shared" si="5"/>
        <v>1</v>
      </c>
      <c r="AF81" s="34">
        <f t="shared" si="5"/>
        <v>13</v>
      </c>
      <c r="AG81" s="34">
        <f t="shared" si="5"/>
        <v>2</v>
      </c>
      <c r="AH81" s="34">
        <f t="shared" si="5"/>
        <v>0</v>
      </c>
      <c r="AI81" s="34">
        <f t="shared" si="5"/>
        <v>2</v>
      </c>
    </row>
    <row r="82" spans="1:35" ht="39.950000000000003" customHeight="1" x14ac:dyDescent="0.2">
      <c r="A82" s="16" t="s">
        <v>50</v>
      </c>
      <c r="B82" s="112" t="s">
        <v>235</v>
      </c>
      <c r="C82" s="113"/>
      <c r="D82" s="114"/>
      <c r="E82" s="23">
        <v>1</v>
      </c>
      <c r="F82" s="23"/>
      <c r="G82" s="23">
        <v>1</v>
      </c>
      <c r="H82" s="23"/>
      <c r="I82" s="23"/>
      <c r="J82" s="23">
        <v>1</v>
      </c>
      <c r="K82" s="23">
        <v>1</v>
      </c>
      <c r="L82" s="23"/>
      <c r="M82" s="23"/>
      <c r="N82" s="23"/>
      <c r="O82" s="24">
        <v>2</v>
      </c>
      <c r="P82" s="24">
        <v>1</v>
      </c>
      <c r="Q82" s="24"/>
      <c r="R82" s="24">
        <v>1</v>
      </c>
      <c r="S82" s="23"/>
      <c r="T82" s="24"/>
      <c r="U82" s="24"/>
      <c r="V82" s="24"/>
      <c r="W82" s="23"/>
      <c r="X82" s="23"/>
      <c r="Y82" s="24">
        <v>2</v>
      </c>
      <c r="Z82" s="24"/>
      <c r="AA82" s="24"/>
      <c r="AB82" s="24"/>
      <c r="AC82" s="24"/>
      <c r="AD82" s="26">
        <v>3</v>
      </c>
      <c r="AE82" s="26"/>
      <c r="AF82" s="31">
        <v>3</v>
      </c>
      <c r="AG82" s="26"/>
      <c r="AH82" s="26"/>
      <c r="AI82" s="31"/>
    </row>
    <row r="83" spans="1:35" ht="39.950000000000003" customHeight="1" x14ac:dyDescent="0.2">
      <c r="A83" s="16" t="s">
        <v>49</v>
      </c>
      <c r="B83" s="112" t="s">
        <v>236</v>
      </c>
      <c r="C83" s="113"/>
      <c r="D83" s="114"/>
      <c r="E83" s="23">
        <v>1</v>
      </c>
      <c r="F83" s="23"/>
      <c r="G83" s="23">
        <v>1</v>
      </c>
      <c r="H83" s="23"/>
      <c r="I83" s="23"/>
      <c r="J83" s="23">
        <v>2</v>
      </c>
      <c r="K83" s="23">
        <v>2</v>
      </c>
      <c r="L83" s="23"/>
      <c r="M83" s="23"/>
      <c r="N83" s="23"/>
      <c r="O83" s="24">
        <v>2</v>
      </c>
      <c r="P83" s="24"/>
      <c r="Q83" s="24"/>
      <c r="R83" s="24">
        <v>1</v>
      </c>
      <c r="S83" s="23"/>
      <c r="T83" s="24">
        <v>1</v>
      </c>
      <c r="U83" s="24">
        <v>1</v>
      </c>
      <c r="V83" s="24"/>
      <c r="W83" s="23"/>
      <c r="X83" s="23"/>
      <c r="Y83" s="24">
        <v>2</v>
      </c>
      <c r="Z83" s="24"/>
      <c r="AA83" s="24"/>
      <c r="AB83" s="24">
        <v>1</v>
      </c>
      <c r="AC83" s="24"/>
      <c r="AD83" s="26">
        <v>2</v>
      </c>
      <c r="AE83" s="26">
        <v>1</v>
      </c>
      <c r="AF83" s="31">
        <v>3</v>
      </c>
      <c r="AG83" s="26">
        <v>1</v>
      </c>
      <c r="AH83" s="26"/>
      <c r="AI83" s="31">
        <v>1</v>
      </c>
    </row>
    <row r="84" spans="1:35" ht="39.950000000000003" customHeight="1" x14ac:dyDescent="0.2">
      <c r="A84" s="16" t="s">
        <v>48</v>
      </c>
      <c r="B84" s="112" t="s">
        <v>237</v>
      </c>
      <c r="C84" s="113"/>
      <c r="D84" s="114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4"/>
      <c r="P84" s="23"/>
      <c r="Q84" s="24"/>
      <c r="R84" s="24"/>
      <c r="S84" s="24"/>
      <c r="T84" s="24"/>
      <c r="U84" s="24"/>
      <c r="V84" s="24"/>
      <c r="W84" s="23"/>
      <c r="X84" s="23"/>
      <c r="Y84" s="24"/>
      <c r="Z84" s="24"/>
      <c r="AA84" s="24"/>
      <c r="AB84" s="24"/>
      <c r="AC84" s="24"/>
      <c r="AD84" s="26"/>
      <c r="AE84" s="26"/>
      <c r="AF84" s="31"/>
      <c r="AG84" s="26"/>
      <c r="AH84" s="26"/>
      <c r="AI84" s="31"/>
    </row>
    <row r="85" spans="1:35" ht="39.950000000000003" customHeight="1" x14ac:dyDescent="0.2">
      <c r="A85" s="16" t="s">
        <v>47</v>
      </c>
      <c r="B85" s="112" t="s">
        <v>238</v>
      </c>
      <c r="C85" s="113"/>
      <c r="D85" s="114"/>
      <c r="E85" s="23">
        <v>2</v>
      </c>
      <c r="F85" s="23"/>
      <c r="G85" s="23">
        <v>2</v>
      </c>
      <c r="H85" s="23"/>
      <c r="I85" s="23"/>
      <c r="J85" s="23"/>
      <c r="K85" s="23"/>
      <c r="L85" s="23"/>
      <c r="M85" s="23"/>
      <c r="N85" s="23"/>
      <c r="O85" s="24">
        <v>2</v>
      </c>
      <c r="P85" s="24"/>
      <c r="Q85" s="24"/>
      <c r="R85" s="24">
        <v>2</v>
      </c>
      <c r="S85" s="23"/>
      <c r="T85" s="24"/>
      <c r="U85" s="24"/>
      <c r="V85" s="24"/>
      <c r="W85" s="23"/>
      <c r="X85" s="23"/>
      <c r="Y85" s="24">
        <v>2</v>
      </c>
      <c r="Z85" s="24"/>
      <c r="AA85" s="24"/>
      <c r="AB85" s="24"/>
      <c r="AC85" s="24"/>
      <c r="AD85" s="26">
        <v>1</v>
      </c>
      <c r="AE85" s="26"/>
      <c r="AF85" s="31">
        <v>1</v>
      </c>
      <c r="AG85" s="26"/>
      <c r="AH85" s="26"/>
      <c r="AI85" s="31"/>
    </row>
    <row r="86" spans="1:35" ht="39.950000000000003" customHeight="1" x14ac:dyDescent="0.2">
      <c r="A86" s="16" t="s">
        <v>46</v>
      </c>
      <c r="B86" s="112" t="s">
        <v>239</v>
      </c>
      <c r="C86" s="113"/>
      <c r="D86" s="114"/>
      <c r="E86" s="23">
        <v>3</v>
      </c>
      <c r="F86" s="23"/>
      <c r="G86" s="23">
        <v>3</v>
      </c>
      <c r="H86" s="23"/>
      <c r="I86" s="23"/>
      <c r="J86" s="23">
        <v>1</v>
      </c>
      <c r="K86" s="23">
        <v>1</v>
      </c>
      <c r="L86" s="23"/>
      <c r="M86" s="23"/>
      <c r="N86" s="23"/>
      <c r="O86" s="24"/>
      <c r="P86" s="24"/>
      <c r="Q86" s="24"/>
      <c r="R86" s="24"/>
      <c r="S86" s="23"/>
      <c r="T86" s="24"/>
      <c r="U86" s="24"/>
      <c r="V86" s="24"/>
      <c r="W86" s="23"/>
      <c r="X86" s="23"/>
      <c r="Y86" s="24"/>
      <c r="Z86" s="24"/>
      <c r="AA86" s="24"/>
      <c r="AB86" s="24">
        <v>4</v>
      </c>
      <c r="AC86" s="24"/>
      <c r="AD86" s="26"/>
      <c r="AE86" s="26"/>
      <c r="AF86" s="31"/>
      <c r="AG86" s="26"/>
      <c r="AH86" s="26"/>
      <c r="AI86" s="31"/>
    </row>
    <row r="87" spans="1:35" ht="39.950000000000003" customHeight="1" x14ac:dyDescent="0.2">
      <c r="A87" s="16" t="s">
        <v>45</v>
      </c>
      <c r="B87" s="112" t="s">
        <v>192</v>
      </c>
      <c r="C87" s="113"/>
      <c r="D87" s="114"/>
      <c r="E87" s="23">
        <v>11</v>
      </c>
      <c r="F87" s="23">
        <v>1</v>
      </c>
      <c r="G87" s="23">
        <v>10</v>
      </c>
      <c r="H87" s="23"/>
      <c r="I87" s="23"/>
      <c r="J87" s="23">
        <v>9</v>
      </c>
      <c r="K87" s="23">
        <v>9</v>
      </c>
      <c r="L87" s="23"/>
      <c r="M87" s="23"/>
      <c r="N87" s="23"/>
      <c r="O87" s="24">
        <v>15</v>
      </c>
      <c r="P87" s="24">
        <v>9</v>
      </c>
      <c r="Q87" s="24">
        <v>2</v>
      </c>
      <c r="R87" s="24">
        <v>3</v>
      </c>
      <c r="S87" s="23"/>
      <c r="T87" s="24">
        <v>1</v>
      </c>
      <c r="U87" s="24"/>
      <c r="V87" s="24">
        <v>1</v>
      </c>
      <c r="W87" s="23"/>
      <c r="X87" s="23"/>
      <c r="Y87" s="24">
        <v>15</v>
      </c>
      <c r="Z87" s="24"/>
      <c r="AA87" s="24">
        <v>2</v>
      </c>
      <c r="AB87" s="24">
        <v>5</v>
      </c>
      <c r="AC87" s="24">
        <v>2</v>
      </c>
      <c r="AD87" s="26">
        <v>6</v>
      </c>
      <c r="AE87" s="26"/>
      <c r="AF87" s="31">
        <v>6</v>
      </c>
      <c r="AG87" s="26">
        <v>1</v>
      </c>
      <c r="AH87" s="26"/>
      <c r="AI87" s="31">
        <v>1</v>
      </c>
    </row>
    <row r="88" spans="1:35" ht="39.950000000000003" customHeight="1" x14ac:dyDescent="0.2">
      <c r="A88" s="16" t="s">
        <v>240</v>
      </c>
      <c r="B88" s="112" t="s">
        <v>241</v>
      </c>
      <c r="C88" s="113"/>
      <c r="D88" s="114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4"/>
      <c r="P88" s="24"/>
      <c r="Q88" s="24"/>
      <c r="R88" s="24"/>
      <c r="S88" s="23"/>
      <c r="T88" s="24"/>
      <c r="U88" s="24"/>
      <c r="V88" s="24"/>
      <c r="W88" s="23"/>
      <c r="X88" s="23"/>
      <c r="Y88" s="24"/>
      <c r="Z88" s="24"/>
      <c r="AA88" s="24"/>
      <c r="AB88" s="24"/>
      <c r="AC88" s="24"/>
      <c r="AD88" s="26"/>
      <c r="AE88" s="26"/>
      <c r="AF88" s="31"/>
      <c r="AG88" s="26"/>
      <c r="AH88" s="26"/>
      <c r="AI88" s="31"/>
    </row>
    <row r="89" spans="1:35" s="21" customFormat="1" ht="65.25" customHeight="1" x14ac:dyDescent="0.2">
      <c r="A89" s="20" t="s">
        <v>44</v>
      </c>
      <c r="B89" s="103" t="s">
        <v>242</v>
      </c>
      <c r="C89" s="104"/>
      <c r="D89" s="105"/>
      <c r="E89" s="34">
        <f>SUM(E90:E91)</f>
        <v>2</v>
      </c>
      <c r="F89" s="34">
        <f t="shared" ref="F89:AI89" si="6">SUM(F90:F91)</f>
        <v>0</v>
      </c>
      <c r="G89" s="34">
        <f t="shared" si="6"/>
        <v>2</v>
      </c>
      <c r="H89" s="34">
        <f t="shared" si="6"/>
        <v>0</v>
      </c>
      <c r="I89" s="34">
        <f t="shared" si="6"/>
        <v>0</v>
      </c>
      <c r="J89" s="34">
        <f t="shared" si="6"/>
        <v>0</v>
      </c>
      <c r="K89" s="34">
        <f t="shared" si="6"/>
        <v>0</v>
      </c>
      <c r="L89" s="34">
        <f t="shared" si="6"/>
        <v>0</v>
      </c>
      <c r="M89" s="34">
        <f t="shared" si="6"/>
        <v>0</v>
      </c>
      <c r="N89" s="34">
        <f t="shared" si="6"/>
        <v>0</v>
      </c>
      <c r="O89" s="34">
        <f t="shared" si="6"/>
        <v>2</v>
      </c>
      <c r="P89" s="34">
        <f t="shared" si="6"/>
        <v>1</v>
      </c>
      <c r="Q89" s="34">
        <f t="shared" si="6"/>
        <v>0</v>
      </c>
      <c r="R89" s="34">
        <f t="shared" si="6"/>
        <v>0</v>
      </c>
      <c r="S89" s="34">
        <f t="shared" si="6"/>
        <v>0</v>
      </c>
      <c r="T89" s="34">
        <f t="shared" si="6"/>
        <v>1</v>
      </c>
      <c r="U89" s="34">
        <f t="shared" si="6"/>
        <v>0</v>
      </c>
      <c r="V89" s="34">
        <f t="shared" si="6"/>
        <v>1</v>
      </c>
      <c r="W89" s="34">
        <f t="shared" si="6"/>
        <v>0</v>
      </c>
      <c r="X89" s="34">
        <f t="shared" si="6"/>
        <v>0</v>
      </c>
      <c r="Y89" s="34">
        <f t="shared" si="6"/>
        <v>2</v>
      </c>
      <c r="Z89" s="34">
        <f t="shared" si="6"/>
        <v>0</v>
      </c>
      <c r="AA89" s="34">
        <f t="shared" si="6"/>
        <v>0</v>
      </c>
      <c r="AB89" s="34">
        <f t="shared" si="6"/>
        <v>0</v>
      </c>
      <c r="AC89" s="34">
        <f t="shared" si="6"/>
        <v>0</v>
      </c>
      <c r="AD89" s="34">
        <f t="shared" si="6"/>
        <v>0</v>
      </c>
      <c r="AE89" s="34">
        <f t="shared" si="6"/>
        <v>0</v>
      </c>
      <c r="AF89" s="34">
        <f t="shared" si="6"/>
        <v>0</v>
      </c>
      <c r="AG89" s="34">
        <f t="shared" si="6"/>
        <v>0</v>
      </c>
      <c r="AH89" s="34">
        <f t="shared" si="6"/>
        <v>0</v>
      </c>
      <c r="AI89" s="34">
        <f t="shared" si="6"/>
        <v>0</v>
      </c>
    </row>
    <row r="90" spans="1:35" ht="39.950000000000003" customHeight="1" x14ac:dyDescent="0.2">
      <c r="A90" s="16" t="s">
        <v>43</v>
      </c>
      <c r="B90" s="112" t="s">
        <v>243</v>
      </c>
      <c r="C90" s="113"/>
      <c r="D90" s="114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4"/>
      <c r="P90" s="24"/>
      <c r="Q90" s="24"/>
      <c r="R90" s="24"/>
      <c r="S90" s="23"/>
      <c r="T90" s="24"/>
      <c r="U90" s="24"/>
      <c r="V90" s="24"/>
      <c r="W90" s="23"/>
      <c r="X90" s="23"/>
      <c r="Y90" s="24"/>
      <c r="Z90" s="24"/>
      <c r="AA90" s="24"/>
      <c r="AB90" s="24"/>
      <c r="AC90" s="24"/>
      <c r="AD90" s="26"/>
      <c r="AE90" s="26"/>
      <c r="AF90" s="26"/>
      <c r="AG90" s="26"/>
      <c r="AH90" s="26"/>
      <c r="AI90" s="26"/>
    </row>
    <row r="91" spans="1:35" ht="39.950000000000003" customHeight="1" x14ac:dyDescent="0.2">
      <c r="A91" s="16" t="s">
        <v>42</v>
      </c>
      <c r="B91" s="112" t="s">
        <v>192</v>
      </c>
      <c r="C91" s="113"/>
      <c r="D91" s="114"/>
      <c r="E91" s="23">
        <v>2</v>
      </c>
      <c r="F91" s="23"/>
      <c r="G91" s="23">
        <v>2</v>
      </c>
      <c r="H91" s="23"/>
      <c r="I91" s="23"/>
      <c r="J91" s="23"/>
      <c r="K91" s="23"/>
      <c r="L91" s="23"/>
      <c r="M91" s="23"/>
      <c r="N91" s="23"/>
      <c r="O91" s="24">
        <v>2</v>
      </c>
      <c r="P91" s="24">
        <v>1</v>
      </c>
      <c r="Q91" s="24"/>
      <c r="R91" s="24"/>
      <c r="S91" s="23"/>
      <c r="T91" s="24">
        <v>1</v>
      </c>
      <c r="U91" s="24"/>
      <c r="V91" s="24">
        <v>1</v>
      </c>
      <c r="W91" s="23"/>
      <c r="X91" s="23"/>
      <c r="Y91" s="24">
        <v>2</v>
      </c>
      <c r="Z91" s="24"/>
      <c r="AA91" s="24"/>
      <c r="AB91" s="24"/>
      <c r="AC91" s="24"/>
      <c r="AD91" s="26"/>
      <c r="AE91" s="26"/>
      <c r="AF91" s="26"/>
      <c r="AG91" s="26"/>
      <c r="AH91" s="26"/>
      <c r="AI91" s="26"/>
    </row>
    <row r="92" spans="1:35" s="21" customFormat="1" ht="39.950000000000003" customHeight="1" x14ac:dyDescent="0.2">
      <c r="A92" s="20" t="s">
        <v>41</v>
      </c>
      <c r="B92" s="103" t="s">
        <v>244</v>
      </c>
      <c r="C92" s="104"/>
      <c r="D92" s="105"/>
      <c r="E92" s="34">
        <f>SUM(E93:E113)</f>
        <v>154</v>
      </c>
      <c r="F92" s="34">
        <f t="shared" ref="F92:AI92" si="7">SUM(F93:F113)</f>
        <v>48</v>
      </c>
      <c r="G92" s="34">
        <f t="shared" si="7"/>
        <v>101</v>
      </c>
      <c r="H92" s="34">
        <f t="shared" si="7"/>
        <v>5</v>
      </c>
      <c r="I92" s="34">
        <f t="shared" si="7"/>
        <v>0</v>
      </c>
      <c r="J92" s="34">
        <f t="shared" si="7"/>
        <v>256</v>
      </c>
      <c r="K92" s="34">
        <f t="shared" si="7"/>
        <v>191</v>
      </c>
      <c r="L92" s="34">
        <f t="shared" si="7"/>
        <v>52</v>
      </c>
      <c r="M92" s="34">
        <f t="shared" si="7"/>
        <v>8</v>
      </c>
      <c r="N92" s="34">
        <f t="shared" si="7"/>
        <v>5</v>
      </c>
      <c r="O92" s="34">
        <f t="shared" si="7"/>
        <v>235</v>
      </c>
      <c r="P92" s="34">
        <f t="shared" si="7"/>
        <v>201</v>
      </c>
      <c r="Q92" s="34">
        <f t="shared" si="7"/>
        <v>9</v>
      </c>
      <c r="R92" s="34">
        <f t="shared" si="7"/>
        <v>8</v>
      </c>
      <c r="S92" s="34">
        <f t="shared" si="7"/>
        <v>0</v>
      </c>
      <c r="T92" s="34">
        <f t="shared" si="7"/>
        <v>17</v>
      </c>
      <c r="U92" s="34">
        <f t="shared" si="7"/>
        <v>2</v>
      </c>
      <c r="V92" s="34">
        <f t="shared" si="7"/>
        <v>10</v>
      </c>
      <c r="W92" s="34">
        <f t="shared" si="7"/>
        <v>5</v>
      </c>
      <c r="X92" s="34">
        <f t="shared" si="7"/>
        <v>9</v>
      </c>
      <c r="Y92" s="34">
        <f t="shared" si="7"/>
        <v>244</v>
      </c>
      <c r="Z92" s="34">
        <f t="shared" si="7"/>
        <v>0</v>
      </c>
      <c r="AA92" s="34">
        <f t="shared" si="7"/>
        <v>17</v>
      </c>
      <c r="AB92" s="34">
        <f t="shared" si="7"/>
        <v>97</v>
      </c>
      <c r="AC92" s="34">
        <f t="shared" si="7"/>
        <v>26</v>
      </c>
      <c r="AD92" s="34">
        <f t="shared" si="7"/>
        <v>5</v>
      </c>
      <c r="AE92" s="34">
        <f t="shared" si="7"/>
        <v>6</v>
      </c>
      <c r="AF92" s="34">
        <f t="shared" si="7"/>
        <v>11</v>
      </c>
      <c r="AG92" s="34">
        <f t="shared" si="7"/>
        <v>0</v>
      </c>
      <c r="AH92" s="34">
        <f t="shared" si="7"/>
        <v>2</v>
      </c>
      <c r="AI92" s="34">
        <f t="shared" si="7"/>
        <v>2</v>
      </c>
    </row>
    <row r="93" spans="1:35" ht="39.950000000000003" customHeight="1" x14ac:dyDescent="0.2">
      <c r="A93" s="16" t="s">
        <v>40</v>
      </c>
      <c r="B93" s="112" t="s">
        <v>245</v>
      </c>
      <c r="C93" s="113"/>
      <c r="D93" s="114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4"/>
      <c r="P93" s="24"/>
      <c r="Q93" s="24"/>
      <c r="R93" s="24"/>
      <c r="S93" s="23"/>
      <c r="T93" s="24"/>
      <c r="U93" s="24"/>
      <c r="V93" s="24"/>
      <c r="W93" s="23"/>
      <c r="X93" s="23"/>
      <c r="Y93" s="24"/>
      <c r="Z93" s="24"/>
      <c r="AA93" s="24"/>
      <c r="AB93" s="24"/>
      <c r="AC93" s="24"/>
      <c r="AD93" s="26"/>
      <c r="AE93" s="26"/>
      <c r="AF93" s="31"/>
      <c r="AG93" s="26"/>
      <c r="AH93" s="26"/>
      <c r="AI93" s="31"/>
    </row>
    <row r="94" spans="1:35" ht="69" customHeight="1" x14ac:dyDescent="0.2">
      <c r="A94" s="16" t="s">
        <v>39</v>
      </c>
      <c r="B94" s="112" t="s">
        <v>246</v>
      </c>
      <c r="C94" s="113"/>
      <c r="D94" s="114"/>
      <c r="E94" s="23">
        <v>82</v>
      </c>
      <c r="F94" s="23">
        <v>46</v>
      </c>
      <c r="G94" s="23">
        <v>36</v>
      </c>
      <c r="H94" s="23"/>
      <c r="I94" s="23"/>
      <c r="J94" s="23">
        <v>36</v>
      </c>
      <c r="K94" s="23">
        <v>29</v>
      </c>
      <c r="L94" s="23">
        <v>6</v>
      </c>
      <c r="M94" s="23">
        <v>1</v>
      </c>
      <c r="N94" s="23"/>
      <c r="O94" s="24">
        <v>68</v>
      </c>
      <c r="P94" s="24">
        <v>55</v>
      </c>
      <c r="Q94" s="24"/>
      <c r="R94" s="24">
        <v>3</v>
      </c>
      <c r="S94" s="23"/>
      <c r="T94" s="24">
        <v>10</v>
      </c>
      <c r="U94" s="24">
        <v>1</v>
      </c>
      <c r="V94" s="24">
        <v>6</v>
      </c>
      <c r="W94" s="23">
        <v>3</v>
      </c>
      <c r="X94" s="23">
        <v>3</v>
      </c>
      <c r="Y94" s="24">
        <v>71</v>
      </c>
      <c r="Z94" s="24"/>
      <c r="AA94" s="24">
        <v>16</v>
      </c>
      <c r="AB94" s="24">
        <v>40</v>
      </c>
      <c r="AC94" s="24">
        <v>24</v>
      </c>
      <c r="AD94" s="26"/>
      <c r="AE94" s="26"/>
      <c r="AF94" s="31"/>
      <c r="AG94" s="26"/>
      <c r="AH94" s="26"/>
      <c r="AI94" s="31"/>
    </row>
    <row r="95" spans="1:35" ht="39.950000000000003" customHeight="1" x14ac:dyDescent="0.2">
      <c r="A95" s="16" t="s">
        <v>38</v>
      </c>
      <c r="B95" s="112" t="s">
        <v>247</v>
      </c>
      <c r="C95" s="113"/>
      <c r="D95" s="114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4"/>
      <c r="P95" s="24"/>
      <c r="Q95" s="24"/>
      <c r="R95" s="24"/>
      <c r="S95" s="23"/>
      <c r="T95" s="24"/>
      <c r="U95" s="24"/>
      <c r="V95" s="24"/>
      <c r="W95" s="23"/>
      <c r="X95" s="23"/>
      <c r="Y95" s="24"/>
      <c r="Z95" s="24"/>
      <c r="AA95" s="24"/>
      <c r="AB95" s="24"/>
      <c r="AC95" s="24"/>
      <c r="AD95" s="26"/>
      <c r="AE95" s="26"/>
      <c r="AF95" s="31"/>
      <c r="AG95" s="26"/>
      <c r="AH95" s="26"/>
      <c r="AI95" s="31"/>
    </row>
    <row r="96" spans="1:35" ht="39.950000000000003" customHeight="1" x14ac:dyDescent="0.2">
      <c r="A96" s="16" t="s">
        <v>37</v>
      </c>
      <c r="B96" s="112" t="s">
        <v>248</v>
      </c>
      <c r="C96" s="113"/>
      <c r="D96" s="114"/>
      <c r="E96" s="23">
        <v>13</v>
      </c>
      <c r="F96" s="23">
        <v>1</v>
      </c>
      <c r="G96" s="23">
        <v>12</v>
      </c>
      <c r="H96" s="23"/>
      <c r="I96" s="23"/>
      <c r="J96" s="23">
        <v>19</v>
      </c>
      <c r="K96" s="23">
        <v>18</v>
      </c>
      <c r="L96" s="23">
        <v>1</v>
      </c>
      <c r="M96" s="23"/>
      <c r="N96" s="23"/>
      <c r="O96" s="24">
        <v>19</v>
      </c>
      <c r="P96" s="24">
        <v>18</v>
      </c>
      <c r="Q96" s="24"/>
      <c r="R96" s="24"/>
      <c r="S96" s="23"/>
      <c r="T96" s="24">
        <v>1</v>
      </c>
      <c r="U96" s="24"/>
      <c r="V96" s="24"/>
      <c r="W96" s="23">
        <v>1</v>
      </c>
      <c r="X96" s="23">
        <v>1</v>
      </c>
      <c r="Y96" s="24">
        <v>20</v>
      </c>
      <c r="Z96" s="24"/>
      <c r="AA96" s="24"/>
      <c r="AB96" s="24">
        <v>11</v>
      </c>
      <c r="AC96" s="24">
        <v>1</v>
      </c>
      <c r="AD96" s="26"/>
      <c r="AE96" s="26"/>
      <c r="AF96" s="31"/>
      <c r="AG96" s="26"/>
      <c r="AH96" s="26"/>
      <c r="AI96" s="31"/>
    </row>
    <row r="97" spans="1:35" ht="39.950000000000003" customHeight="1" x14ac:dyDescent="0.2">
      <c r="A97" s="16" t="s">
        <v>36</v>
      </c>
      <c r="B97" s="112" t="s">
        <v>249</v>
      </c>
      <c r="C97" s="113"/>
      <c r="D97" s="114"/>
      <c r="E97" s="23">
        <v>1</v>
      </c>
      <c r="F97" s="23">
        <v>1</v>
      </c>
      <c r="G97" s="23"/>
      <c r="H97" s="23"/>
      <c r="I97" s="23"/>
      <c r="J97" s="23">
        <v>6</v>
      </c>
      <c r="K97" s="23">
        <v>4</v>
      </c>
      <c r="L97" s="23">
        <v>2</v>
      </c>
      <c r="M97" s="23"/>
      <c r="N97" s="23"/>
      <c r="O97" s="24">
        <v>3</v>
      </c>
      <c r="P97" s="24">
        <v>2</v>
      </c>
      <c r="Q97" s="24">
        <v>1</v>
      </c>
      <c r="R97" s="24"/>
      <c r="S97" s="23"/>
      <c r="T97" s="24"/>
      <c r="U97" s="24"/>
      <c r="V97" s="24"/>
      <c r="W97" s="23"/>
      <c r="X97" s="23">
        <v>1</v>
      </c>
      <c r="Y97" s="24">
        <v>4</v>
      </c>
      <c r="Z97" s="24"/>
      <c r="AA97" s="24"/>
      <c r="AB97" s="24">
        <v>1</v>
      </c>
      <c r="AC97" s="24"/>
      <c r="AD97" s="26"/>
      <c r="AE97" s="26">
        <v>1</v>
      </c>
      <c r="AF97" s="31">
        <v>1</v>
      </c>
      <c r="AG97" s="26"/>
      <c r="AH97" s="26"/>
      <c r="AI97" s="31"/>
    </row>
    <row r="98" spans="1:35" ht="39.950000000000003" customHeight="1" x14ac:dyDescent="0.2">
      <c r="A98" s="16" t="s">
        <v>35</v>
      </c>
      <c r="B98" s="112" t="s">
        <v>250</v>
      </c>
      <c r="C98" s="113"/>
      <c r="D98" s="114"/>
      <c r="E98" s="23"/>
      <c r="F98" s="23"/>
      <c r="G98" s="23"/>
      <c r="H98" s="23"/>
      <c r="I98" s="23"/>
      <c r="J98" s="23">
        <v>2</v>
      </c>
      <c r="K98" s="23">
        <v>2</v>
      </c>
      <c r="L98" s="23"/>
      <c r="M98" s="23"/>
      <c r="N98" s="23"/>
      <c r="O98" s="24"/>
      <c r="P98" s="24"/>
      <c r="Q98" s="24"/>
      <c r="R98" s="24"/>
      <c r="S98" s="23"/>
      <c r="T98" s="24"/>
      <c r="U98" s="24"/>
      <c r="V98" s="24"/>
      <c r="W98" s="23"/>
      <c r="X98" s="23">
        <v>1</v>
      </c>
      <c r="Y98" s="24">
        <v>1</v>
      </c>
      <c r="Z98" s="24"/>
      <c r="AA98" s="24"/>
      <c r="AB98" s="24">
        <v>1</v>
      </c>
      <c r="AC98" s="24"/>
      <c r="AD98" s="26"/>
      <c r="AE98" s="26">
        <v>1</v>
      </c>
      <c r="AF98" s="31">
        <v>1</v>
      </c>
      <c r="AG98" s="26"/>
      <c r="AH98" s="26"/>
      <c r="AI98" s="31"/>
    </row>
    <row r="99" spans="1:35" ht="39.950000000000003" customHeight="1" x14ac:dyDescent="0.2">
      <c r="A99" s="16" t="s">
        <v>34</v>
      </c>
      <c r="B99" s="112" t="s">
        <v>251</v>
      </c>
      <c r="C99" s="113"/>
      <c r="D99" s="114"/>
      <c r="E99" s="23">
        <v>12</v>
      </c>
      <c r="F99" s="23"/>
      <c r="G99" s="23">
        <v>12</v>
      </c>
      <c r="H99" s="23"/>
      <c r="I99" s="23"/>
      <c r="J99" s="23">
        <v>21</v>
      </c>
      <c r="K99" s="23">
        <v>16</v>
      </c>
      <c r="L99" s="23">
        <v>3</v>
      </c>
      <c r="M99" s="23">
        <v>1</v>
      </c>
      <c r="N99" s="23">
        <v>1</v>
      </c>
      <c r="O99" s="24">
        <v>22</v>
      </c>
      <c r="P99" s="24">
        <v>20</v>
      </c>
      <c r="Q99" s="24">
        <v>1</v>
      </c>
      <c r="R99" s="24"/>
      <c r="S99" s="23"/>
      <c r="T99" s="24">
        <v>1</v>
      </c>
      <c r="U99" s="24"/>
      <c r="V99" s="24">
        <v>1</v>
      </c>
      <c r="W99" s="23"/>
      <c r="X99" s="23"/>
      <c r="Y99" s="24">
        <v>22</v>
      </c>
      <c r="Z99" s="24"/>
      <c r="AA99" s="24">
        <v>1</v>
      </c>
      <c r="AB99" s="24">
        <v>6</v>
      </c>
      <c r="AC99" s="24">
        <v>1</v>
      </c>
      <c r="AD99" s="26"/>
      <c r="AE99" s="26"/>
      <c r="AF99" s="31"/>
      <c r="AG99" s="26"/>
      <c r="AH99" s="26"/>
      <c r="AI99" s="31"/>
    </row>
    <row r="100" spans="1:35" ht="39.950000000000003" customHeight="1" x14ac:dyDescent="0.2">
      <c r="A100" s="16" t="s">
        <v>33</v>
      </c>
      <c r="B100" s="112" t="s">
        <v>252</v>
      </c>
      <c r="C100" s="113"/>
      <c r="D100" s="114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4"/>
      <c r="P100" s="24"/>
      <c r="Q100" s="24"/>
      <c r="R100" s="24"/>
      <c r="S100" s="23"/>
      <c r="T100" s="24"/>
      <c r="U100" s="24"/>
      <c r="V100" s="24"/>
      <c r="W100" s="23"/>
      <c r="X100" s="23"/>
      <c r="Y100" s="24"/>
      <c r="Z100" s="24"/>
      <c r="AA100" s="24"/>
      <c r="AB100" s="24"/>
      <c r="AC100" s="24"/>
      <c r="AD100" s="26"/>
      <c r="AE100" s="26"/>
      <c r="AF100" s="31"/>
      <c r="AG100" s="26"/>
      <c r="AH100" s="26"/>
      <c r="AI100" s="31"/>
    </row>
    <row r="101" spans="1:35" ht="39.950000000000003" customHeight="1" x14ac:dyDescent="0.2">
      <c r="A101" s="16" t="s">
        <v>32</v>
      </c>
      <c r="B101" s="112" t="s">
        <v>253</v>
      </c>
      <c r="C101" s="113"/>
      <c r="D101" s="114"/>
      <c r="E101" s="23">
        <v>7</v>
      </c>
      <c r="F101" s="23"/>
      <c r="G101" s="23">
        <v>7</v>
      </c>
      <c r="H101" s="23"/>
      <c r="I101" s="23"/>
      <c r="J101" s="23">
        <v>46</v>
      </c>
      <c r="K101" s="23">
        <v>38</v>
      </c>
      <c r="L101" s="23">
        <v>7</v>
      </c>
      <c r="M101" s="23"/>
      <c r="N101" s="23">
        <v>1</v>
      </c>
      <c r="O101" s="24">
        <v>30</v>
      </c>
      <c r="P101" s="24">
        <v>24</v>
      </c>
      <c r="Q101" s="24">
        <v>3</v>
      </c>
      <c r="R101" s="24">
        <v>1</v>
      </c>
      <c r="S101" s="23"/>
      <c r="T101" s="24">
        <v>2</v>
      </c>
      <c r="U101" s="24"/>
      <c r="V101" s="24">
        <v>1</v>
      </c>
      <c r="W101" s="23">
        <v>1</v>
      </c>
      <c r="X101" s="23"/>
      <c r="Y101" s="24">
        <v>30</v>
      </c>
      <c r="Z101" s="24"/>
      <c r="AA101" s="24"/>
      <c r="AB101" s="24">
        <v>16</v>
      </c>
      <c r="AC101" s="24"/>
      <c r="AD101" s="26"/>
      <c r="AE101" s="26"/>
      <c r="AF101" s="31"/>
      <c r="AG101" s="26"/>
      <c r="AH101" s="26"/>
      <c r="AI101" s="31"/>
    </row>
    <row r="102" spans="1:35" ht="64.5" customHeight="1" x14ac:dyDescent="0.2">
      <c r="A102" s="16" t="s">
        <v>31</v>
      </c>
      <c r="B102" s="112" t="s">
        <v>254</v>
      </c>
      <c r="C102" s="113"/>
      <c r="D102" s="114"/>
      <c r="E102" s="23">
        <v>2</v>
      </c>
      <c r="F102" s="23"/>
      <c r="G102" s="23">
        <v>2</v>
      </c>
      <c r="H102" s="23"/>
      <c r="I102" s="23"/>
      <c r="J102" s="23"/>
      <c r="K102" s="23"/>
      <c r="L102" s="23"/>
      <c r="M102" s="23"/>
      <c r="N102" s="23"/>
      <c r="O102" s="24">
        <v>2</v>
      </c>
      <c r="P102" s="24">
        <v>2</v>
      </c>
      <c r="Q102" s="24"/>
      <c r="R102" s="24"/>
      <c r="S102" s="23"/>
      <c r="T102" s="24"/>
      <c r="U102" s="24"/>
      <c r="V102" s="24"/>
      <c r="W102" s="23"/>
      <c r="X102" s="23"/>
      <c r="Y102" s="24">
        <v>2</v>
      </c>
      <c r="Z102" s="24"/>
      <c r="AA102" s="24"/>
      <c r="AB102" s="24"/>
      <c r="AC102" s="24"/>
      <c r="AD102" s="26"/>
      <c r="AE102" s="26"/>
      <c r="AF102" s="31"/>
      <c r="AG102" s="26"/>
      <c r="AH102" s="26"/>
      <c r="AI102" s="31"/>
    </row>
    <row r="103" spans="1:35" ht="39.950000000000003" customHeight="1" x14ac:dyDescent="0.2">
      <c r="A103" s="16" t="s">
        <v>30</v>
      </c>
      <c r="B103" s="112" t="s">
        <v>255</v>
      </c>
      <c r="C103" s="113"/>
      <c r="D103" s="114"/>
      <c r="E103" s="23">
        <v>2</v>
      </c>
      <c r="F103" s="23"/>
      <c r="G103" s="23">
        <v>2</v>
      </c>
      <c r="H103" s="23"/>
      <c r="I103" s="23"/>
      <c r="J103" s="23">
        <v>1</v>
      </c>
      <c r="K103" s="23">
        <v>1</v>
      </c>
      <c r="L103" s="23"/>
      <c r="M103" s="23"/>
      <c r="N103" s="23"/>
      <c r="O103" s="24">
        <v>3</v>
      </c>
      <c r="P103" s="24">
        <v>1</v>
      </c>
      <c r="Q103" s="24"/>
      <c r="R103" s="24">
        <v>1</v>
      </c>
      <c r="S103" s="23"/>
      <c r="T103" s="24">
        <v>1</v>
      </c>
      <c r="U103" s="24"/>
      <c r="V103" s="24">
        <v>1</v>
      </c>
      <c r="W103" s="23"/>
      <c r="X103" s="23"/>
      <c r="Y103" s="24">
        <v>3</v>
      </c>
      <c r="Z103" s="24"/>
      <c r="AA103" s="24"/>
      <c r="AB103" s="24"/>
      <c r="AC103" s="24"/>
      <c r="AD103" s="26">
        <v>2</v>
      </c>
      <c r="AE103" s="26"/>
      <c r="AF103" s="31">
        <v>2</v>
      </c>
      <c r="AG103" s="26"/>
      <c r="AH103" s="26">
        <v>1</v>
      </c>
      <c r="AI103" s="31">
        <v>1</v>
      </c>
    </row>
    <row r="104" spans="1:35" ht="39.950000000000003" customHeight="1" x14ac:dyDescent="0.2">
      <c r="A104" s="16" t="s">
        <v>29</v>
      </c>
      <c r="B104" s="112" t="s">
        <v>256</v>
      </c>
      <c r="C104" s="113"/>
      <c r="D104" s="114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4"/>
      <c r="Q104" s="24"/>
      <c r="R104" s="24"/>
      <c r="S104" s="24"/>
      <c r="T104" s="23"/>
      <c r="U104" s="24"/>
      <c r="V104" s="24"/>
      <c r="W104" s="24"/>
      <c r="X104" s="23"/>
      <c r="Y104" s="23"/>
      <c r="Z104" s="24"/>
      <c r="AA104" s="24"/>
      <c r="AB104" s="24"/>
      <c r="AC104" s="24"/>
      <c r="AD104" s="26"/>
      <c r="AE104" s="26"/>
      <c r="AF104" s="31"/>
      <c r="AG104" s="26"/>
      <c r="AH104" s="26"/>
      <c r="AI104" s="31"/>
    </row>
    <row r="105" spans="1:35" ht="39.950000000000003" customHeight="1" x14ac:dyDescent="0.2">
      <c r="A105" s="16" t="s">
        <v>28</v>
      </c>
      <c r="B105" s="112" t="s">
        <v>257</v>
      </c>
      <c r="C105" s="113"/>
      <c r="D105" s="114"/>
      <c r="E105" s="23">
        <v>11</v>
      </c>
      <c r="F105" s="23"/>
      <c r="G105" s="23">
        <v>11</v>
      </c>
      <c r="H105" s="23"/>
      <c r="I105" s="23"/>
      <c r="J105" s="23">
        <v>18</v>
      </c>
      <c r="K105" s="23">
        <v>12</v>
      </c>
      <c r="L105" s="23">
        <v>5</v>
      </c>
      <c r="M105" s="23">
        <v>1</v>
      </c>
      <c r="N105" s="23"/>
      <c r="O105" s="24">
        <v>16</v>
      </c>
      <c r="P105" s="24">
        <v>12</v>
      </c>
      <c r="Q105" s="24">
        <v>2</v>
      </c>
      <c r="R105" s="24">
        <v>2</v>
      </c>
      <c r="S105" s="23"/>
      <c r="T105" s="24"/>
      <c r="U105" s="24"/>
      <c r="V105" s="24"/>
      <c r="W105" s="23"/>
      <c r="X105" s="23"/>
      <c r="Y105" s="24">
        <v>16</v>
      </c>
      <c r="Z105" s="24"/>
      <c r="AA105" s="24"/>
      <c r="AB105" s="24">
        <v>7</v>
      </c>
      <c r="AC105" s="24"/>
      <c r="AD105" s="26">
        <v>1</v>
      </c>
      <c r="AE105" s="26"/>
      <c r="AF105" s="31">
        <v>1</v>
      </c>
      <c r="AG105" s="26"/>
      <c r="AH105" s="26"/>
      <c r="AI105" s="31"/>
    </row>
    <row r="106" spans="1:35" ht="39.950000000000003" customHeight="1" x14ac:dyDescent="0.2">
      <c r="A106" s="16" t="s">
        <v>27</v>
      </c>
      <c r="B106" s="112" t="s">
        <v>258</v>
      </c>
      <c r="C106" s="113"/>
      <c r="D106" s="114"/>
      <c r="E106" s="23">
        <v>1</v>
      </c>
      <c r="F106" s="23"/>
      <c r="G106" s="23">
        <v>1</v>
      </c>
      <c r="H106" s="23"/>
      <c r="I106" s="23"/>
      <c r="J106" s="23">
        <v>7</v>
      </c>
      <c r="K106" s="23">
        <v>1</v>
      </c>
      <c r="L106" s="23">
        <v>2</v>
      </c>
      <c r="M106" s="23">
        <v>3</v>
      </c>
      <c r="N106" s="23">
        <v>1</v>
      </c>
      <c r="O106" s="24">
        <v>1</v>
      </c>
      <c r="P106" s="24"/>
      <c r="Q106" s="24"/>
      <c r="R106" s="23"/>
      <c r="S106" s="23"/>
      <c r="T106" s="24">
        <v>1</v>
      </c>
      <c r="U106" s="24"/>
      <c r="V106" s="24">
        <v>1</v>
      </c>
      <c r="W106" s="23"/>
      <c r="X106" s="23">
        <v>1</v>
      </c>
      <c r="Y106" s="24">
        <v>2</v>
      </c>
      <c r="Z106" s="24"/>
      <c r="AA106" s="24"/>
      <c r="AB106" s="24"/>
      <c r="AC106" s="24"/>
      <c r="AD106" s="26"/>
      <c r="AE106" s="26"/>
      <c r="AF106" s="31"/>
      <c r="AG106" s="26"/>
      <c r="AH106" s="26"/>
      <c r="AI106" s="31"/>
    </row>
    <row r="107" spans="1:35" ht="39.950000000000003" customHeight="1" x14ac:dyDescent="0.2">
      <c r="A107" s="16" t="s">
        <v>26</v>
      </c>
      <c r="B107" s="112" t="s">
        <v>259</v>
      </c>
      <c r="C107" s="113"/>
      <c r="D107" s="114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4"/>
      <c r="Q107" s="24"/>
      <c r="R107" s="24"/>
      <c r="S107" s="24"/>
      <c r="T107" s="23"/>
      <c r="U107" s="24"/>
      <c r="V107" s="24"/>
      <c r="W107" s="24"/>
      <c r="X107" s="23"/>
      <c r="Y107" s="23"/>
      <c r="Z107" s="24"/>
      <c r="AA107" s="24"/>
      <c r="AB107" s="24"/>
      <c r="AC107" s="24"/>
      <c r="AD107" s="26"/>
      <c r="AE107" s="26"/>
      <c r="AF107" s="31"/>
      <c r="AG107" s="26"/>
      <c r="AH107" s="26"/>
      <c r="AI107" s="31"/>
    </row>
    <row r="108" spans="1:35" ht="39.950000000000003" customHeight="1" x14ac:dyDescent="0.2">
      <c r="A108" s="16" t="s">
        <v>25</v>
      </c>
      <c r="B108" s="115" t="s">
        <v>260</v>
      </c>
      <c r="C108" s="115"/>
      <c r="D108" s="115"/>
      <c r="E108" s="23">
        <v>1</v>
      </c>
      <c r="F108" s="23"/>
      <c r="G108" s="23">
        <v>1</v>
      </c>
      <c r="H108" s="23"/>
      <c r="I108" s="23"/>
      <c r="J108" s="23">
        <v>11</v>
      </c>
      <c r="K108" s="23">
        <v>7</v>
      </c>
      <c r="L108" s="23">
        <v>3</v>
      </c>
      <c r="M108" s="23"/>
      <c r="N108" s="23">
        <v>1</v>
      </c>
      <c r="O108" s="24">
        <v>4</v>
      </c>
      <c r="P108" s="24">
        <v>3</v>
      </c>
      <c r="Q108" s="24">
        <v>1</v>
      </c>
      <c r="R108" s="24"/>
      <c r="S108" s="23"/>
      <c r="T108" s="24"/>
      <c r="U108" s="24"/>
      <c r="V108" s="24"/>
      <c r="W108" s="23"/>
      <c r="X108" s="23"/>
      <c r="Y108" s="24">
        <v>4</v>
      </c>
      <c r="Z108" s="24"/>
      <c r="AA108" s="24"/>
      <c r="AB108" s="24">
        <v>4</v>
      </c>
      <c r="AC108" s="24"/>
      <c r="AD108" s="26"/>
      <c r="AE108" s="26"/>
      <c r="AF108" s="31"/>
      <c r="AG108" s="26"/>
      <c r="AH108" s="26"/>
      <c r="AI108" s="31"/>
    </row>
    <row r="109" spans="1:35" ht="39.950000000000003" customHeight="1" x14ac:dyDescent="0.2">
      <c r="A109" s="16" t="s">
        <v>24</v>
      </c>
      <c r="B109" s="112" t="s">
        <v>261</v>
      </c>
      <c r="C109" s="113"/>
      <c r="D109" s="114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4"/>
      <c r="Q109" s="24"/>
      <c r="R109" s="24"/>
      <c r="S109" s="24"/>
      <c r="T109" s="23"/>
      <c r="U109" s="24"/>
      <c r="V109" s="24"/>
      <c r="W109" s="24"/>
      <c r="X109" s="23"/>
      <c r="Y109" s="23"/>
      <c r="Z109" s="24"/>
      <c r="AA109" s="24"/>
      <c r="AB109" s="24"/>
      <c r="AC109" s="24"/>
      <c r="AD109" s="26"/>
      <c r="AE109" s="26"/>
      <c r="AF109" s="31"/>
      <c r="AG109" s="26"/>
      <c r="AH109" s="26"/>
      <c r="AI109" s="31"/>
    </row>
    <row r="110" spans="1:35" ht="39.950000000000003" customHeight="1" x14ac:dyDescent="0.2">
      <c r="A110" s="16" t="s">
        <v>262</v>
      </c>
      <c r="B110" s="112" t="s">
        <v>263</v>
      </c>
      <c r="C110" s="113"/>
      <c r="D110" s="114"/>
      <c r="E110" s="23">
        <v>13</v>
      </c>
      <c r="F110" s="23"/>
      <c r="G110" s="23">
        <v>8</v>
      </c>
      <c r="H110" s="23">
        <v>5</v>
      </c>
      <c r="I110" s="23"/>
      <c r="J110" s="23">
        <v>71</v>
      </c>
      <c r="K110" s="23">
        <v>50</v>
      </c>
      <c r="L110" s="23">
        <v>19</v>
      </c>
      <c r="M110" s="23">
        <v>1</v>
      </c>
      <c r="N110" s="23">
        <v>1</v>
      </c>
      <c r="O110" s="23">
        <v>56</v>
      </c>
      <c r="P110" s="24">
        <v>54</v>
      </c>
      <c r="Q110" s="24"/>
      <c r="R110" s="24">
        <v>1</v>
      </c>
      <c r="S110" s="24"/>
      <c r="T110" s="23">
        <v>1</v>
      </c>
      <c r="U110" s="24">
        <v>1</v>
      </c>
      <c r="V110" s="24"/>
      <c r="W110" s="24"/>
      <c r="X110" s="23"/>
      <c r="Y110" s="23">
        <v>56</v>
      </c>
      <c r="Z110" s="24"/>
      <c r="AA110" s="24"/>
      <c r="AB110" s="24">
        <v>2</v>
      </c>
      <c r="AC110" s="24"/>
      <c r="AD110" s="26">
        <v>1</v>
      </c>
      <c r="AE110" s="26">
        <v>4</v>
      </c>
      <c r="AF110" s="31">
        <v>5</v>
      </c>
      <c r="AG110" s="26"/>
      <c r="AH110" s="26"/>
      <c r="AI110" s="31"/>
    </row>
    <row r="111" spans="1:35" ht="39.950000000000003" customHeight="1" x14ac:dyDescent="0.2">
      <c r="A111" s="16" t="s">
        <v>23</v>
      </c>
      <c r="B111" s="112" t="s">
        <v>192</v>
      </c>
      <c r="C111" s="113"/>
      <c r="D111" s="114"/>
      <c r="E111" s="23">
        <v>9</v>
      </c>
      <c r="F111" s="23"/>
      <c r="G111" s="23">
        <v>9</v>
      </c>
      <c r="H111" s="23"/>
      <c r="I111" s="23"/>
      <c r="J111" s="23">
        <v>18</v>
      </c>
      <c r="K111" s="23">
        <v>13</v>
      </c>
      <c r="L111" s="23">
        <v>4</v>
      </c>
      <c r="M111" s="23">
        <v>1</v>
      </c>
      <c r="N111" s="23"/>
      <c r="O111" s="24">
        <v>11</v>
      </c>
      <c r="P111" s="24">
        <v>10</v>
      </c>
      <c r="Q111" s="24">
        <v>1</v>
      </c>
      <c r="R111" s="24"/>
      <c r="S111" s="23"/>
      <c r="T111" s="24"/>
      <c r="U111" s="24"/>
      <c r="V111" s="24"/>
      <c r="W111" s="23"/>
      <c r="X111" s="23">
        <v>2</v>
      </c>
      <c r="Y111" s="24">
        <v>13</v>
      </c>
      <c r="Z111" s="24"/>
      <c r="AA111" s="24"/>
      <c r="AB111" s="24">
        <v>9</v>
      </c>
      <c r="AC111" s="24"/>
      <c r="AD111" s="26">
        <v>1</v>
      </c>
      <c r="AE111" s="26"/>
      <c r="AF111" s="31">
        <v>1</v>
      </c>
      <c r="AG111" s="26"/>
      <c r="AH111" s="26">
        <v>1</v>
      </c>
      <c r="AI111" s="31">
        <v>1</v>
      </c>
    </row>
    <row r="112" spans="1:35" ht="39.950000000000003" customHeight="1" x14ac:dyDescent="0.2">
      <c r="A112" s="16" t="s">
        <v>264</v>
      </c>
      <c r="B112" s="112" t="s">
        <v>265</v>
      </c>
      <c r="C112" s="113"/>
      <c r="D112" s="114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4"/>
      <c r="P112" s="24"/>
      <c r="Q112" s="24"/>
      <c r="R112" s="24"/>
      <c r="S112" s="23"/>
      <c r="T112" s="24"/>
      <c r="U112" s="24"/>
      <c r="V112" s="24"/>
      <c r="W112" s="23"/>
      <c r="X112" s="23"/>
      <c r="Y112" s="24"/>
      <c r="Z112" s="24"/>
      <c r="AA112" s="24"/>
      <c r="AB112" s="24"/>
      <c r="AC112" s="24"/>
      <c r="AD112" s="26"/>
      <c r="AE112" s="26"/>
      <c r="AF112" s="31"/>
      <c r="AG112" s="26"/>
      <c r="AH112" s="26"/>
      <c r="AI112" s="31"/>
    </row>
    <row r="113" spans="1:35" ht="39.950000000000003" customHeight="1" x14ac:dyDescent="0.2">
      <c r="A113" s="16" t="s">
        <v>266</v>
      </c>
      <c r="B113" s="112" t="s">
        <v>267</v>
      </c>
      <c r="C113" s="113"/>
      <c r="D113" s="114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4"/>
      <c r="P113" s="24"/>
      <c r="Q113" s="24"/>
      <c r="R113" s="24"/>
      <c r="S113" s="23"/>
      <c r="T113" s="24"/>
      <c r="U113" s="24"/>
      <c r="V113" s="24"/>
      <c r="W113" s="23"/>
      <c r="X113" s="23"/>
      <c r="Y113" s="24"/>
      <c r="Z113" s="24"/>
      <c r="AA113" s="24"/>
      <c r="AB113" s="24"/>
      <c r="AC113" s="24"/>
      <c r="AD113" s="26"/>
      <c r="AE113" s="26"/>
      <c r="AF113" s="31"/>
      <c r="AG113" s="26"/>
      <c r="AH113" s="26"/>
      <c r="AI113" s="31"/>
    </row>
    <row r="114" spans="1:35" s="21" customFormat="1" ht="39.950000000000003" customHeight="1" x14ac:dyDescent="0.2">
      <c r="A114" s="20" t="s">
        <v>22</v>
      </c>
      <c r="B114" s="103" t="s">
        <v>268</v>
      </c>
      <c r="C114" s="104"/>
      <c r="D114" s="105"/>
      <c r="E114" s="34">
        <f>SUM(E115:E118)</f>
        <v>2</v>
      </c>
      <c r="F114" s="34">
        <f t="shared" ref="F114:AI114" si="8">SUM(F115:F118)</f>
        <v>0</v>
      </c>
      <c r="G114" s="34">
        <f t="shared" si="8"/>
        <v>2</v>
      </c>
      <c r="H114" s="34">
        <f t="shared" si="8"/>
        <v>0</v>
      </c>
      <c r="I114" s="34">
        <f t="shared" si="8"/>
        <v>0</v>
      </c>
      <c r="J114" s="34">
        <f t="shared" si="8"/>
        <v>16</v>
      </c>
      <c r="K114" s="34">
        <f t="shared" si="8"/>
        <v>14</v>
      </c>
      <c r="L114" s="34">
        <f t="shared" si="8"/>
        <v>2</v>
      </c>
      <c r="M114" s="34">
        <f t="shared" si="8"/>
        <v>0</v>
      </c>
      <c r="N114" s="34">
        <f t="shared" si="8"/>
        <v>0</v>
      </c>
      <c r="O114" s="34">
        <f t="shared" si="8"/>
        <v>16</v>
      </c>
      <c r="P114" s="34">
        <f t="shared" si="8"/>
        <v>6</v>
      </c>
      <c r="Q114" s="34">
        <f t="shared" si="8"/>
        <v>9</v>
      </c>
      <c r="R114" s="34">
        <f t="shared" si="8"/>
        <v>0</v>
      </c>
      <c r="S114" s="34">
        <f t="shared" si="8"/>
        <v>0</v>
      </c>
      <c r="T114" s="34">
        <f t="shared" si="8"/>
        <v>1</v>
      </c>
      <c r="U114" s="34">
        <f t="shared" si="8"/>
        <v>0</v>
      </c>
      <c r="V114" s="34">
        <f t="shared" si="8"/>
        <v>0</v>
      </c>
      <c r="W114" s="34">
        <f t="shared" si="8"/>
        <v>1</v>
      </c>
      <c r="X114" s="34">
        <f t="shared" si="8"/>
        <v>0</v>
      </c>
      <c r="Y114" s="34">
        <f t="shared" si="8"/>
        <v>16</v>
      </c>
      <c r="Z114" s="34">
        <f t="shared" si="8"/>
        <v>0</v>
      </c>
      <c r="AA114" s="34">
        <f t="shared" si="8"/>
        <v>0</v>
      </c>
      <c r="AB114" s="34">
        <f t="shared" si="8"/>
        <v>0</v>
      </c>
      <c r="AC114" s="34">
        <f t="shared" si="8"/>
        <v>0</v>
      </c>
      <c r="AD114" s="34">
        <f t="shared" si="8"/>
        <v>0</v>
      </c>
      <c r="AE114" s="34">
        <f t="shared" si="8"/>
        <v>1</v>
      </c>
      <c r="AF114" s="34">
        <f t="shared" si="8"/>
        <v>1</v>
      </c>
      <c r="AG114" s="34">
        <f t="shared" si="8"/>
        <v>0</v>
      </c>
      <c r="AH114" s="34">
        <f t="shared" si="8"/>
        <v>1</v>
      </c>
      <c r="AI114" s="34">
        <f t="shared" si="8"/>
        <v>1</v>
      </c>
    </row>
    <row r="115" spans="1:35" ht="90" customHeight="1" x14ac:dyDescent="0.2">
      <c r="A115" s="16" t="s">
        <v>21</v>
      </c>
      <c r="B115" s="112" t="s">
        <v>269</v>
      </c>
      <c r="C115" s="113"/>
      <c r="D115" s="114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4"/>
      <c r="Q115" s="24"/>
      <c r="R115" s="24"/>
      <c r="S115" s="24"/>
      <c r="T115" s="23"/>
      <c r="U115" s="24"/>
      <c r="V115" s="24"/>
      <c r="W115" s="24"/>
      <c r="X115" s="23"/>
      <c r="Y115" s="23"/>
      <c r="Z115" s="24"/>
      <c r="AA115" s="24"/>
      <c r="AB115" s="24"/>
      <c r="AC115" s="24"/>
      <c r="AD115" s="26"/>
      <c r="AE115" s="26"/>
      <c r="AF115" s="26"/>
      <c r="AG115" s="26"/>
      <c r="AH115" s="26"/>
      <c r="AI115" s="31"/>
    </row>
    <row r="116" spans="1:35" ht="39.950000000000003" customHeight="1" x14ac:dyDescent="0.2">
      <c r="A116" s="16" t="s">
        <v>20</v>
      </c>
      <c r="B116" s="112" t="s">
        <v>192</v>
      </c>
      <c r="C116" s="113"/>
      <c r="D116" s="114"/>
      <c r="E116" s="23">
        <v>1</v>
      </c>
      <c r="F116" s="23"/>
      <c r="G116" s="23">
        <v>1</v>
      </c>
      <c r="H116" s="23"/>
      <c r="I116" s="23"/>
      <c r="J116" s="23"/>
      <c r="K116" s="23"/>
      <c r="L116" s="23"/>
      <c r="M116" s="23"/>
      <c r="N116" s="23"/>
      <c r="O116" s="23">
        <v>1</v>
      </c>
      <c r="P116" s="24"/>
      <c r="Q116" s="24"/>
      <c r="R116" s="24"/>
      <c r="S116" s="24"/>
      <c r="T116" s="23">
        <v>1</v>
      </c>
      <c r="U116" s="24"/>
      <c r="V116" s="24"/>
      <c r="W116" s="24">
        <v>1</v>
      </c>
      <c r="X116" s="23"/>
      <c r="Y116" s="23">
        <v>1</v>
      </c>
      <c r="Z116" s="24"/>
      <c r="AA116" s="24"/>
      <c r="AB116" s="24"/>
      <c r="AC116" s="24"/>
      <c r="AD116" s="26"/>
      <c r="AE116" s="26"/>
      <c r="AF116" s="26"/>
      <c r="AG116" s="26"/>
      <c r="AH116" s="26"/>
      <c r="AI116" s="31"/>
    </row>
    <row r="117" spans="1:35" ht="70.5" customHeight="1" x14ac:dyDescent="0.2">
      <c r="A117" s="16" t="s">
        <v>270</v>
      </c>
      <c r="B117" s="109" t="s">
        <v>271</v>
      </c>
      <c r="C117" s="110"/>
      <c r="D117" s="111"/>
      <c r="E117" s="23">
        <v>1</v>
      </c>
      <c r="F117" s="23"/>
      <c r="G117" s="23">
        <v>1</v>
      </c>
      <c r="H117" s="23"/>
      <c r="I117" s="23"/>
      <c r="J117" s="23">
        <v>16</v>
      </c>
      <c r="K117" s="23">
        <v>14</v>
      </c>
      <c r="L117" s="23">
        <v>2</v>
      </c>
      <c r="M117" s="23"/>
      <c r="N117" s="23"/>
      <c r="O117" s="23">
        <v>15</v>
      </c>
      <c r="P117" s="24">
        <v>6</v>
      </c>
      <c r="Q117" s="24">
        <v>9</v>
      </c>
      <c r="R117" s="24"/>
      <c r="S117" s="24"/>
      <c r="T117" s="23"/>
      <c r="U117" s="24"/>
      <c r="V117" s="24"/>
      <c r="W117" s="24"/>
      <c r="X117" s="23"/>
      <c r="Y117" s="23">
        <v>15</v>
      </c>
      <c r="Z117" s="24"/>
      <c r="AA117" s="24"/>
      <c r="AB117" s="24"/>
      <c r="AC117" s="24"/>
      <c r="AD117" s="26"/>
      <c r="AE117" s="26">
        <v>1</v>
      </c>
      <c r="AF117" s="26">
        <v>1</v>
      </c>
      <c r="AG117" s="26"/>
      <c r="AH117" s="26">
        <v>1</v>
      </c>
      <c r="AI117" s="31">
        <v>1</v>
      </c>
    </row>
    <row r="118" spans="1:35" ht="30" customHeight="1" x14ac:dyDescent="0.2">
      <c r="A118" s="16" t="s">
        <v>272</v>
      </c>
      <c r="B118" s="109" t="s">
        <v>273</v>
      </c>
      <c r="C118" s="110"/>
      <c r="D118" s="111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4"/>
      <c r="Q118" s="24"/>
      <c r="R118" s="24"/>
      <c r="S118" s="24"/>
      <c r="T118" s="23"/>
      <c r="U118" s="24"/>
      <c r="V118" s="24"/>
      <c r="W118" s="24"/>
      <c r="X118" s="23"/>
      <c r="Y118" s="23"/>
      <c r="Z118" s="24"/>
      <c r="AA118" s="24"/>
      <c r="AB118" s="24"/>
      <c r="AC118" s="24"/>
      <c r="AD118" s="26"/>
      <c r="AE118" s="26"/>
      <c r="AF118" s="26"/>
      <c r="AG118" s="26"/>
      <c r="AH118" s="26"/>
      <c r="AI118" s="31"/>
    </row>
    <row r="119" spans="1:35" s="21" customFormat="1" ht="65.25" customHeight="1" x14ac:dyDescent="0.2">
      <c r="A119" s="20" t="s">
        <v>19</v>
      </c>
      <c r="B119" s="103" t="s">
        <v>274</v>
      </c>
      <c r="C119" s="104"/>
      <c r="D119" s="105"/>
      <c r="E119" s="34">
        <f>SUM(E120:E127)</f>
        <v>6065</v>
      </c>
      <c r="F119" s="34">
        <f t="shared" ref="F119:AI119" si="9">SUM(F120:F127)</f>
        <v>293</v>
      </c>
      <c r="G119" s="34">
        <f t="shared" si="9"/>
        <v>5765</v>
      </c>
      <c r="H119" s="34">
        <f t="shared" si="9"/>
        <v>7</v>
      </c>
      <c r="I119" s="34">
        <f t="shared" si="9"/>
        <v>0</v>
      </c>
      <c r="J119" s="34">
        <f t="shared" si="9"/>
        <v>1122</v>
      </c>
      <c r="K119" s="34">
        <f t="shared" si="9"/>
        <v>918</v>
      </c>
      <c r="L119" s="34">
        <f t="shared" si="9"/>
        <v>161</v>
      </c>
      <c r="M119" s="34">
        <f t="shared" si="9"/>
        <v>3</v>
      </c>
      <c r="N119" s="34">
        <f t="shared" si="9"/>
        <v>40</v>
      </c>
      <c r="O119" s="34">
        <f t="shared" si="9"/>
        <v>6248</v>
      </c>
      <c r="P119" s="34">
        <f t="shared" si="9"/>
        <v>5474</v>
      </c>
      <c r="Q119" s="34">
        <f t="shared" si="9"/>
        <v>194</v>
      </c>
      <c r="R119" s="34">
        <f t="shared" si="9"/>
        <v>174</v>
      </c>
      <c r="S119" s="34">
        <f t="shared" si="9"/>
        <v>0</v>
      </c>
      <c r="T119" s="34">
        <f t="shared" si="9"/>
        <v>406</v>
      </c>
      <c r="U119" s="34">
        <f t="shared" si="9"/>
        <v>28</v>
      </c>
      <c r="V119" s="34">
        <f t="shared" si="9"/>
        <v>172</v>
      </c>
      <c r="W119" s="34">
        <f t="shared" si="9"/>
        <v>206</v>
      </c>
      <c r="X119" s="34">
        <f t="shared" si="9"/>
        <v>22</v>
      </c>
      <c r="Y119" s="34">
        <f t="shared" si="9"/>
        <v>6270</v>
      </c>
      <c r="Z119" s="34">
        <f t="shared" si="9"/>
        <v>1</v>
      </c>
      <c r="AA119" s="34">
        <f t="shared" si="9"/>
        <v>57</v>
      </c>
      <c r="AB119" s="34">
        <f t="shared" si="9"/>
        <v>705</v>
      </c>
      <c r="AC119" s="34">
        <f t="shared" si="9"/>
        <v>229</v>
      </c>
      <c r="AD119" s="34">
        <f t="shared" si="9"/>
        <v>107</v>
      </c>
      <c r="AE119" s="34">
        <f t="shared" si="9"/>
        <v>9</v>
      </c>
      <c r="AF119" s="34">
        <f t="shared" si="9"/>
        <v>116</v>
      </c>
      <c r="AG119" s="34">
        <f t="shared" si="9"/>
        <v>10</v>
      </c>
      <c r="AH119" s="34">
        <f t="shared" si="9"/>
        <v>9</v>
      </c>
      <c r="AI119" s="34">
        <f t="shared" si="9"/>
        <v>19</v>
      </c>
    </row>
    <row r="120" spans="1:35" ht="39.950000000000003" customHeight="1" x14ac:dyDescent="0.2">
      <c r="A120" s="16" t="s">
        <v>18</v>
      </c>
      <c r="B120" s="100" t="s">
        <v>275</v>
      </c>
      <c r="C120" s="101"/>
      <c r="D120" s="102"/>
      <c r="E120" s="23">
        <v>6043</v>
      </c>
      <c r="F120" s="23">
        <v>291</v>
      </c>
      <c r="G120" s="23">
        <v>5745</v>
      </c>
      <c r="H120" s="23">
        <v>7</v>
      </c>
      <c r="I120" s="23"/>
      <c r="J120" s="23">
        <v>1104</v>
      </c>
      <c r="K120" s="23">
        <v>906</v>
      </c>
      <c r="L120" s="23">
        <v>155</v>
      </c>
      <c r="M120" s="23">
        <v>3</v>
      </c>
      <c r="N120" s="23">
        <v>40</v>
      </c>
      <c r="O120" s="24">
        <v>6232</v>
      </c>
      <c r="P120" s="24">
        <v>5466</v>
      </c>
      <c r="Q120" s="24">
        <v>192</v>
      </c>
      <c r="R120" s="24">
        <v>171</v>
      </c>
      <c r="S120" s="23"/>
      <c r="T120" s="24">
        <v>403</v>
      </c>
      <c r="U120" s="24">
        <v>28</v>
      </c>
      <c r="V120" s="24">
        <v>170</v>
      </c>
      <c r="W120" s="24">
        <v>205</v>
      </c>
      <c r="X120" s="24">
        <v>19</v>
      </c>
      <c r="Y120" s="24">
        <v>6251</v>
      </c>
      <c r="Z120" s="24">
        <v>1</v>
      </c>
      <c r="AA120" s="24">
        <v>55</v>
      </c>
      <c r="AB120" s="24">
        <v>690</v>
      </c>
      <c r="AC120" s="24">
        <v>226</v>
      </c>
      <c r="AD120" s="26">
        <v>102</v>
      </c>
      <c r="AE120" s="26">
        <v>8</v>
      </c>
      <c r="AF120" s="31">
        <v>110</v>
      </c>
      <c r="AG120" s="26">
        <v>10</v>
      </c>
      <c r="AH120" s="26">
        <v>9</v>
      </c>
      <c r="AI120" s="31">
        <v>19</v>
      </c>
    </row>
    <row r="121" spans="1:35" ht="39.950000000000003" customHeight="1" x14ac:dyDescent="0.2">
      <c r="A121" s="16" t="s">
        <v>17</v>
      </c>
      <c r="B121" s="100" t="s">
        <v>276</v>
      </c>
      <c r="C121" s="101"/>
      <c r="D121" s="102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24"/>
      <c r="Q121" s="24"/>
      <c r="R121" s="24"/>
      <c r="S121" s="23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6"/>
      <c r="AE121" s="26"/>
      <c r="AF121" s="31"/>
      <c r="AG121" s="26"/>
      <c r="AH121" s="26"/>
      <c r="AI121" s="31"/>
    </row>
    <row r="122" spans="1:35" ht="39.950000000000003" customHeight="1" x14ac:dyDescent="0.2">
      <c r="A122" s="16" t="s">
        <v>16</v>
      </c>
      <c r="B122" s="100" t="s">
        <v>277</v>
      </c>
      <c r="C122" s="101"/>
      <c r="D122" s="102"/>
      <c r="E122" s="23">
        <v>8</v>
      </c>
      <c r="F122" s="23">
        <v>2</v>
      </c>
      <c r="G122" s="23">
        <v>6</v>
      </c>
      <c r="H122" s="23"/>
      <c r="I122" s="23"/>
      <c r="J122" s="23">
        <v>2</v>
      </c>
      <c r="K122" s="23">
        <v>2</v>
      </c>
      <c r="L122" s="23"/>
      <c r="M122" s="23"/>
      <c r="N122" s="23"/>
      <c r="O122" s="24">
        <v>4</v>
      </c>
      <c r="P122" s="24">
        <v>1</v>
      </c>
      <c r="Q122" s="24">
        <v>1</v>
      </c>
      <c r="R122" s="24">
        <v>1</v>
      </c>
      <c r="S122" s="23"/>
      <c r="T122" s="24">
        <v>1</v>
      </c>
      <c r="U122" s="24"/>
      <c r="V122" s="24"/>
      <c r="W122" s="24">
        <v>1</v>
      </c>
      <c r="X122" s="24">
        <v>1</v>
      </c>
      <c r="Y122" s="24">
        <v>5</v>
      </c>
      <c r="Z122" s="24"/>
      <c r="AA122" s="24">
        <v>1</v>
      </c>
      <c r="AB122" s="24">
        <v>5</v>
      </c>
      <c r="AC122" s="24">
        <v>2</v>
      </c>
      <c r="AD122" s="26">
        <v>2</v>
      </c>
      <c r="AE122" s="26"/>
      <c r="AF122" s="31">
        <v>2</v>
      </c>
      <c r="AG122" s="26"/>
      <c r="AH122" s="26"/>
      <c r="AI122" s="31"/>
    </row>
    <row r="123" spans="1:35" ht="39.950000000000003" customHeight="1" x14ac:dyDescent="0.2">
      <c r="A123" s="16" t="s">
        <v>15</v>
      </c>
      <c r="B123" s="100" t="s">
        <v>278</v>
      </c>
      <c r="C123" s="101"/>
      <c r="D123" s="102"/>
      <c r="E123" s="23">
        <v>1</v>
      </c>
      <c r="F123" s="23"/>
      <c r="G123" s="23">
        <v>1</v>
      </c>
      <c r="H123" s="23"/>
      <c r="I123" s="23"/>
      <c r="J123" s="23"/>
      <c r="K123" s="23"/>
      <c r="L123" s="23"/>
      <c r="M123" s="23"/>
      <c r="N123" s="23"/>
      <c r="O123" s="24"/>
      <c r="P123" s="24"/>
      <c r="Q123" s="24"/>
      <c r="R123" s="24"/>
      <c r="S123" s="23"/>
      <c r="T123" s="24"/>
      <c r="U123" s="24"/>
      <c r="V123" s="24"/>
      <c r="W123" s="24"/>
      <c r="X123" s="24"/>
      <c r="Y123" s="24"/>
      <c r="Z123" s="24"/>
      <c r="AA123" s="24"/>
      <c r="AB123" s="24">
        <v>1</v>
      </c>
      <c r="AC123" s="24"/>
      <c r="AD123" s="26"/>
      <c r="AE123" s="26"/>
      <c r="AF123" s="31"/>
      <c r="AG123" s="26"/>
      <c r="AH123" s="26"/>
      <c r="AI123" s="31"/>
    </row>
    <row r="124" spans="1:35" ht="58.5" customHeight="1" x14ac:dyDescent="0.2">
      <c r="A124" s="16" t="s">
        <v>14</v>
      </c>
      <c r="B124" s="100" t="s">
        <v>279</v>
      </c>
      <c r="C124" s="101"/>
      <c r="D124" s="102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24"/>
      <c r="Q124" s="24"/>
      <c r="R124" s="24"/>
      <c r="S124" s="23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6"/>
      <c r="AE124" s="26"/>
      <c r="AF124" s="31"/>
      <c r="AG124" s="26"/>
      <c r="AH124" s="26"/>
      <c r="AI124" s="31"/>
    </row>
    <row r="125" spans="1:35" ht="39.950000000000003" customHeight="1" x14ac:dyDescent="0.2">
      <c r="A125" s="16" t="s">
        <v>13</v>
      </c>
      <c r="B125" s="100" t="s">
        <v>280</v>
      </c>
      <c r="C125" s="101"/>
      <c r="D125" s="102"/>
      <c r="E125" s="23">
        <v>3</v>
      </c>
      <c r="F125" s="23"/>
      <c r="G125" s="23">
        <v>3</v>
      </c>
      <c r="H125" s="23"/>
      <c r="I125" s="23"/>
      <c r="J125" s="23">
        <v>9</v>
      </c>
      <c r="K125" s="23">
        <v>4</v>
      </c>
      <c r="L125" s="23">
        <v>5</v>
      </c>
      <c r="M125" s="23"/>
      <c r="N125" s="23"/>
      <c r="O125" s="24">
        <v>5</v>
      </c>
      <c r="P125" s="24">
        <v>5</v>
      </c>
      <c r="Q125" s="24"/>
      <c r="R125" s="24"/>
      <c r="S125" s="23"/>
      <c r="T125" s="24"/>
      <c r="U125" s="24"/>
      <c r="V125" s="24"/>
      <c r="W125" s="24"/>
      <c r="X125" s="24"/>
      <c r="Y125" s="24">
        <v>5</v>
      </c>
      <c r="Z125" s="24"/>
      <c r="AA125" s="24"/>
      <c r="AB125" s="24">
        <v>2</v>
      </c>
      <c r="AC125" s="24"/>
      <c r="AD125" s="26"/>
      <c r="AE125" s="26">
        <v>1</v>
      </c>
      <c r="AF125" s="31">
        <v>1</v>
      </c>
      <c r="AG125" s="26"/>
      <c r="AH125" s="26"/>
      <c r="AI125" s="31"/>
    </row>
    <row r="126" spans="1:35" ht="39.950000000000003" customHeight="1" x14ac:dyDescent="0.2">
      <c r="A126" s="16" t="s">
        <v>12</v>
      </c>
      <c r="B126" s="100" t="s">
        <v>281</v>
      </c>
      <c r="C126" s="101"/>
      <c r="D126" s="102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4"/>
      <c r="Q126" s="24"/>
      <c r="R126" s="24"/>
      <c r="S126" s="24"/>
      <c r="T126" s="23"/>
      <c r="U126" s="24"/>
      <c r="V126" s="24"/>
      <c r="W126" s="24"/>
      <c r="X126" s="23"/>
      <c r="Y126" s="23"/>
      <c r="Z126" s="24"/>
      <c r="AA126" s="24"/>
      <c r="AB126" s="24"/>
      <c r="AC126" s="24"/>
      <c r="AD126" s="26"/>
      <c r="AE126" s="26"/>
      <c r="AF126" s="31"/>
      <c r="AG126" s="26"/>
      <c r="AH126" s="26"/>
      <c r="AI126" s="31"/>
    </row>
    <row r="127" spans="1:35" ht="39.950000000000003" customHeight="1" x14ac:dyDescent="0.2">
      <c r="A127" s="16" t="s">
        <v>11</v>
      </c>
      <c r="B127" s="100" t="s">
        <v>192</v>
      </c>
      <c r="C127" s="101"/>
      <c r="D127" s="102"/>
      <c r="E127" s="23">
        <v>10</v>
      </c>
      <c r="F127" s="23"/>
      <c r="G127" s="23">
        <v>10</v>
      </c>
      <c r="H127" s="23"/>
      <c r="I127" s="23"/>
      <c r="J127" s="23">
        <v>7</v>
      </c>
      <c r="K127" s="23">
        <v>6</v>
      </c>
      <c r="L127" s="23">
        <v>1</v>
      </c>
      <c r="M127" s="23"/>
      <c r="N127" s="23"/>
      <c r="O127" s="24">
        <v>7</v>
      </c>
      <c r="P127" s="24">
        <v>2</v>
      </c>
      <c r="Q127" s="24">
        <v>1</v>
      </c>
      <c r="R127" s="24">
        <v>2</v>
      </c>
      <c r="S127" s="23"/>
      <c r="T127" s="24">
        <v>2</v>
      </c>
      <c r="U127" s="24"/>
      <c r="V127" s="24">
        <v>2</v>
      </c>
      <c r="W127" s="24"/>
      <c r="X127" s="24">
        <v>2</v>
      </c>
      <c r="Y127" s="24">
        <v>9</v>
      </c>
      <c r="Z127" s="24"/>
      <c r="AA127" s="24">
        <v>1</v>
      </c>
      <c r="AB127" s="24">
        <v>7</v>
      </c>
      <c r="AC127" s="24">
        <v>1</v>
      </c>
      <c r="AD127" s="26">
        <v>3</v>
      </c>
      <c r="AE127" s="26"/>
      <c r="AF127" s="31">
        <v>3</v>
      </c>
      <c r="AG127" s="26"/>
      <c r="AH127" s="26"/>
      <c r="AI127" s="31"/>
    </row>
    <row r="128" spans="1:35" s="21" customFormat="1" ht="59.25" customHeight="1" x14ac:dyDescent="0.2">
      <c r="A128" s="20" t="s">
        <v>10</v>
      </c>
      <c r="B128" s="103" t="s">
        <v>282</v>
      </c>
      <c r="C128" s="104"/>
      <c r="D128" s="105"/>
      <c r="E128" s="34">
        <f>SUM(E129:E132)</f>
        <v>11</v>
      </c>
      <c r="F128" s="34">
        <f t="shared" ref="F128:AI128" si="10">SUM(F129:F132)</f>
        <v>2</v>
      </c>
      <c r="G128" s="34">
        <f t="shared" si="10"/>
        <v>9</v>
      </c>
      <c r="H128" s="34">
        <f t="shared" si="10"/>
        <v>0</v>
      </c>
      <c r="I128" s="34">
        <f t="shared" si="10"/>
        <v>0</v>
      </c>
      <c r="J128" s="34">
        <f t="shared" si="10"/>
        <v>9</v>
      </c>
      <c r="K128" s="34">
        <f t="shared" si="10"/>
        <v>6</v>
      </c>
      <c r="L128" s="34">
        <f t="shared" si="10"/>
        <v>3</v>
      </c>
      <c r="M128" s="34">
        <f t="shared" si="10"/>
        <v>0</v>
      </c>
      <c r="N128" s="34">
        <f t="shared" si="10"/>
        <v>0</v>
      </c>
      <c r="O128" s="34">
        <f t="shared" si="10"/>
        <v>7</v>
      </c>
      <c r="P128" s="34">
        <f t="shared" si="10"/>
        <v>0</v>
      </c>
      <c r="Q128" s="34">
        <f t="shared" si="10"/>
        <v>4</v>
      </c>
      <c r="R128" s="34">
        <f t="shared" si="10"/>
        <v>2</v>
      </c>
      <c r="S128" s="34">
        <f t="shared" si="10"/>
        <v>0</v>
      </c>
      <c r="T128" s="34">
        <f t="shared" si="10"/>
        <v>1</v>
      </c>
      <c r="U128" s="34">
        <f t="shared" si="10"/>
        <v>1</v>
      </c>
      <c r="V128" s="34">
        <f t="shared" si="10"/>
        <v>0</v>
      </c>
      <c r="W128" s="34">
        <f t="shared" si="10"/>
        <v>0</v>
      </c>
      <c r="X128" s="34">
        <f t="shared" si="10"/>
        <v>1</v>
      </c>
      <c r="Y128" s="34">
        <f t="shared" si="10"/>
        <v>8</v>
      </c>
      <c r="Z128" s="34">
        <f t="shared" si="10"/>
        <v>0</v>
      </c>
      <c r="AA128" s="34">
        <f t="shared" si="10"/>
        <v>0</v>
      </c>
      <c r="AB128" s="34">
        <f t="shared" si="10"/>
        <v>9</v>
      </c>
      <c r="AC128" s="34">
        <f t="shared" si="10"/>
        <v>2</v>
      </c>
      <c r="AD128" s="34">
        <f t="shared" si="10"/>
        <v>3</v>
      </c>
      <c r="AE128" s="34">
        <f t="shared" si="10"/>
        <v>3</v>
      </c>
      <c r="AF128" s="34">
        <f t="shared" si="10"/>
        <v>6</v>
      </c>
      <c r="AG128" s="34">
        <f t="shared" si="10"/>
        <v>0</v>
      </c>
      <c r="AH128" s="34">
        <f t="shared" si="10"/>
        <v>0</v>
      </c>
      <c r="AI128" s="34">
        <f t="shared" si="10"/>
        <v>0</v>
      </c>
    </row>
    <row r="129" spans="1:35" ht="39.950000000000003" customHeight="1" x14ac:dyDescent="0.2">
      <c r="A129" s="16" t="s">
        <v>9</v>
      </c>
      <c r="B129" s="100" t="s">
        <v>283</v>
      </c>
      <c r="C129" s="101"/>
      <c r="D129" s="102"/>
      <c r="E129" s="23">
        <v>6</v>
      </c>
      <c r="F129" s="23"/>
      <c r="G129" s="23">
        <v>6</v>
      </c>
      <c r="H129" s="23"/>
      <c r="I129" s="23"/>
      <c r="J129" s="23">
        <v>6</v>
      </c>
      <c r="K129" s="23">
        <v>5</v>
      </c>
      <c r="L129" s="23">
        <v>1</v>
      </c>
      <c r="M129" s="23"/>
      <c r="N129" s="23"/>
      <c r="O129" s="24">
        <v>4</v>
      </c>
      <c r="P129" s="24"/>
      <c r="Q129" s="24">
        <v>1</v>
      </c>
      <c r="R129" s="24">
        <v>2</v>
      </c>
      <c r="S129" s="23"/>
      <c r="T129" s="24">
        <v>1</v>
      </c>
      <c r="U129" s="24">
        <v>1</v>
      </c>
      <c r="V129" s="24"/>
      <c r="W129" s="24"/>
      <c r="X129" s="24">
        <v>1</v>
      </c>
      <c r="Y129" s="24">
        <v>5</v>
      </c>
      <c r="Z129" s="24"/>
      <c r="AA129" s="24"/>
      <c r="AB129" s="24">
        <v>6</v>
      </c>
      <c r="AC129" s="24"/>
      <c r="AD129" s="26">
        <v>2</v>
      </c>
      <c r="AE129" s="26">
        <v>2</v>
      </c>
      <c r="AF129" s="31">
        <v>4</v>
      </c>
      <c r="AG129" s="26"/>
      <c r="AH129" s="26"/>
      <c r="AI129" s="31"/>
    </row>
    <row r="130" spans="1:35" ht="39.950000000000003" customHeight="1" x14ac:dyDescent="0.2">
      <c r="A130" s="16" t="s">
        <v>8</v>
      </c>
      <c r="B130" s="100" t="s">
        <v>284</v>
      </c>
      <c r="C130" s="101"/>
      <c r="D130" s="102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24"/>
      <c r="Q130" s="24"/>
      <c r="R130" s="24"/>
      <c r="S130" s="23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6"/>
      <c r="AE130" s="26"/>
      <c r="AF130" s="31"/>
      <c r="AG130" s="26"/>
      <c r="AH130" s="26"/>
      <c r="AI130" s="31"/>
    </row>
    <row r="131" spans="1:35" ht="39.950000000000003" customHeight="1" x14ac:dyDescent="0.2">
      <c r="A131" s="16" t="s">
        <v>7</v>
      </c>
      <c r="B131" s="100" t="s">
        <v>285</v>
      </c>
      <c r="C131" s="101"/>
      <c r="D131" s="102"/>
      <c r="E131" s="23">
        <v>1</v>
      </c>
      <c r="F131" s="23">
        <v>1</v>
      </c>
      <c r="G131" s="23"/>
      <c r="H131" s="23"/>
      <c r="I131" s="23"/>
      <c r="J131" s="23">
        <v>1</v>
      </c>
      <c r="K131" s="23"/>
      <c r="L131" s="23">
        <v>1</v>
      </c>
      <c r="M131" s="23"/>
      <c r="N131" s="23"/>
      <c r="O131" s="24"/>
      <c r="P131" s="24"/>
      <c r="Q131" s="24"/>
      <c r="R131" s="24"/>
      <c r="S131" s="23"/>
      <c r="T131" s="24"/>
      <c r="U131" s="24"/>
      <c r="V131" s="24"/>
      <c r="W131" s="24"/>
      <c r="X131" s="24"/>
      <c r="Y131" s="24"/>
      <c r="Z131" s="24"/>
      <c r="AA131" s="24"/>
      <c r="AB131" s="24">
        <v>1</v>
      </c>
      <c r="AC131" s="24">
        <v>1</v>
      </c>
      <c r="AD131" s="26"/>
      <c r="AE131" s="26"/>
      <c r="AF131" s="31"/>
      <c r="AG131" s="26"/>
      <c r="AH131" s="26"/>
      <c r="AI131" s="31"/>
    </row>
    <row r="132" spans="1:35" ht="39.950000000000003" customHeight="1" x14ac:dyDescent="0.2">
      <c r="A132" s="16" t="s">
        <v>6</v>
      </c>
      <c r="B132" s="100" t="s">
        <v>192</v>
      </c>
      <c r="C132" s="101"/>
      <c r="D132" s="102"/>
      <c r="E132" s="23">
        <v>4</v>
      </c>
      <c r="F132" s="23">
        <v>1</v>
      </c>
      <c r="G132" s="23">
        <v>3</v>
      </c>
      <c r="H132" s="23"/>
      <c r="I132" s="23"/>
      <c r="J132" s="23">
        <v>2</v>
      </c>
      <c r="K132" s="23">
        <v>1</v>
      </c>
      <c r="L132" s="23">
        <v>1</v>
      </c>
      <c r="M132" s="23"/>
      <c r="N132" s="23"/>
      <c r="O132" s="24">
        <v>3</v>
      </c>
      <c r="P132" s="24"/>
      <c r="Q132" s="24">
        <v>3</v>
      </c>
      <c r="R132" s="24"/>
      <c r="S132" s="23"/>
      <c r="T132" s="24"/>
      <c r="U132" s="24"/>
      <c r="V132" s="24"/>
      <c r="W132" s="24"/>
      <c r="X132" s="24"/>
      <c r="Y132" s="24">
        <v>3</v>
      </c>
      <c r="Z132" s="24"/>
      <c r="AA132" s="24"/>
      <c r="AB132" s="24">
        <v>2</v>
      </c>
      <c r="AC132" s="24">
        <v>1</v>
      </c>
      <c r="AD132" s="26">
        <v>1</v>
      </c>
      <c r="AE132" s="26">
        <v>1</v>
      </c>
      <c r="AF132" s="31">
        <v>2</v>
      </c>
      <c r="AG132" s="26"/>
      <c r="AH132" s="26"/>
      <c r="AI132" s="31"/>
    </row>
    <row r="133" spans="1:35" s="21" customFormat="1" ht="60.75" customHeight="1" x14ac:dyDescent="0.2">
      <c r="A133" s="20" t="s">
        <v>5</v>
      </c>
      <c r="B133" s="103" t="s">
        <v>286</v>
      </c>
      <c r="C133" s="104"/>
      <c r="D133" s="105"/>
      <c r="E133" s="34">
        <f>SUM(E134:E135)</f>
        <v>0</v>
      </c>
      <c r="F133" s="34">
        <f t="shared" ref="F133:AI133" si="11">SUM(F134:F135)</f>
        <v>0</v>
      </c>
      <c r="G133" s="34">
        <f t="shared" si="11"/>
        <v>0</v>
      </c>
      <c r="H133" s="34">
        <f t="shared" si="11"/>
        <v>0</v>
      </c>
      <c r="I133" s="34">
        <f t="shared" si="11"/>
        <v>0</v>
      </c>
      <c r="J133" s="34">
        <f t="shared" si="11"/>
        <v>0</v>
      </c>
      <c r="K133" s="34">
        <f t="shared" si="11"/>
        <v>0</v>
      </c>
      <c r="L133" s="34">
        <f t="shared" si="11"/>
        <v>0</v>
      </c>
      <c r="M133" s="34">
        <f t="shared" si="11"/>
        <v>0</v>
      </c>
      <c r="N133" s="34">
        <f t="shared" si="11"/>
        <v>0</v>
      </c>
      <c r="O133" s="34">
        <f t="shared" si="11"/>
        <v>0</v>
      </c>
      <c r="P133" s="34">
        <f t="shared" si="11"/>
        <v>0</v>
      </c>
      <c r="Q133" s="34">
        <f t="shared" si="11"/>
        <v>0</v>
      </c>
      <c r="R133" s="34">
        <f t="shared" si="11"/>
        <v>0</v>
      </c>
      <c r="S133" s="34">
        <f t="shared" si="11"/>
        <v>0</v>
      </c>
      <c r="T133" s="34">
        <f t="shared" si="11"/>
        <v>0</v>
      </c>
      <c r="U133" s="34">
        <f t="shared" si="11"/>
        <v>0</v>
      </c>
      <c r="V133" s="34">
        <f t="shared" si="11"/>
        <v>0</v>
      </c>
      <c r="W133" s="34">
        <f t="shared" si="11"/>
        <v>0</v>
      </c>
      <c r="X133" s="34">
        <f t="shared" si="11"/>
        <v>0</v>
      </c>
      <c r="Y133" s="34">
        <f t="shared" si="11"/>
        <v>0</v>
      </c>
      <c r="Z133" s="34">
        <f t="shared" si="11"/>
        <v>0</v>
      </c>
      <c r="AA133" s="34">
        <f t="shared" si="11"/>
        <v>0</v>
      </c>
      <c r="AB133" s="34">
        <f t="shared" si="11"/>
        <v>0</v>
      </c>
      <c r="AC133" s="34">
        <f t="shared" si="11"/>
        <v>0</v>
      </c>
      <c r="AD133" s="34">
        <f t="shared" si="11"/>
        <v>0</v>
      </c>
      <c r="AE133" s="34">
        <f t="shared" si="11"/>
        <v>0</v>
      </c>
      <c r="AF133" s="34">
        <f t="shared" si="11"/>
        <v>0</v>
      </c>
      <c r="AG133" s="34">
        <f t="shared" si="11"/>
        <v>0</v>
      </c>
      <c r="AH133" s="34">
        <f t="shared" si="11"/>
        <v>0</v>
      </c>
      <c r="AI133" s="34">
        <f t="shared" si="11"/>
        <v>0</v>
      </c>
    </row>
    <row r="134" spans="1:35" ht="60.75" customHeight="1" x14ac:dyDescent="0.2">
      <c r="A134" s="16" t="s">
        <v>4</v>
      </c>
      <c r="B134" s="100" t="s">
        <v>287</v>
      </c>
      <c r="C134" s="101"/>
      <c r="D134" s="102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24"/>
      <c r="Q134" s="24"/>
      <c r="R134" s="24"/>
      <c r="S134" s="23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6"/>
      <c r="AE134" s="26"/>
      <c r="AF134" s="26"/>
      <c r="AG134" s="26"/>
      <c r="AH134" s="26"/>
      <c r="AI134" s="26"/>
    </row>
    <row r="135" spans="1:35" ht="72.75" customHeight="1" x14ac:dyDescent="0.2">
      <c r="A135" s="16" t="s">
        <v>3</v>
      </c>
      <c r="B135" s="100" t="s">
        <v>288</v>
      </c>
      <c r="C135" s="101"/>
      <c r="D135" s="102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24"/>
      <c r="Q135" s="24"/>
      <c r="R135" s="24"/>
      <c r="S135" s="23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6"/>
      <c r="AE135" s="26"/>
      <c r="AF135" s="26"/>
      <c r="AG135" s="26"/>
      <c r="AH135" s="26"/>
      <c r="AI135" s="26"/>
    </row>
    <row r="136" spans="1:35" ht="72" customHeight="1" x14ac:dyDescent="0.2">
      <c r="A136" s="42" t="s">
        <v>289</v>
      </c>
      <c r="B136" s="106" t="s">
        <v>290</v>
      </c>
      <c r="C136" s="107"/>
      <c r="D136" s="108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4"/>
      <c r="Q136" s="24"/>
      <c r="R136" s="24"/>
      <c r="S136" s="24"/>
      <c r="T136" s="23"/>
      <c r="U136" s="24"/>
      <c r="V136" s="24"/>
      <c r="W136" s="24"/>
      <c r="X136" s="23"/>
      <c r="Y136" s="23"/>
      <c r="Z136" s="24"/>
      <c r="AA136" s="24"/>
      <c r="AB136" s="24"/>
      <c r="AC136" s="24"/>
      <c r="AD136" s="26"/>
      <c r="AE136" s="26"/>
      <c r="AF136" s="26"/>
      <c r="AG136" s="26"/>
      <c r="AH136" s="26"/>
      <c r="AI136" s="31"/>
    </row>
    <row r="137" spans="1:35" s="21" customFormat="1" ht="39.950000000000003" customHeight="1" x14ac:dyDescent="0.2">
      <c r="A137" s="20" t="s">
        <v>2</v>
      </c>
      <c r="B137" s="249" t="s">
        <v>192</v>
      </c>
      <c r="C137" s="250"/>
      <c r="D137" s="251"/>
      <c r="E137" s="25">
        <v>33</v>
      </c>
      <c r="F137" s="25">
        <v>8</v>
      </c>
      <c r="G137" s="25">
        <v>25</v>
      </c>
      <c r="H137" s="25"/>
      <c r="I137" s="25"/>
      <c r="J137" s="25">
        <v>25</v>
      </c>
      <c r="K137" s="25">
        <v>10</v>
      </c>
      <c r="L137" s="25">
        <v>11</v>
      </c>
      <c r="M137" s="25">
        <v>3</v>
      </c>
      <c r="N137" s="25">
        <v>1</v>
      </c>
      <c r="O137" s="43">
        <v>11</v>
      </c>
      <c r="P137" s="43">
        <v>2</v>
      </c>
      <c r="Q137" s="43"/>
      <c r="R137" s="43">
        <v>7</v>
      </c>
      <c r="S137" s="25"/>
      <c r="T137" s="43">
        <v>2</v>
      </c>
      <c r="U137" s="43"/>
      <c r="V137" s="43">
        <v>1</v>
      </c>
      <c r="W137" s="43">
        <v>1</v>
      </c>
      <c r="X137" s="43">
        <v>3</v>
      </c>
      <c r="Y137" s="43">
        <v>14</v>
      </c>
      <c r="Z137" s="43"/>
      <c r="AA137" s="43">
        <v>4</v>
      </c>
      <c r="AB137" s="43">
        <v>29</v>
      </c>
      <c r="AC137" s="43">
        <v>10</v>
      </c>
      <c r="AD137" s="34">
        <v>5</v>
      </c>
      <c r="AE137" s="34">
        <v>1</v>
      </c>
      <c r="AF137" s="34">
        <v>6</v>
      </c>
      <c r="AG137" s="34"/>
      <c r="AH137" s="34">
        <v>4</v>
      </c>
      <c r="AI137" s="34">
        <v>4</v>
      </c>
    </row>
    <row r="138" spans="1:35" s="22" customFormat="1" ht="39.950000000000003" customHeight="1" x14ac:dyDescent="0.25">
      <c r="A138" s="20"/>
      <c r="B138" s="249" t="s">
        <v>153</v>
      </c>
      <c r="C138" s="250"/>
      <c r="D138" s="251"/>
      <c r="E138" s="34">
        <f>E19+E40+E52+E60+E74+E81+E89+E92+E114+E119+E128+E133+E136+E137</f>
        <v>7642</v>
      </c>
      <c r="F138" s="34">
        <f t="shared" ref="F138:AI138" si="12">F19+F40+F52+F60+F74+F81+F89+F92+F114+F119+F128+F133+F136+F137</f>
        <v>704</v>
      </c>
      <c r="G138" s="34">
        <f t="shared" si="12"/>
        <v>6914</v>
      </c>
      <c r="H138" s="34">
        <f t="shared" si="12"/>
        <v>24</v>
      </c>
      <c r="I138" s="34">
        <f t="shared" si="12"/>
        <v>0</v>
      </c>
      <c r="J138" s="34">
        <f t="shared" si="12"/>
        <v>2375</v>
      </c>
      <c r="K138" s="34">
        <f t="shared" si="12"/>
        <v>1920</v>
      </c>
      <c r="L138" s="34">
        <f t="shared" si="12"/>
        <v>359</v>
      </c>
      <c r="M138" s="34">
        <f t="shared" si="12"/>
        <v>27</v>
      </c>
      <c r="N138" s="34">
        <f t="shared" si="12"/>
        <v>69</v>
      </c>
      <c r="O138" s="34">
        <f t="shared" si="12"/>
        <v>7377</v>
      </c>
      <c r="P138" s="34">
        <f t="shared" si="12"/>
        <v>6098</v>
      </c>
      <c r="Q138" s="34">
        <f t="shared" si="12"/>
        <v>314</v>
      </c>
      <c r="R138" s="34">
        <f t="shared" si="12"/>
        <v>257</v>
      </c>
      <c r="S138" s="34">
        <f t="shared" si="12"/>
        <v>0</v>
      </c>
      <c r="T138" s="34">
        <f t="shared" si="12"/>
        <v>708</v>
      </c>
      <c r="U138" s="34">
        <f t="shared" si="12"/>
        <v>73</v>
      </c>
      <c r="V138" s="34">
        <f t="shared" si="12"/>
        <v>372</v>
      </c>
      <c r="W138" s="34">
        <f t="shared" si="12"/>
        <v>263</v>
      </c>
      <c r="X138" s="34">
        <f t="shared" si="12"/>
        <v>97</v>
      </c>
      <c r="Y138" s="34">
        <f t="shared" si="12"/>
        <v>7474</v>
      </c>
      <c r="Z138" s="34">
        <f t="shared" si="12"/>
        <v>5</v>
      </c>
      <c r="AA138" s="34">
        <f t="shared" si="12"/>
        <v>316</v>
      </c>
      <c r="AB138" s="34">
        <f t="shared" si="12"/>
        <v>2059</v>
      </c>
      <c r="AC138" s="34">
        <f t="shared" si="12"/>
        <v>650</v>
      </c>
      <c r="AD138" s="34">
        <f t="shared" si="12"/>
        <v>180</v>
      </c>
      <c r="AE138" s="34">
        <f t="shared" si="12"/>
        <v>47</v>
      </c>
      <c r="AF138" s="34">
        <f t="shared" si="12"/>
        <v>227</v>
      </c>
      <c r="AG138" s="34">
        <f t="shared" si="12"/>
        <v>15</v>
      </c>
      <c r="AH138" s="34">
        <f t="shared" si="12"/>
        <v>24</v>
      </c>
      <c r="AI138" s="34">
        <f t="shared" si="12"/>
        <v>39</v>
      </c>
    </row>
    <row r="140" spans="1:35" ht="0.75" customHeight="1" x14ac:dyDescent="0.2">
      <c r="B140" s="212"/>
      <c r="C140" s="212"/>
    </row>
    <row r="141" spans="1:35" ht="16.5" hidden="1" customHeight="1" x14ac:dyDescent="0.2">
      <c r="B141" s="212"/>
      <c r="C141" s="212"/>
    </row>
  </sheetData>
  <sheetProtection sheet="1" objects="1" scenarios="1"/>
  <mergeCells count="165">
    <mergeCell ref="B20:D20"/>
    <mergeCell ref="B21:D21"/>
    <mergeCell ref="B56:D56"/>
    <mergeCell ref="B57:D57"/>
    <mergeCell ref="B93:D93"/>
    <mergeCell ref="B26:D26"/>
    <mergeCell ref="B42:D42"/>
    <mergeCell ref="B43:D43"/>
    <mergeCell ref="B44:D44"/>
    <mergeCell ref="B45:D45"/>
    <mergeCell ref="B30:D30"/>
    <mergeCell ref="B31:D31"/>
    <mergeCell ref="B32:D32"/>
    <mergeCell ref="B33:D33"/>
    <mergeCell ref="B34:D34"/>
    <mergeCell ref="B35:D35"/>
    <mergeCell ref="B46:D46"/>
    <mergeCell ref="B47:D47"/>
    <mergeCell ref="B36:D36"/>
    <mergeCell ref="B37:D37"/>
    <mergeCell ref="B38:D38"/>
    <mergeCell ref="B39:D39"/>
    <mergeCell ref="B40:D40"/>
    <mergeCell ref="B83:D83"/>
    <mergeCell ref="B73:D73"/>
    <mergeCell ref="B74:D74"/>
    <mergeCell ref="B48:D48"/>
    <mergeCell ref="B52:D52"/>
    <mergeCell ref="B53:D53"/>
    <mergeCell ref="B55:D55"/>
    <mergeCell ref="B59:D59"/>
    <mergeCell ref="B54:D54"/>
    <mergeCell ref="B58:D58"/>
    <mergeCell ref="B49:D49"/>
    <mergeCell ref="B50:D50"/>
    <mergeCell ref="B51:D51"/>
    <mergeCell ref="B69:D69"/>
    <mergeCell ref="B70:D70"/>
    <mergeCell ref="B71:D71"/>
    <mergeCell ref="B61:D61"/>
    <mergeCell ref="B62:D62"/>
    <mergeCell ref="B63:D63"/>
    <mergeCell ref="B64:D64"/>
    <mergeCell ref="B65:D65"/>
    <mergeCell ref="B60:D60"/>
    <mergeCell ref="B72:D72"/>
    <mergeCell ref="B125:D125"/>
    <mergeCell ref="B126:D126"/>
    <mergeCell ref="B117:D117"/>
    <mergeCell ref="B97:D97"/>
    <mergeCell ref="B98:D98"/>
    <mergeCell ref="B99:D99"/>
    <mergeCell ref="B100:D100"/>
    <mergeCell ref="B101:D101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115:D115"/>
    <mergeCell ref="B116:D116"/>
    <mergeCell ref="B114:D114"/>
    <mergeCell ref="B123:D123"/>
    <mergeCell ref="B124:D124"/>
    <mergeCell ref="B110:D110"/>
    <mergeCell ref="B91:D91"/>
    <mergeCell ref="B92:D92"/>
    <mergeCell ref="AH7:AH17"/>
    <mergeCell ref="X7:X17"/>
    <mergeCell ref="K7:K17"/>
    <mergeCell ref="A1:D1"/>
    <mergeCell ref="B120:D120"/>
    <mergeCell ref="B121:D121"/>
    <mergeCell ref="B122:D122"/>
    <mergeCell ref="B96:D96"/>
    <mergeCell ref="B84:D84"/>
    <mergeCell ref="B85:D85"/>
    <mergeCell ref="B86:D86"/>
    <mergeCell ref="B87:D87"/>
    <mergeCell ref="B88:D88"/>
    <mergeCell ref="B89:D89"/>
    <mergeCell ref="B78:D78"/>
    <mergeCell ref="B79:D79"/>
    <mergeCell ref="B80:D80"/>
    <mergeCell ref="B81:D81"/>
    <mergeCell ref="B82:D82"/>
    <mergeCell ref="B94:D94"/>
    <mergeCell ref="B95:D95"/>
    <mergeCell ref="B90:D90"/>
    <mergeCell ref="B41:D41"/>
    <mergeCell ref="B131:D131"/>
    <mergeCell ref="B132:D132"/>
    <mergeCell ref="Z4:Z17"/>
    <mergeCell ref="B24:D24"/>
    <mergeCell ref="B25:D25"/>
    <mergeCell ref="B22:D22"/>
    <mergeCell ref="B23:D23"/>
    <mergeCell ref="T10:T17"/>
    <mergeCell ref="U10:U17"/>
    <mergeCell ref="V10:V17"/>
    <mergeCell ref="A18:D18"/>
    <mergeCell ref="Q7:Q17"/>
    <mergeCell ref="R7:R17"/>
    <mergeCell ref="E7:E17"/>
    <mergeCell ref="F7:F17"/>
    <mergeCell ref="G7:G17"/>
    <mergeCell ref="H7:H17"/>
    <mergeCell ref="M7:M17"/>
    <mergeCell ref="N7:N17"/>
    <mergeCell ref="O7:O17"/>
    <mergeCell ref="P7:P17"/>
    <mergeCell ref="L7:L17"/>
    <mergeCell ref="B19:D19"/>
    <mergeCell ref="E1:AB1"/>
    <mergeCell ref="AD1:AI1"/>
    <mergeCell ref="A2:AI2"/>
    <mergeCell ref="A3:AI3"/>
    <mergeCell ref="J4:N6"/>
    <mergeCell ref="O4:Y6"/>
    <mergeCell ref="AC4:AC17"/>
    <mergeCell ref="AD4:AF6"/>
    <mergeCell ref="AG4:AI6"/>
    <mergeCell ref="S7:S17"/>
    <mergeCell ref="T7:W9"/>
    <mergeCell ref="Y7:Y17"/>
    <mergeCell ref="AI7:AI17"/>
    <mergeCell ref="W10:W17"/>
    <mergeCell ref="AF7:AF17"/>
    <mergeCell ref="AG7:AG17"/>
    <mergeCell ref="A4:D17"/>
    <mergeCell ref="E4:I6"/>
    <mergeCell ref="AA4:AA17"/>
    <mergeCell ref="I7:I17"/>
    <mergeCell ref="J7:J17"/>
    <mergeCell ref="AB4:AB17"/>
    <mergeCell ref="AD7:AD17"/>
    <mergeCell ref="AE7:AE17"/>
    <mergeCell ref="B136:D136"/>
    <mergeCell ref="B137:D137"/>
    <mergeCell ref="B138:D138"/>
    <mergeCell ref="B140:C141"/>
    <mergeCell ref="B27:D27"/>
    <mergeCell ref="B28:D28"/>
    <mergeCell ref="B29:D29"/>
    <mergeCell ref="B75:D75"/>
    <mergeCell ref="B76:D76"/>
    <mergeCell ref="B77:D77"/>
    <mergeCell ref="B66:D66"/>
    <mergeCell ref="B67:D67"/>
    <mergeCell ref="B68:D68"/>
    <mergeCell ref="B133:D133"/>
    <mergeCell ref="B134:D134"/>
    <mergeCell ref="B127:D127"/>
    <mergeCell ref="B128:D128"/>
    <mergeCell ref="B129:D129"/>
    <mergeCell ref="B130:D130"/>
    <mergeCell ref="B135:D135"/>
    <mergeCell ref="B118:D118"/>
    <mergeCell ref="B119:D119"/>
    <mergeCell ref="B108:D108"/>
    <mergeCell ref="B109:D109"/>
  </mergeCells>
  <pageMargins left="0.7" right="0.7" top="0.75" bottom="0.75" header="0.3" footer="0.3"/>
  <pageSetup orientation="portrait" verticalDpi="20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AI141"/>
  <sheetViews>
    <sheetView topLeftCell="A127" zoomScale="70" zoomScaleNormal="70" workbookViewId="0">
      <selection activeCell="P138" sqref="P138:T138"/>
    </sheetView>
  </sheetViews>
  <sheetFormatPr defaultColWidth="6.85546875" defaultRowHeight="14.25" x14ac:dyDescent="0.2"/>
  <cols>
    <col min="1" max="1" width="9.28515625" style="14" customWidth="1"/>
    <col min="2" max="2" width="21.7109375" style="14" customWidth="1"/>
    <col min="3" max="3" width="19" style="14" customWidth="1"/>
    <col min="4" max="4" width="9.140625" style="14" customWidth="1"/>
    <col min="5" max="5" width="11.85546875" style="14" customWidth="1"/>
    <col min="6" max="6" width="10.28515625" style="14" customWidth="1"/>
    <col min="7" max="7" width="10" style="14" customWidth="1"/>
    <col min="8" max="8" width="7.42578125" style="14" customWidth="1"/>
    <col min="9" max="9" width="8" style="14" customWidth="1"/>
    <col min="10" max="10" width="12.140625" style="14" customWidth="1"/>
    <col min="11" max="11" width="12.85546875" style="14" customWidth="1"/>
    <col min="12" max="12" width="14.28515625" style="14" customWidth="1"/>
    <col min="13" max="14" width="11.140625" style="14" customWidth="1"/>
    <col min="15" max="15" width="12.28515625" style="14" customWidth="1"/>
    <col min="16" max="16" width="13.42578125" style="14" customWidth="1"/>
    <col min="17" max="17" width="9.85546875" style="14" customWidth="1"/>
    <col min="18" max="18" width="13" style="14" customWidth="1"/>
    <col min="19" max="19" width="6.85546875" style="14" customWidth="1"/>
    <col min="20" max="20" width="10.85546875" style="14" customWidth="1"/>
    <col min="21" max="21" width="9.28515625" style="14" customWidth="1"/>
    <col min="22" max="22" width="11.28515625" style="14" customWidth="1"/>
    <col min="23" max="23" width="9.7109375" style="14" customWidth="1"/>
    <col min="24" max="24" width="7.42578125" style="14" customWidth="1"/>
    <col min="25" max="25" width="13.140625" style="14" customWidth="1"/>
    <col min="26" max="26" width="9.7109375" style="14" customWidth="1"/>
    <col min="27" max="27" width="8.7109375" style="14" customWidth="1"/>
    <col min="28" max="28" width="11.7109375" style="14" customWidth="1"/>
    <col min="29" max="29" width="12" style="14" customWidth="1"/>
    <col min="30" max="30" width="12.7109375" style="14" customWidth="1"/>
    <col min="31" max="31" width="14" style="14" customWidth="1"/>
    <col min="32" max="32" width="11.85546875" style="14" customWidth="1"/>
    <col min="33" max="33" width="7.5703125" style="14" customWidth="1"/>
    <col min="34" max="34" width="10.140625" style="14" customWidth="1"/>
    <col min="35" max="35" width="9.28515625" style="14" customWidth="1"/>
    <col min="36" max="38" width="9.140625" style="14" customWidth="1"/>
    <col min="39" max="39" width="9.28515625" style="14" customWidth="1"/>
    <col min="40" max="40" width="21.7109375" style="14" customWidth="1"/>
    <col min="41" max="41" width="19" style="14" customWidth="1"/>
    <col min="42" max="42" width="9.140625" style="14" customWidth="1"/>
    <col min="43" max="43" width="14.7109375" style="14" customWidth="1"/>
    <col min="44" max="44" width="12.140625" style="14" customWidth="1"/>
    <col min="45" max="45" width="14.28515625" style="14" customWidth="1"/>
    <col min="46" max="46" width="7.42578125" style="14" customWidth="1"/>
    <col min="47" max="47" width="8" style="14" customWidth="1"/>
    <col min="48" max="48" width="12.140625" style="14" customWidth="1"/>
    <col min="49" max="49" width="12.85546875" style="14" customWidth="1"/>
    <col min="50" max="50" width="14.28515625" style="14" customWidth="1"/>
    <col min="51" max="51" width="9.7109375" style="14" customWidth="1"/>
    <col min="52" max="52" width="8.140625" style="14" customWidth="1"/>
    <col min="53" max="53" width="12.28515625" style="14" customWidth="1"/>
    <col min="54" max="54" width="13.42578125" style="14" customWidth="1"/>
    <col min="55" max="55" width="9.85546875" style="14" customWidth="1"/>
    <col min="56" max="56" width="9.28515625" style="14" customWidth="1"/>
    <col min="57" max="57" width="6.85546875" style="14" customWidth="1"/>
    <col min="58" max="58" width="10.85546875" style="14" customWidth="1"/>
    <col min="59" max="59" width="9.28515625" style="14" customWidth="1"/>
    <col min="60" max="60" width="11.28515625" style="14" customWidth="1"/>
    <col min="61" max="61" width="9.7109375" style="14" customWidth="1"/>
    <col min="62" max="62" width="7.42578125" style="14" customWidth="1"/>
    <col min="63" max="63" width="13.140625" style="14" customWidth="1"/>
    <col min="64" max="64" width="7" style="14" customWidth="1"/>
    <col min="65" max="65" width="8.7109375" style="14" customWidth="1"/>
    <col min="66" max="66" width="11.7109375" style="14" customWidth="1"/>
    <col min="67" max="67" width="12" style="14" customWidth="1"/>
    <col min="68" max="68" width="9.7109375" style="14" customWidth="1"/>
    <col min="69" max="69" width="6.85546875" style="14"/>
    <col min="70" max="70" width="9.28515625" style="14" customWidth="1"/>
    <col min="71" max="71" width="21.7109375" style="14" customWidth="1"/>
    <col min="72" max="72" width="19" style="14" customWidth="1"/>
    <col min="73" max="73" width="9.140625" style="14" customWidth="1"/>
    <col min="74" max="74" width="14.7109375" style="14" customWidth="1"/>
    <col min="75" max="75" width="12.140625" style="14" customWidth="1"/>
    <col min="76" max="76" width="14.28515625" style="14" customWidth="1"/>
    <col min="77" max="77" width="7.42578125" style="14" customWidth="1"/>
    <col min="78" max="78" width="8" style="14" customWidth="1"/>
    <col min="79" max="79" width="12.140625" style="14" customWidth="1"/>
    <col min="80" max="80" width="12.85546875" style="14" customWidth="1"/>
    <col min="81" max="81" width="14.28515625" style="14" customWidth="1"/>
    <col min="82" max="82" width="11.140625" style="14" customWidth="1"/>
    <col min="83" max="83" width="12.28515625" style="14" customWidth="1"/>
    <col min="84" max="84" width="13.42578125" style="14" customWidth="1"/>
    <col min="85" max="85" width="9.85546875" style="14" customWidth="1"/>
    <col min="86" max="86" width="13" style="14" customWidth="1"/>
    <col min="87" max="87" width="6.85546875" style="14" customWidth="1"/>
    <col min="88" max="88" width="10.85546875" style="14" customWidth="1"/>
    <col min="89" max="89" width="9.28515625" style="14" customWidth="1"/>
    <col min="90" max="90" width="11.28515625" style="14" customWidth="1"/>
    <col min="91" max="91" width="9.7109375" style="14" customWidth="1"/>
    <col min="92" max="92" width="7.42578125" style="14" customWidth="1"/>
    <col min="93" max="93" width="13.140625" style="14" customWidth="1"/>
    <col min="94" max="94" width="7" style="14" customWidth="1"/>
    <col min="95" max="95" width="8.7109375" style="14" customWidth="1"/>
    <col min="96" max="96" width="11.7109375" style="14" customWidth="1"/>
    <col min="97" max="97" width="12" style="14" customWidth="1"/>
    <col min="98" max="98" width="12.7109375" style="14" customWidth="1"/>
    <col min="99" max="99" width="14" style="14" customWidth="1"/>
    <col min="100" max="100" width="11.85546875" style="14" customWidth="1"/>
    <col min="101" max="101" width="7.5703125" style="14" customWidth="1"/>
    <col min="102" max="102" width="10.140625" style="14" customWidth="1"/>
    <col min="103" max="103" width="9.28515625" style="14" customWidth="1"/>
    <col min="104" max="106" width="9.140625" style="14" customWidth="1"/>
    <col min="107" max="107" width="13.140625" style="14" bestFit="1" customWidth="1"/>
    <col min="108" max="294" width="9.140625" style="14" customWidth="1"/>
    <col min="295" max="295" width="9.28515625" style="14" customWidth="1"/>
    <col min="296" max="296" width="21.7109375" style="14" customWidth="1"/>
    <col min="297" max="297" width="19" style="14" customWidth="1"/>
    <col min="298" max="298" width="9.140625" style="14" customWidth="1"/>
    <col min="299" max="299" width="14.7109375" style="14" customWidth="1"/>
    <col min="300" max="300" width="12.140625" style="14" customWidth="1"/>
    <col min="301" max="301" width="14.28515625" style="14" customWidth="1"/>
    <col min="302" max="302" width="7.42578125" style="14" customWidth="1"/>
    <col min="303" max="303" width="8" style="14" customWidth="1"/>
    <col min="304" max="304" width="12.140625" style="14" customWidth="1"/>
    <col min="305" max="305" width="12.85546875" style="14" customWidth="1"/>
    <col min="306" max="306" width="14.28515625" style="14" customWidth="1"/>
    <col min="307" max="307" width="9.7109375" style="14" customWidth="1"/>
    <col min="308" max="308" width="8.140625" style="14" customWidth="1"/>
    <col min="309" max="309" width="12.28515625" style="14" customWidth="1"/>
    <col min="310" max="310" width="13.42578125" style="14" customWidth="1"/>
    <col min="311" max="311" width="9.85546875" style="14" customWidth="1"/>
    <col min="312" max="312" width="9.28515625" style="14" customWidth="1"/>
    <col min="313" max="313" width="6.85546875" style="14" customWidth="1"/>
    <col min="314" max="314" width="10.85546875" style="14" customWidth="1"/>
    <col min="315" max="315" width="9.28515625" style="14" customWidth="1"/>
    <col min="316" max="316" width="11.28515625" style="14" customWidth="1"/>
    <col min="317" max="317" width="9.7109375" style="14" customWidth="1"/>
    <col min="318" max="318" width="7.42578125" style="14" customWidth="1"/>
    <col min="319" max="319" width="13.140625" style="14" customWidth="1"/>
    <col min="320" max="320" width="7" style="14" customWidth="1"/>
    <col min="321" max="321" width="8.7109375" style="14" customWidth="1"/>
    <col min="322" max="322" width="11.7109375" style="14" customWidth="1"/>
    <col min="323" max="323" width="12" style="14" customWidth="1"/>
    <col min="324" max="324" width="9.7109375" style="14" customWidth="1"/>
    <col min="325" max="325" width="6.85546875" style="14"/>
    <col min="326" max="326" width="9.28515625" style="14" customWidth="1"/>
    <col min="327" max="327" width="21.7109375" style="14" customWidth="1"/>
    <col min="328" max="328" width="19" style="14" customWidth="1"/>
    <col min="329" max="329" width="9.140625" style="14" customWidth="1"/>
    <col min="330" max="330" width="14.7109375" style="14" customWidth="1"/>
    <col min="331" max="331" width="12.140625" style="14" customWidth="1"/>
    <col min="332" max="332" width="14.28515625" style="14" customWidth="1"/>
    <col min="333" max="333" width="7.42578125" style="14" customWidth="1"/>
    <col min="334" max="334" width="8" style="14" customWidth="1"/>
    <col min="335" max="335" width="12.140625" style="14" customWidth="1"/>
    <col min="336" max="336" width="12.85546875" style="14" customWidth="1"/>
    <col min="337" max="337" width="14.28515625" style="14" customWidth="1"/>
    <col min="338" max="338" width="11.140625" style="14" customWidth="1"/>
    <col min="339" max="339" width="12.28515625" style="14" customWidth="1"/>
    <col min="340" max="340" width="13.42578125" style="14" customWidth="1"/>
    <col min="341" max="341" width="9.85546875" style="14" customWidth="1"/>
    <col min="342" max="342" width="13" style="14" customWidth="1"/>
    <col min="343" max="343" width="6.85546875" style="14" customWidth="1"/>
    <col min="344" max="344" width="10.85546875" style="14" customWidth="1"/>
    <col min="345" max="345" width="9.28515625" style="14" customWidth="1"/>
    <col min="346" max="346" width="11.28515625" style="14" customWidth="1"/>
    <col min="347" max="347" width="9.7109375" style="14" customWidth="1"/>
    <col min="348" max="348" width="7.42578125" style="14" customWidth="1"/>
    <col min="349" max="349" width="13.140625" style="14" customWidth="1"/>
    <col min="350" max="350" width="7" style="14" customWidth="1"/>
    <col min="351" max="351" width="8.7109375" style="14" customWidth="1"/>
    <col min="352" max="352" width="11.7109375" style="14" customWidth="1"/>
    <col min="353" max="353" width="12" style="14" customWidth="1"/>
    <col min="354" max="354" width="12.7109375" style="14" customWidth="1"/>
    <col min="355" max="355" width="14" style="14" customWidth="1"/>
    <col min="356" max="356" width="11.85546875" style="14" customWidth="1"/>
    <col min="357" max="357" width="7.5703125" style="14" customWidth="1"/>
    <col min="358" max="358" width="10.140625" style="14" customWidth="1"/>
    <col min="359" max="359" width="9.28515625" style="14" customWidth="1"/>
    <col min="360" max="362" width="9.140625" style="14" customWidth="1"/>
    <col min="363" max="363" width="13.140625" style="14" bestFit="1" customWidth="1"/>
    <col min="364" max="550" width="9.140625" style="14" customWidth="1"/>
    <col min="551" max="551" width="9.28515625" style="14" customWidth="1"/>
    <col min="552" max="552" width="21.7109375" style="14" customWidth="1"/>
    <col min="553" max="553" width="19" style="14" customWidth="1"/>
    <col min="554" max="554" width="9.140625" style="14" customWidth="1"/>
    <col min="555" max="555" width="14.7109375" style="14" customWidth="1"/>
    <col min="556" max="556" width="12.140625" style="14" customWidth="1"/>
    <col min="557" max="557" width="14.28515625" style="14" customWidth="1"/>
    <col min="558" max="558" width="7.42578125" style="14" customWidth="1"/>
    <col min="559" max="559" width="8" style="14" customWidth="1"/>
    <col min="560" max="560" width="12.140625" style="14" customWidth="1"/>
    <col min="561" max="561" width="12.85546875" style="14" customWidth="1"/>
    <col min="562" max="562" width="14.28515625" style="14" customWidth="1"/>
    <col min="563" max="563" width="9.7109375" style="14" customWidth="1"/>
    <col min="564" max="564" width="8.140625" style="14" customWidth="1"/>
    <col min="565" max="565" width="12.28515625" style="14" customWidth="1"/>
    <col min="566" max="566" width="13.42578125" style="14" customWidth="1"/>
    <col min="567" max="567" width="9.85546875" style="14" customWidth="1"/>
    <col min="568" max="568" width="9.28515625" style="14" customWidth="1"/>
    <col min="569" max="569" width="6.85546875" style="14" customWidth="1"/>
    <col min="570" max="570" width="10.85546875" style="14" customWidth="1"/>
    <col min="571" max="571" width="9.28515625" style="14" customWidth="1"/>
    <col min="572" max="572" width="11.28515625" style="14" customWidth="1"/>
    <col min="573" max="573" width="9.7109375" style="14" customWidth="1"/>
    <col min="574" max="574" width="7.42578125" style="14" customWidth="1"/>
    <col min="575" max="575" width="13.140625" style="14" customWidth="1"/>
    <col min="576" max="576" width="7" style="14" customWidth="1"/>
    <col min="577" max="577" width="8.7109375" style="14" customWidth="1"/>
    <col min="578" max="578" width="11.7109375" style="14" customWidth="1"/>
    <col min="579" max="579" width="12" style="14" customWidth="1"/>
    <col min="580" max="580" width="9.7109375" style="14" customWidth="1"/>
    <col min="581" max="581" width="6.85546875" style="14"/>
    <col min="582" max="582" width="9.28515625" style="14" customWidth="1"/>
    <col min="583" max="583" width="21.7109375" style="14" customWidth="1"/>
    <col min="584" max="584" width="19" style="14" customWidth="1"/>
    <col min="585" max="585" width="9.140625" style="14" customWidth="1"/>
    <col min="586" max="586" width="14.7109375" style="14" customWidth="1"/>
    <col min="587" max="587" width="12.140625" style="14" customWidth="1"/>
    <col min="588" max="588" width="14.28515625" style="14" customWidth="1"/>
    <col min="589" max="589" width="7.42578125" style="14" customWidth="1"/>
    <col min="590" max="590" width="8" style="14" customWidth="1"/>
    <col min="591" max="591" width="12.140625" style="14" customWidth="1"/>
    <col min="592" max="592" width="12.85546875" style="14" customWidth="1"/>
    <col min="593" max="593" width="14.28515625" style="14" customWidth="1"/>
    <col min="594" max="594" width="11.140625" style="14" customWidth="1"/>
    <col min="595" max="595" width="12.28515625" style="14" customWidth="1"/>
    <col min="596" max="596" width="13.42578125" style="14" customWidth="1"/>
    <col min="597" max="597" width="9.85546875" style="14" customWidth="1"/>
    <col min="598" max="598" width="13" style="14" customWidth="1"/>
    <col min="599" max="599" width="6.85546875" style="14" customWidth="1"/>
    <col min="600" max="600" width="10.85546875" style="14" customWidth="1"/>
    <col min="601" max="601" width="9.28515625" style="14" customWidth="1"/>
    <col min="602" max="602" width="11.28515625" style="14" customWidth="1"/>
    <col min="603" max="603" width="9.7109375" style="14" customWidth="1"/>
    <col min="604" max="604" width="7.42578125" style="14" customWidth="1"/>
    <col min="605" max="605" width="13.140625" style="14" customWidth="1"/>
    <col min="606" max="606" width="7" style="14" customWidth="1"/>
    <col min="607" max="607" width="8.7109375" style="14" customWidth="1"/>
    <col min="608" max="608" width="11.7109375" style="14" customWidth="1"/>
    <col min="609" max="609" width="12" style="14" customWidth="1"/>
    <col min="610" max="610" width="12.7109375" style="14" customWidth="1"/>
    <col min="611" max="611" width="14" style="14" customWidth="1"/>
    <col min="612" max="612" width="11.85546875" style="14" customWidth="1"/>
    <col min="613" max="613" width="7.5703125" style="14" customWidth="1"/>
    <col min="614" max="614" width="10.140625" style="14" customWidth="1"/>
    <col min="615" max="615" width="9.28515625" style="14" customWidth="1"/>
    <col min="616" max="618" width="9.140625" style="14" customWidth="1"/>
    <col min="619" max="619" width="13.140625" style="14" bestFit="1" customWidth="1"/>
    <col min="620" max="806" width="9.140625" style="14" customWidth="1"/>
    <col min="807" max="807" width="9.28515625" style="14" customWidth="1"/>
    <col min="808" max="808" width="21.7109375" style="14" customWidth="1"/>
    <col min="809" max="809" width="19" style="14" customWidth="1"/>
    <col min="810" max="810" width="9.140625" style="14" customWidth="1"/>
    <col min="811" max="811" width="14.7109375" style="14" customWidth="1"/>
    <col min="812" max="812" width="12.140625" style="14" customWidth="1"/>
    <col min="813" max="813" width="14.28515625" style="14" customWidth="1"/>
    <col min="814" max="814" width="7.42578125" style="14" customWidth="1"/>
    <col min="815" max="815" width="8" style="14" customWidth="1"/>
    <col min="816" max="816" width="12.140625" style="14" customWidth="1"/>
    <col min="817" max="817" width="12.85546875" style="14" customWidth="1"/>
    <col min="818" max="818" width="14.28515625" style="14" customWidth="1"/>
    <col min="819" max="819" width="9.7109375" style="14" customWidth="1"/>
    <col min="820" max="820" width="8.140625" style="14" customWidth="1"/>
    <col min="821" max="821" width="12.28515625" style="14" customWidth="1"/>
    <col min="822" max="822" width="13.42578125" style="14" customWidth="1"/>
    <col min="823" max="823" width="9.85546875" style="14" customWidth="1"/>
    <col min="824" max="824" width="9.28515625" style="14" customWidth="1"/>
    <col min="825" max="825" width="6.85546875" style="14" customWidth="1"/>
    <col min="826" max="826" width="10.85546875" style="14" customWidth="1"/>
    <col min="827" max="827" width="9.28515625" style="14" customWidth="1"/>
    <col min="828" max="828" width="11.28515625" style="14" customWidth="1"/>
    <col min="829" max="829" width="9.7109375" style="14" customWidth="1"/>
    <col min="830" max="830" width="7.42578125" style="14" customWidth="1"/>
    <col min="831" max="831" width="13.140625" style="14" customWidth="1"/>
    <col min="832" max="832" width="7" style="14" customWidth="1"/>
    <col min="833" max="833" width="8.7109375" style="14" customWidth="1"/>
    <col min="834" max="834" width="11.7109375" style="14" customWidth="1"/>
    <col min="835" max="835" width="12" style="14" customWidth="1"/>
    <col min="836" max="836" width="9.7109375" style="14" customWidth="1"/>
    <col min="837" max="837" width="6.85546875" style="14"/>
    <col min="838" max="838" width="9.28515625" style="14" customWidth="1"/>
    <col min="839" max="839" width="21.7109375" style="14" customWidth="1"/>
    <col min="840" max="840" width="19" style="14" customWidth="1"/>
    <col min="841" max="841" width="9.140625" style="14" customWidth="1"/>
    <col min="842" max="842" width="14.7109375" style="14" customWidth="1"/>
    <col min="843" max="843" width="12.140625" style="14" customWidth="1"/>
    <col min="844" max="844" width="14.28515625" style="14" customWidth="1"/>
    <col min="845" max="845" width="7.42578125" style="14" customWidth="1"/>
    <col min="846" max="846" width="8" style="14" customWidth="1"/>
    <col min="847" max="847" width="12.140625" style="14" customWidth="1"/>
    <col min="848" max="848" width="12.85546875" style="14" customWidth="1"/>
    <col min="849" max="849" width="14.28515625" style="14" customWidth="1"/>
    <col min="850" max="850" width="11.140625" style="14" customWidth="1"/>
    <col min="851" max="851" width="12.28515625" style="14" customWidth="1"/>
    <col min="852" max="852" width="13.42578125" style="14" customWidth="1"/>
    <col min="853" max="853" width="9.85546875" style="14" customWidth="1"/>
    <col min="854" max="854" width="13" style="14" customWidth="1"/>
    <col min="855" max="855" width="6.85546875" style="14" customWidth="1"/>
    <col min="856" max="856" width="10.85546875" style="14" customWidth="1"/>
    <col min="857" max="857" width="9.28515625" style="14" customWidth="1"/>
    <col min="858" max="858" width="11.28515625" style="14" customWidth="1"/>
    <col min="859" max="859" width="9.7109375" style="14" customWidth="1"/>
    <col min="860" max="860" width="7.42578125" style="14" customWidth="1"/>
    <col min="861" max="861" width="13.140625" style="14" customWidth="1"/>
    <col min="862" max="862" width="7" style="14" customWidth="1"/>
    <col min="863" max="863" width="8.7109375" style="14" customWidth="1"/>
    <col min="864" max="864" width="11.7109375" style="14" customWidth="1"/>
    <col min="865" max="865" width="12" style="14" customWidth="1"/>
    <col min="866" max="866" width="12.7109375" style="14" customWidth="1"/>
    <col min="867" max="867" width="14" style="14" customWidth="1"/>
    <col min="868" max="868" width="11.85546875" style="14" customWidth="1"/>
    <col min="869" max="869" width="7.5703125" style="14" customWidth="1"/>
    <col min="870" max="870" width="10.140625" style="14" customWidth="1"/>
    <col min="871" max="871" width="9.28515625" style="14" customWidth="1"/>
    <col min="872" max="874" width="9.140625" style="14" customWidth="1"/>
    <col min="875" max="875" width="13.140625" style="14" bestFit="1" customWidth="1"/>
    <col min="876" max="1062" width="9.140625" style="14" customWidth="1"/>
    <col min="1063" max="1063" width="9.28515625" style="14" customWidth="1"/>
    <col min="1064" max="1064" width="21.7109375" style="14" customWidth="1"/>
    <col min="1065" max="1065" width="19" style="14" customWidth="1"/>
    <col min="1066" max="1066" width="9.140625" style="14" customWidth="1"/>
    <col min="1067" max="1067" width="14.7109375" style="14" customWidth="1"/>
    <col min="1068" max="1068" width="12.140625" style="14" customWidth="1"/>
    <col min="1069" max="1069" width="14.28515625" style="14" customWidth="1"/>
    <col min="1070" max="1070" width="7.42578125" style="14" customWidth="1"/>
    <col min="1071" max="1071" width="8" style="14" customWidth="1"/>
    <col min="1072" max="1072" width="12.140625" style="14" customWidth="1"/>
    <col min="1073" max="1073" width="12.85546875" style="14" customWidth="1"/>
    <col min="1074" max="1074" width="14.28515625" style="14" customWidth="1"/>
    <col min="1075" max="1075" width="9.7109375" style="14" customWidth="1"/>
    <col min="1076" max="1076" width="8.140625" style="14" customWidth="1"/>
    <col min="1077" max="1077" width="12.28515625" style="14" customWidth="1"/>
    <col min="1078" max="1078" width="13.42578125" style="14" customWidth="1"/>
    <col min="1079" max="1079" width="9.85546875" style="14" customWidth="1"/>
    <col min="1080" max="1080" width="9.28515625" style="14" customWidth="1"/>
    <col min="1081" max="1081" width="6.85546875" style="14" customWidth="1"/>
    <col min="1082" max="1082" width="10.85546875" style="14" customWidth="1"/>
    <col min="1083" max="1083" width="9.28515625" style="14" customWidth="1"/>
    <col min="1084" max="1084" width="11.28515625" style="14" customWidth="1"/>
    <col min="1085" max="1085" width="9.7109375" style="14" customWidth="1"/>
    <col min="1086" max="1086" width="7.42578125" style="14" customWidth="1"/>
    <col min="1087" max="1087" width="13.140625" style="14" customWidth="1"/>
    <col min="1088" max="1088" width="7" style="14" customWidth="1"/>
    <col min="1089" max="1089" width="8.7109375" style="14" customWidth="1"/>
    <col min="1090" max="1090" width="11.7109375" style="14" customWidth="1"/>
    <col min="1091" max="1091" width="12" style="14" customWidth="1"/>
    <col min="1092" max="1092" width="9.7109375" style="14" customWidth="1"/>
    <col min="1093" max="1093" width="6.85546875" style="14"/>
    <col min="1094" max="1094" width="9.28515625" style="14" customWidth="1"/>
    <col min="1095" max="1095" width="21.7109375" style="14" customWidth="1"/>
    <col min="1096" max="1096" width="19" style="14" customWidth="1"/>
    <col min="1097" max="1097" width="9.140625" style="14" customWidth="1"/>
    <col min="1098" max="1098" width="14.7109375" style="14" customWidth="1"/>
    <col min="1099" max="1099" width="12.140625" style="14" customWidth="1"/>
    <col min="1100" max="1100" width="14.28515625" style="14" customWidth="1"/>
    <col min="1101" max="1101" width="7.42578125" style="14" customWidth="1"/>
    <col min="1102" max="1102" width="8" style="14" customWidth="1"/>
    <col min="1103" max="1103" width="12.140625" style="14" customWidth="1"/>
    <col min="1104" max="1104" width="12.85546875" style="14" customWidth="1"/>
    <col min="1105" max="1105" width="14.28515625" style="14" customWidth="1"/>
    <col min="1106" max="1106" width="11.140625" style="14" customWidth="1"/>
    <col min="1107" max="1107" width="12.28515625" style="14" customWidth="1"/>
    <col min="1108" max="1108" width="13.42578125" style="14" customWidth="1"/>
    <col min="1109" max="1109" width="9.85546875" style="14" customWidth="1"/>
    <col min="1110" max="1110" width="13" style="14" customWidth="1"/>
    <col min="1111" max="1111" width="6.85546875" style="14" customWidth="1"/>
    <col min="1112" max="1112" width="10.85546875" style="14" customWidth="1"/>
    <col min="1113" max="1113" width="9.28515625" style="14" customWidth="1"/>
    <col min="1114" max="1114" width="11.28515625" style="14" customWidth="1"/>
    <col min="1115" max="1115" width="9.7109375" style="14" customWidth="1"/>
    <col min="1116" max="1116" width="7.42578125" style="14" customWidth="1"/>
    <col min="1117" max="1117" width="13.140625" style="14" customWidth="1"/>
    <col min="1118" max="1118" width="7" style="14" customWidth="1"/>
    <col min="1119" max="1119" width="8.7109375" style="14" customWidth="1"/>
    <col min="1120" max="1120" width="11.7109375" style="14" customWidth="1"/>
    <col min="1121" max="1121" width="12" style="14" customWidth="1"/>
    <col min="1122" max="1122" width="12.7109375" style="14" customWidth="1"/>
    <col min="1123" max="1123" width="14" style="14" customWidth="1"/>
    <col min="1124" max="1124" width="11.85546875" style="14" customWidth="1"/>
    <col min="1125" max="1125" width="7.5703125" style="14" customWidth="1"/>
    <col min="1126" max="1126" width="10.140625" style="14" customWidth="1"/>
    <col min="1127" max="1127" width="9.28515625" style="14" customWidth="1"/>
    <col min="1128" max="1130" width="9.140625" style="14" customWidth="1"/>
    <col min="1131" max="1131" width="13.140625" style="14" bestFit="1" customWidth="1"/>
    <col min="1132" max="1318" width="9.140625" style="14" customWidth="1"/>
    <col min="1319" max="1319" width="9.28515625" style="14" customWidth="1"/>
    <col min="1320" max="1320" width="21.7109375" style="14" customWidth="1"/>
    <col min="1321" max="1321" width="19" style="14" customWidth="1"/>
    <col min="1322" max="1322" width="9.140625" style="14" customWidth="1"/>
    <col min="1323" max="1323" width="14.7109375" style="14" customWidth="1"/>
    <col min="1324" max="1324" width="12.140625" style="14" customWidth="1"/>
    <col min="1325" max="1325" width="14.28515625" style="14" customWidth="1"/>
    <col min="1326" max="1326" width="7.42578125" style="14" customWidth="1"/>
    <col min="1327" max="1327" width="8" style="14" customWidth="1"/>
    <col min="1328" max="1328" width="12.140625" style="14" customWidth="1"/>
    <col min="1329" max="1329" width="12.85546875" style="14" customWidth="1"/>
    <col min="1330" max="1330" width="14.28515625" style="14" customWidth="1"/>
    <col min="1331" max="1331" width="9.7109375" style="14" customWidth="1"/>
    <col min="1332" max="1332" width="8.140625" style="14" customWidth="1"/>
    <col min="1333" max="1333" width="12.28515625" style="14" customWidth="1"/>
    <col min="1334" max="1334" width="13.42578125" style="14" customWidth="1"/>
    <col min="1335" max="1335" width="9.85546875" style="14" customWidth="1"/>
    <col min="1336" max="1336" width="9.28515625" style="14" customWidth="1"/>
    <col min="1337" max="1337" width="6.85546875" style="14" customWidth="1"/>
    <col min="1338" max="1338" width="10.85546875" style="14" customWidth="1"/>
    <col min="1339" max="1339" width="9.28515625" style="14" customWidth="1"/>
    <col min="1340" max="1340" width="11.28515625" style="14" customWidth="1"/>
    <col min="1341" max="1341" width="9.7109375" style="14" customWidth="1"/>
    <col min="1342" max="1342" width="7.42578125" style="14" customWidth="1"/>
    <col min="1343" max="1343" width="13.140625" style="14" customWidth="1"/>
    <col min="1344" max="1344" width="7" style="14" customWidth="1"/>
    <col min="1345" max="1345" width="8.7109375" style="14" customWidth="1"/>
    <col min="1346" max="1346" width="11.7109375" style="14" customWidth="1"/>
    <col min="1347" max="1347" width="12" style="14" customWidth="1"/>
    <col min="1348" max="1348" width="9.7109375" style="14" customWidth="1"/>
    <col min="1349" max="1349" width="6.85546875" style="14"/>
    <col min="1350" max="1350" width="9.28515625" style="14" customWidth="1"/>
    <col min="1351" max="1351" width="21.7109375" style="14" customWidth="1"/>
    <col min="1352" max="1352" width="19" style="14" customWidth="1"/>
    <col min="1353" max="1353" width="9.140625" style="14" customWidth="1"/>
    <col min="1354" max="1354" width="14.7109375" style="14" customWidth="1"/>
    <col min="1355" max="1355" width="12.140625" style="14" customWidth="1"/>
    <col min="1356" max="1356" width="14.28515625" style="14" customWidth="1"/>
    <col min="1357" max="1357" width="7.42578125" style="14" customWidth="1"/>
    <col min="1358" max="1358" width="8" style="14" customWidth="1"/>
    <col min="1359" max="1359" width="12.140625" style="14" customWidth="1"/>
    <col min="1360" max="1360" width="12.85546875" style="14" customWidth="1"/>
    <col min="1361" max="1361" width="14.28515625" style="14" customWidth="1"/>
    <col min="1362" max="1362" width="11.140625" style="14" customWidth="1"/>
    <col min="1363" max="1363" width="12.28515625" style="14" customWidth="1"/>
    <col min="1364" max="1364" width="13.42578125" style="14" customWidth="1"/>
    <col min="1365" max="1365" width="9.85546875" style="14" customWidth="1"/>
    <col min="1366" max="1366" width="13" style="14" customWidth="1"/>
    <col min="1367" max="1367" width="6.85546875" style="14" customWidth="1"/>
    <col min="1368" max="1368" width="10.85546875" style="14" customWidth="1"/>
    <col min="1369" max="1369" width="9.28515625" style="14" customWidth="1"/>
    <col min="1370" max="1370" width="11.28515625" style="14" customWidth="1"/>
    <col min="1371" max="1371" width="9.7109375" style="14" customWidth="1"/>
    <col min="1372" max="1372" width="7.42578125" style="14" customWidth="1"/>
    <col min="1373" max="1373" width="13.140625" style="14" customWidth="1"/>
    <col min="1374" max="1374" width="7" style="14" customWidth="1"/>
    <col min="1375" max="1375" width="8.7109375" style="14" customWidth="1"/>
    <col min="1376" max="1376" width="11.7109375" style="14" customWidth="1"/>
    <col min="1377" max="1377" width="12" style="14" customWidth="1"/>
    <col min="1378" max="1378" width="12.7109375" style="14" customWidth="1"/>
    <col min="1379" max="1379" width="14" style="14" customWidth="1"/>
    <col min="1380" max="1380" width="11.85546875" style="14" customWidth="1"/>
    <col min="1381" max="1381" width="7.5703125" style="14" customWidth="1"/>
    <col min="1382" max="1382" width="10.140625" style="14" customWidth="1"/>
    <col min="1383" max="1383" width="9.28515625" style="14" customWidth="1"/>
    <col min="1384" max="1386" width="9.140625" style="14" customWidth="1"/>
    <col min="1387" max="1387" width="13.140625" style="14" bestFit="1" customWidth="1"/>
    <col min="1388" max="1574" width="9.140625" style="14" customWidth="1"/>
    <col min="1575" max="1575" width="9.28515625" style="14" customWidth="1"/>
    <col min="1576" max="1576" width="21.7109375" style="14" customWidth="1"/>
    <col min="1577" max="1577" width="19" style="14" customWidth="1"/>
    <col min="1578" max="1578" width="9.140625" style="14" customWidth="1"/>
    <col min="1579" max="1579" width="14.7109375" style="14" customWidth="1"/>
    <col min="1580" max="1580" width="12.140625" style="14" customWidth="1"/>
    <col min="1581" max="1581" width="14.28515625" style="14" customWidth="1"/>
    <col min="1582" max="1582" width="7.42578125" style="14" customWidth="1"/>
    <col min="1583" max="1583" width="8" style="14" customWidth="1"/>
    <col min="1584" max="1584" width="12.140625" style="14" customWidth="1"/>
    <col min="1585" max="1585" width="12.85546875" style="14" customWidth="1"/>
    <col min="1586" max="1586" width="14.28515625" style="14" customWidth="1"/>
    <col min="1587" max="1587" width="9.7109375" style="14" customWidth="1"/>
    <col min="1588" max="1588" width="8.140625" style="14" customWidth="1"/>
    <col min="1589" max="1589" width="12.28515625" style="14" customWidth="1"/>
    <col min="1590" max="1590" width="13.42578125" style="14" customWidth="1"/>
    <col min="1591" max="1591" width="9.85546875" style="14" customWidth="1"/>
    <col min="1592" max="1592" width="9.28515625" style="14" customWidth="1"/>
    <col min="1593" max="1593" width="6.85546875" style="14" customWidth="1"/>
    <col min="1594" max="1594" width="10.85546875" style="14" customWidth="1"/>
    <col min="1595" max="1595" width="9.28515625" style="14" customWidth="1"/>
    <col min="1596" max="1596" width="11.28515625" style="14" customWidth="1"/>
    <col min="1597" max="1597" width="9.7109375" style="14" customWidth="1"/>
    <col min="1598" max="1598" width="7.42578125" style="14" customWidth="1"/>
    <col min="1599" max="1599" width="13.140625" style="14" customWidth="1"/>
    <col min="1600" max="1600" width="7" style="14" customWidth="1"/>
    <col min="1601" max="1601" width="8.7109375" style="14" customWidth="1"/>
    <col min="1602" max="1602" width="11.7109375" style="14" customWidth="1"/>
    <col min="1603" max="1603" width="12" style="14" customWidth="1"/>
    <col min="1604" max="1604" width="9.7109375" style="14" customWidth="1"/>
    <col min="1605" max="1605" width="6.85546875" style="14"/>
    <col min="1606" max="1606" width="9.28515625" style="14" customWidth="1"/>
    <col min="1607" max="1607" width="21.7109375" style="14" customWidth="1"/>
    <col min="1608" max="1608" width="19" style="14" customWidth="1"/>
    <col min="1609" max="1609" width="9.140625" style="14" customWidth="1"/>
    <col min="1610" max="1610" width="14.7109375" style="14" customWidth="1"/>
    <col min="1611" max="1611" width="12.140625" style="14" customWidth="1"/>
    <col min="1612" max="1612" width="14.28515625" style="14" customWidth="1"/>
    <col min="1613" max="1613" width="7.42578125" style="14" customWidth="1"/>
    <col min="1614" max="1614" width="8" style="14" customWidth="1"/>
    <col min="1615" max="1615" width="12.140625" style="14" customWidth="1"/>
    <col min="1616" max="1616" width="12.85546875" style="14" customWidth="1"/>
    <col min="1617" max="1617" width="14.28515625" style="14" customWidth="1"/>
    <col min="1618" max="1618" width="11.140625" style="14" customWidth="1"/>
    <col min="1619" max="1619" width="12.28515625" style="14" customWidth="1"/>
    <col min="1620" max="1620" width="13.42578125" style="14" customWidth="1"/>
    <col min="1621" max="1621" width="9.85546875" style="14" customWidth="1"/>
    <col min="1622" max="1622" width="13" style="14" customWidth="1"/>
    <col min="1623" max="1623" width="6.85546875" style="14" customWidth="1"/>
    <col min="1624" max="1624" width="10.85546875" style="14" customWidth="1"/>
    <col min="1625" max="1625" width="9.28515625" style="14" customWidth="1"/>
    <col min="1626" max="1626" width="11.28515625" style="14" customWidth="1"/>
    <col min="1627" max="1627" width="9.7109375" style="14" customWidth="1"/>
    <col min="1628" max="1628" width="7.42578125" style="14" customWidth="1"/>
    <col min="1629" max="1629" width="13.140625" style="14" customWidth="1"/>
    <col min="1630" max="1630" width="7" style="14" customWidth="1"/>
    <col min="1631" max="1631" width="8.7109375" style="14" customWidth="1"/>
    <col min="1632" max="1632" width="11.7109375" style="14" customWidth="1"/>
    <col min="1633" max="1633" width="12" style="14" customWidth="1"/>
    <col min="1634" max="1634" width="12.7109375" style="14" customWidth="1"/>
    <col min="1635" max="1635" width="14" style="14" customWidth="1"/>
    <col min="1636" max="1636" width="11.85546875" style="14" customWidth="1"/>
    <col min="1637" max="1637" width="7.5703125" style="14" customWidth="1"/>
    <col min="1638" max="1638" width="10.140625" style="14" customWidth="1"/>
    <col min="1639" max="1639" width="9.28515625" style="14" customWidth="1"/>
    <col min="1640" max="1642" width="9.140625" style="14" customWidth="1"/>
    <col min="1643" max="1643" width="13.140625" style="14" bestFit="1" customWidth="1"/>
    <col min="1644" max="1830" width="9.140625" style="14" customWidth="1"/>
    <col min="1831" max="1831" width="9.28515625" style="14" customWidth="1"/>
    <col min="1832" max="1832" width="21.7109375" style="14" customWidth="1"/>
    <col min="1833" max="1833" width="19" style="14" customWidth="1"/>
    <col min="1834" max="1834" width="9.140625" style="14" customWidth="1"/>
    <col min="1835" max="1835" width="14.7109375" style="14" customWidth="1"/>
    <col min="1836" max="1836" width="12.140625" style="14" customWidth="1"/>
    <col min="1837" max="1837" width="14.28515625" style="14" customWidth="1"/>
    <col min="1838" max="1838" width="7.42578125" style="14" customWidth="1"/>
    <col min="1839" max="1839" width="8" style="14" customWidth="1"/>
    <col min="1840" max="1840" width="12.140625" style="14" customWidth="1"/>
    <col min="1841" max="1841" width="12.85546875" style="14" customWidth="1"/>
    <col min="1842" max="1842" width="14.28515625" style="14" customWidth="1"/>
    <col min="1843" max="1843" width="9.7109375" style="14" customWidth="1"/>
    <col min="1844" max="1844" width="8.140625" style="14" customWidth="1"/>
    <col min="1845" max="1845" width="12.28515625" style="14" customWidth="1"/>
    <col min="1846" max="1846" width="13.42578125" style="14" customWidth="1"/>
    <col min="1847" max="1847" width="9.85546875" style="14" customWidth="1"/>
    <col min="1848" max="1848" width="9.28515625" style="14" customWidth="1"/>
    <col min="1849" max="1849" width="6.85546875" style="14" customWidth="1"/>
    <col min="1850" max="1850" width="10.85546875" style="14" customWidth="1"/>
    <col min="1851" max="1851" width="9.28515625" style="14" customWidth="1"/>
    <col min="1852" max="1852" width="11.28515625" style="14" customWidth="1"/>
    <col min="1853" max="1853" width="9.7109375" style="14" customWidth="1"/>
    <col min="1854" max="1854" width="7.42578125" style="14" customWidth="1"/>
    <col min="1855" max="1855" width="13.140625" style="14" customWidth="1"/>
    <col min="1856" max="1856" width="7" style="14" customWidth="1"/>
    <col min="1857" max="1857" width="8.7109375" style="14" customWidth="1"/>
    <col min="1858" max="1858" width="11.7109375" style="14" customWidth="1"/>
    <col min="1859" max="1859" width="12" style="14" customWidth="1"/>
    <col min="1860" max="1860" width="9.7109375" style="14" customWidth="1"/>
    <col min="1861" max="1861" width="6.85546875" style="14"/>
    <col min="1862" max="1862" width="9.28515625" style="14" customWidth="1"/>
    <col min="1863" max="1863" width="21.7109375" style="14" customWidth="1"/>
    <col min="1864" max="1864" width="19" style="14" customWidth="1"/>
    <col min="1865" max="1865" width="9.140625" style="14" customWidth="1"/>
    <col min="1866" max="1866" width="14.7109375" style="14" customWidth="1"/>
    <col min="1867" max="1867" width="12.140625" style="14" customWidth="1"/>
    <col min="1868" max="1868" width="14.28515625" style="14" customWidth="1"/>
    <col min="1869" max="1869" width="7.42578125" style="14" customWidth="1"/>
    <col min="1870" max="1870" width="8" style="14" customWidth="1"/>
    <col min="1871" max="1871" width="12.140625" style="14" customWidth="1"/>
    <col min="1872" max="1872" width="12.85546875" style="14" customWidth="1"/>
    <col min="1873" max="1873" width="14.28515625" style="14" customWidth="1"/>
    <col min="1874" max="1874" width="11.140625" style="14" customWidth="1"/>
    <col min="1875" max="1875" width="12.28515625" style="14" customWidth="1"/>
    <col min="1876" max="1876" width="13.42578125" style="14" customWidth="1"/>
    <col min="1877" max="1877" width="9.85546875" style="14" customWidth="1"/>
    <col min="1878" max="1878" width="13" style="14" customWidth="1"/>
    <col min="1879" max="1879" width="6.85546875" style="14" customWidth="1"/>
    <col min="1880" max="1880" width="10.85546875" style="14" customWidth="1"/>
    <col min="1881" max="1881" width="9.28515625" style="14" customWidth="1"/>
    <col min="1882" max="1882" width="11.28515625" style="14" customWidth="1"/>
    <col min="1883" max="1883" width="9.7109375" style="14" customWidth="1"/>
    <col min="1884" max="1884" width="7.42578125" style="14" customWidth="1"/>
    <col min="1885" max="1885" width="13.140625" style="14" customWidth="1"/>
    <col min="1886" max="1886" width="7" style="14" customWidth="1"/>
    <col min="1887" max="1887" width="8.7109375" style="14" customWidth="1"/>
    <col min="1888" max="1888" width="11.7109375" style="14" customWidth="1"/>
    <col min="1889" max="1889" width="12" style="14" customWidth="1"/>
    <col min="1890" max="1890" width="12.7109375" style="14" customWidth="1"/>
    <col min="1891" max="1891" width="14" style="14" customWidth="1"/>
    <col min="1892" max="1892" width="11.85546875" style="14" customWidth="1"/>
    <col min="1893" max="1893" width="7.5703125" style="14" customWidth="1"/>
    <col min="1894" max="1894" width="10.140625" style="14" customWidth="1"/>
    <col min="1895" max="1895" width="9.28515625" style="14" customWidth="1"/>
    <col min="1896" max="1898" width="9.140625" style="14" customWidth="1"/>
    <col min="1899" max="1899" width="13.140625" style="14" bestFit="1" customWidth="1"/>
    <col min="1900" max="2086" width="9.140625" style="14" customWidth="1"/>
    <col min="2087" max="2087" width="9.28515625" style="14" customWidth="1"/>
    <col min="2088" max="2088" width="21.7109375" style="14" customWidth="1"/>
    <col min="2089" max="2089" width="19" style="14" customWidth="1"/>
    <col min="2090" max="2090" width="9.140625" style="14" customWidth="1"/>
    <col min="2091" max="2091" width="14.7109375" style="14" customWidth="1"/>
    <col min="2092" max="2092" width="12.140625" style="14" customWidth="1"/>
    <col min="2093" max="2093" width="14.28515625" style="14" customWidth="1"/>
    <col min="2094" max="2094" width="7.42578125" style="14" customWidth="1"/>
    <col min="2095" max="2095" width="8" style="14" customWidth="1"/>
    <col min="2096" max="2096" width="12.140625" style="14" customWidth="1"/>
    <col min="2097" max="2097" width="12.85546875" style="14" customWidth="1"/>
    <col min="2098" max="2098" width="14.28515625" style="14" customWidth="1"/>
    <col min="2099" max="2099" width="9.7109375" style="14" customWidth="1"/>
    <col min="2100" max="2100" width="8.140625" style="14" customWidth="1"/>
    <col min="2101" max="2101" width="12.28515625" style="14" customWidth="1"/>
    <col min="2102" max="2102" width="13.42578125" style="14" customWidth="1"/>
    <col min="2103" max="2103" width="9.85546875" style="14" customWidth="1"/>
    <col min="2104" max="2104" width="9.28515625" style="14" customWidth="1"/>
    <col min="2105" max="2105" width="6.85546875" style="14" customWidth="1"/>
    <col min="2106" max="2106" width="10.85546875" style="14" customWidth="1"/>
    <col min="2107" max="2107" width="9.28515625" style="14" customWidth="1"/>
    <col min="2108" max="2108" width="11.28515625" style="14" customWidth="1"/>
    <col min="2109" max="2109" width="9.7109375" style="14" customWidth="1"/>
    <col min="2110" max="2110" width="7.42578125" style="14" customWidth="1"/>
    <col min="2111" max="2111" width="13.140625" style="14" customWidth="1"/>
    <col min="2112" max="2112" width="7" style="14" customWidth="1"/>
    <col min="2113" max="2113" width="8.7109375" style="14" customWidth="1"/>
    <col min="2114" max="2114" width="11.7109375" style="14" customWidth="1"/>
    <col min="2115" max="2115" width="12" style="14" customWidth="1"/>
    <col min="2116" max="2116" width="9.7109375" style="14" customWidth="1"/>
    <col min="2117" max="2117" width="6.85546875" style="14"/>
    <col min="2118" max="2118" width="9.28515625" style="14" customWidth="1"/>
    <col min="2119" max="2119" width="21.7109375" style="14" customWidth="1"/>
    <col min="2120" max="2120" width="19" style="14" customWidth="1"/>
    <col min="2121" max="2121" width="9.140625" style="14" customWidth="1"/>
    <col min="2122" max="2122" width="14.7109375" style="14" customWidth="1"/>
    <col min="2123" max="2123" width="12.140625" style="14" customWidth="1"/>
    <col min="2124" max="2124" width="14.28515625" style="14" customWidth="1"/>
    <col min="2125" max="2125" width="7.42578125" style="14" customWidth="1"/>
    <col min="2126" max="2126" width="8" style="14" customWidth="1"/>
    <col min="2127" max="2127" width="12.140625" style="14" customWidth="1"/>
    <col min="2128" max="2128" width="12.85546875" style="14" customWidth="1"/>
    <col min="2129" max="2129" width="14.28515625" style="14" customWidth="1"/>
    <col min="2130" max="2130" width="11.140625" style="14" customWidth="1"/>
    <col min="2131" max="2131" width="12.28515625" style="14" customWidth="1"/>
    <col min="2132" max="2132" width="13.42578125" style="14" customWidth="1"/>
    <col min="2133" max="2133" width="9.85546875" style="14" customWidth="1"/>
    <col min="2134" max="2134" width="13" style="14" customWidth="1"/>
    <col min="2135" max="2135" width="6.85546875" style="14" customWidth="1"/>
    <col min="2136" max="2136" width="10.85546875" style="14" customWidth="1"/>
    <col min="2137" max="2137" width="9.28515625" style="14" customWidth="1"/>
    <col min="2138" max="2138" width="11.28515625" style="14" customWidth="1"/>
    <col min="2139" max="2139" width="9.7109375" style="14" customWidth="1"/>
    <col min="2140" max="2140" width="7.42578125" style="14" customWidth="1"/>
    <col min="2141" max="2141" width="13.140625" style="14" customWidth="1"/>
    <col min="2142" max="2142" width="7" style="14" customWidth="1"/>
    <col min="2143" max="2143" width="8.7109375" style="14" customWidth="1"/>
    <col min="2144" max="2144" width="11.7109375" style="14" customWidth="1"/>
    <col min="2145" max="2145" width="12" style="14" customWidth="1"/>
    <col min="2146" max="2146" width="12.7109375" style="14" customWidth="1"/>
    <col min="2147" max="2147" width="14" style="14" customWidth="1"/>
    <col min="2148" max="2148" width="11.85546875" style="14" customWidth="1"/>
    <col min="2149" max="2149" width="7.5703125" style="14" customWidth="1"/>
    <col min="2150" max="2150" width="10.140625" style="14" customWidth="1"/>
    <col min="2151" max="2151" width="9.28515625" style="14" customWidth="1"/>
    <col min="2152" max="2154" width="9.140625" style="14" customWidth="1"/>
    <col min="2155" max="2155" width="13.140625" style="14" bestFit="1" customWidth="1"/>
    <col min="2156" max="2342" width="9.140625" style="14" customWidth="1"/>
    <col min="2343" max="2343" width="9.28515625" style="14" customWidth="1"/>
    <col min="2344" max="2344" width="21.7109375" style="14" customWidth="1"/>
    <col min="2345" max="2345" width="19" style="14" customWidth="1"/>
    <col min="2346" max="2346" width="9.140625" style="14" customWidth="1"/>
    <col min="2347" max="2347" width="14.7109375" style="14" customWidth="1"/>
    <col min="2348" max="2348" width="12.140625" style="14" customWidth="1"/>
    <col min="2349" max="2349" width="14.28515625" style="14" customWidth="1"/>
    <col min="2350" max="2350" width="7.42578125" style="14" customWidth="1"/>
    <col min="2351" max="2351" width="8" style="14" customWidth="1"/>
    <col min="2352" max="2352" width="12.140625" style="14" customWidth="1"/>
    <col min="2353" max="2353" width="12.85546875" style="14" customWidth="1"/>
    <col min="2354" max="2354" width="14.28515625" style="14" customWidth="1"/>
    <col min="2355" max="2355" width="9.7109375" style="14" customWidth="1"/>
    <col min="2356" max="2356" width="8.140625" style="14" customWidth="1"/>
    <col min="2357" max="2357" width="12.28515625" style="14" customWidth="1"/>
    <col min="2358" max="2358" width="13.42578125" style="14" customWidth="1"/>
    <col min="2359" max="2359" width="9.85546875" style="14" customWidth="1"/>
    <col min="2360" max="2360" width="9.28515625" style="14" customWidth="1"/>
    <col min="2361" max="2361" width="6.85546875" style="14" customWidth="1"/>
    <col min="2362" max="2362" width="10.85546875" style="14" customWidth="1"/>
    <col min="2363" max="2363" width="9.28515625" style="14" customWidth="1"/>
    <col min="2364" max="2364" width="11.28515625" style="14" customWidth="1"/>
    <col min="2365" max="2365" width="9.7109375" style="14" customWidth="1"/>
    <col min="2366" max="2366" width="7.42578125" style="14" customWidth="1"/>
    <col min="2367" max="2367" width="13.140625" style="14" customWidth="1"/>
    <col min="2368" max="2368" width="7" style="14" customWidth="1"/>
    <col min="2369" max="2369" width="8.7109375" style="14" customWidth="1"/>
    <col min="2370" max="2370" width="11.7109375" style="14" customWidth="1"/>
    <col min="2371" max="2371" width="12" style="14" customWidth="1"/>
    <col min="2372" max="2372" width="9.7109375" style="14" customWidth="1"/>
    <col min="2373" max="2373" width="6.85546875" style="14"/>
    <col min="2374" max="2374" width="9.28515625" style="14" customWidth="1"/>
    <col min="2375" max="2375" width="21.7109375" style="14" customWidth="1"/>
    <col min="2376" max="2376" width="19" style="14" customWidth="1"/>
    <col min="2377" max="2377" width="9.140625" style="14" customWidth="1"/>
    <col min="2378" max="2378" width="14.7109375" style="14" customWidth="1"/>
    <col min="2379" max="2379" width="12.140625" style="14" customWidth="1"/>
    <col min="2380" max="2380" width="14.28515625" style="14" customWidth="1"/>
    <col min="2381" max="2381" width="7.42578125" style="14" customWidth="1"/>
    <col min="2382" max="2382" width="8" style="14" customWidth="1"/>
    <col min="2383" max="2383" width="12.140625" style="14" customWidth="1"/>
    <col min="2384" max="2384" width="12.85546875" style="14" customWidth="1"/>
    <col min="2385" max="2385" width="14.28515625" style="14" customWidth="1"/>
    <col min="2386" max="2386" width="11.140625" style="14" customWidth="1"/>
    <col min="2387" max="2387" width="12.28515625" style="14" customWidth="1"/>
    <col min="2388" max="2388" width="13.42578125" style="14" customWidth="1"/>
    <col min="2389" max="2389" width="9.85546875" style="14" customWidth="1"/>
    <col min="2390" max="2390" width="13" style="14" customWidth="1"/>
    <col min="2391" max="2391" width="6.85546875" style="14" customWidth="1"/>
    <col min="2392" max="2392" width="10.85546875" style="14" customWidth="1"/>
    <col min="2393" max="2393" width="9.28515625" style="14" customWidth="1"/>
    <col min="2394" max="2394" width="11.28515625" style="14" customWidth="1"/>
    <col min="2395" max="2395" width="9.7109375" style="14" customWidth="1"/>
    <col min="2396" max="2396" width="7.42578125" style="14" customWidth="1"/>
    <col min="2397" max="2397" width="13.140625" style="14" customWidth="1"/>
    <col min="2398" max="2398" width="7" style="14" customWidth="1"/>
    <col min="2399" max="2399" width="8.7109375" style="14" customWidth="1"/>
    <col min="2400" max="2400" width="11.7109375" style="14" customWidth="1"/>
    <col min="2401" max="2401" width="12" style="14" customWidth="1"/>
    <col min="2402" max="2402" width="12.7109375" style="14" customWidth="1"/>
    <col min="2403" max="2403" width="14" style="14" customWidth="1"/>
    <col min="2404" max="2404" width="11.85546875" style="14" customWidth="1"/>
    <col min="2405" max="2405" width="7.5703125" style="14" customWidth="1"/>
    <col min="2406" max="2406" width="10.140625" style="14" customWidth="1"/>
    <col min="2407" max="2407" width="9.28515625" style="14" customWidth="1"/>
    <col min="2408" max="2410" width="9.140625" style="14" customWidth="1"/>
    <col min="2411" max="2411" width="13.140625" style="14" bestFit="1" customWidth="1"/>
    <col min="2412" max="2598" width="9.140625" style="14" customWidth="1"/>
    <col min="2599" max="2599" width="9.28515625" style="14" customWidth="1"/>
    <col min="2600" max="2600" width="21.7109375" style="14" customWidth="1"/>
    <col min="2601" max="2601" width="19" style="14" customWidth="1"/>
    <col min="2602" max="2602" width="9.140625" style="14" customWidth="1"/>
    <col min="2603" max="2603" width="14.7109375" style="14" customWidth="1"/>
    <col min="2604" max="2604" width="12.140625" style="14" customWidth="1"/>
    <col min="2605" max="2605" width="14.28515625" style="14" customWidth="1"/>
    <col min="2606" max="2606" width="7.42578125" style="14" customWidth="1"/>
    <col min="2607" max="2607" width="8" style="14" customWidth="1"/>
    <col min="2608" max="2608" width="12.140625" style="14" customWidth="1"/>
    <col min="2609" max="2609" width="12.85546875" style="14" customWidth="1"/>
    <col min="2610" max="2610" width="14.28515625" style="14" customWidth="1"/>
    <col min="2611" max="2611" width="9.7109375" style="14" customWidth="1"/>
    <col min="2612" max="2612" width="8.140625" style="14" customWidth="1"/>
    <col min="2613" max="2613" width="12.28515625" style="14" customWidth="1"/>
    <col min="2614" max="2614" width="13.42578125" style="14" customWidth="1"/>
    <col min="2615" max="2615" width="9.85546875" style="14" customWidth="1"/>
    <col min="2616" max="2616" width="9.28515625" style="14" customWidth="1"/>
    <col min="2617" max="2617" width="6.85546875" style="14" customWidth="1"/>
    <col min="2618" max="2618" width="10.85546875" style="14" customWidth="1"/>
    <col min="2619" max="2619" width="9.28515625" style="14" customWidth="1"/>
    <col min="2620" max="2620" width="11.28515625" style="14" customWidth="1"/>
    <col min="2621" max="2621" width="9.7109375" style="14" customWidth="1"/>
    <col min="2622" max="2622" width="7.42578125" style="14" customWidth="1"/>
    <col min="2623" max="2623" width="13.140625" style="14" customWidth="1"/>
    <col min="2624" max="2624" width="7" style="14" customWidth="1"/>
    <col min="2625" max="2625" width="8.7109375" style="14" customWidth="1"/>
    <col min="2626" max="2626" width="11.7109375" style="14" customWidth="1"/>
    <col min="2627" max="2627" width="12" style="14" customWidth="1"/>
    <col min="2628" max="2628" width="9.7109375" style="14" customWidth="1"/>
    <col min="2629" max="2629" width="6.85546875" style="14"/>
    <col min="2630" max="2630" width="9.28515625" style="14" customWidth="1"/>
    <col min="2631" max="2631" width="21.7109375" style="14" customWidth="1"/>
    <col min="2632" max="2632" width="19" style="14" customWidth="1"/>
    <col min="2633" max="2633" width="9.140625" style="14" customWidth="1"/>
    <col min="2634" max="2634" width="14.7109375" style="14" customWidth="1"/>
    <col min="2635" max="2635" width="12.140625" style="14" customWidth="1"/>
    <col min="2636" max="2636" width="14.28515625" style="14" customWidth="1"/>
    <col min="2637" max="2637" width="7.42578125" style="14" customWidth="1"/>
    <col min="2638" max="2638" width="8" style="14" customWidth="1"/>
    <col min="2639" max="2639" width="12.140625" style="14" customWidth="1"/>
    <col min="2640" max="2640" width="12.85546875" style="14" customWidth="1"/>
    <col min="2641" max="2641" width="14.28515625" style="14" customWidth="1"/>
    <col min="2642" max="2642" width="11.140625" style="14" customWidth="1"/>
    <col min="2643" max="2643" width="12.28515625" style="14" customWidth="1"/>
    <col min="2644" max="2644" width="13.42578125" style="14" customWidth="1"/>
    <col min="2645" max="2645" width="9.85546875" style="14" customWidth="1"/>
    <col min="2646" max="2646" width="13" style="14" customWidth="1"/>
    <col min="2647" max="2647" width="6.85546875" style="14" customWidth="1"/>
    <col min="2648" max="2648" width="10.85546875" style="14" customWidth="1"/>
    <col min="2649" max="2649" width="9.28515625" style="14" customWidth="1"/>
    <col min="2650" max="2650" width="11.28515625" style="14" customWidth="1"/>
    <col min="2651" max="2651" width="9.7109375" style="14" customWidth="1"/>
    <col min="2652" max="2652" width="7.42578125" style="14" customWidth="1"/>
    <col min="2653" max="2653" width="13.140625" style="14" customWidth="1"/>
    <col min="2654" max="2654" width="7" style="14" customWidth="1"/>
    <col min="2655" max="2655" width="8.7109375" style="14" customWidth="1"/>
    <col min="2656" max="2656" width="11.7109375" style="14" customWidth="1"/>
    <col min="2657" max="2657" width="12" style="14" customWidth="1"/>
    <col min="2658" max="2658" width="12.7109375" style="14" customWidth="1"/>
    <col min="2659" max="2659" width="14" style="14" customWidth="1"/>
    <col min="2660" max="2660" width="11.85546875" style="14" customWidth="1"/>
    <col min="2661" max="2661" width="7.5703125" style="14" customWidth="1"/>
    <col min="2662" max="2662" width="10.140625" style="14" customWidth="1"/>
    <col min="2663" max="2663" width="9.28515625" style="14" customWidth="1"/>
    <col min="2664" max="2666" width="9.140625" style="14" customWidth="1"/>
    <col min="2667" max="2667" width="13.140625" style="14" bestFit="1" customWidth="1"/>
    <col min="2668" max="2854" width="9.140625" style="14" customWidth="1"/>
    <col min="2855" max="2855" width="9.28515625" style="14" customWidth="1"/>
    <col min="2856" max="2856" width="21.7109375" style="14" customWidth="1"/>
    <col min="2857" max="2857" width="19" style="14" customWidth="1"/>
    <col min="2858" max="2858" width="9.140625" style="14" customWidth="1"/>
    <col min="2859" max="2859" width="14.7109375" style="14" customWidth="1"/>
    <col min="2860" max="2860" width="12.140625" style="14" customWidth="1"/>
    <col min="2861" max="2861" width="14.28515625" style="14" customWidth="1"/>
    <col min="2862" max="2862" width="7.42578125" style="14" customWidth="1"/>
    <col min="2863" max="2863" width="8" style="14" customWidth="1"/>
    <col min="2864" max="2864" width="12.140625" style="14" customWidth="1"/>
    <col min="2865" max="2865" width="12.85546875" style="14" customWidth="1"/>
    <col min="2866" max="2866" width="14.28515625" style="14" customWidth="1"/>
    <col min="2867" max="2867" width="9.7109375" style="14" customWidth="1"/>
    <col min="2868" max="2868" width="8.140625" style="14" customWidth="1"/>
    <col min="2869" max="2869" width="12.28515625" style="14" customWidth="1"/>
    <col min="2870" max="2870" width="13.42578125" style="14" customWidth="1"/>
    <col min="2871" max="2871" width="9.85546875" style="14" customWidth="1"/>
    <col min="2872" max="2872" width="9.28515625" style="14" customWidth="1"/>
    <col min="2873" max="2873" width="6.85546875" style="14" customWidth="1"/>
    <col min="2874" max="2874" width="10.85546875" style="14" customWidth="1"/>
    <col min="2875" max="2875" width="9.28515625" style="14" customWidth="1"/>
    <col min="2876" max="2876" width="11.28515625" style="14" customWidth="1"/>
    <col min="2877" max="2877" width="9.7109375" style="14" customWidth="1"/>
    <col min="2878" max="2878" width="7.42578125" style="14" customWidth="1"/>
    <col min="2879" max="2879" width="13.140625" style="14" customWidth="1"/>
    <col min="2880" max="2880" width="7" style="14" customWidth="1"/>
    <col min="2881" max="2881" width="8.7109375" style="14" customWidth="1"/>
    <col min="2882" max="2882" width="11.7109375" style="14" customWidth="1"/>
    <col min="2883" max="2883" width="12" style="14" customWidth="1"/>
    <col min="2884" max="2884" width="9.7109375" style="14" customWidth="1"/>
    <col min="2885" max="2885" width="6.85546875" style="14"/>
    <col min="2886" max="2886" width="9.28515625" style="14" customWidth="1"/>
    <col min="2887" max="2887" width="21.7109375" style="14" customWidth="1"/>
    <col min="2888" max="2888" width="19" style="14" customWidth="1"/>
    <col min="2889" max="2889" width="9.140625" style="14" customWidth="1"/>
    <col min="2890" max="2890" width="14.7109375" style="14" customWidth="1"/>
    <col min="2891" max="2891" width="12.140625" style="14" customWidth="1"/>
    <col min="2892" max="2892" width="14.28515625" style="14" customWidth="1"/>
    <col min="2893" max="2893" width="7.42578125" style="14" customWidth="1"/>
    <col min="2894" max="2894" width="8" style="14" customWidth="1"/>
    <col min="2895" max="2895" width="12.140625" style="14" customWidth="1"/>
    <col min="2896" max="2896" width="12.85546875" style="14" customWidth="1"/>
    <col min="2897" max="2897" width="14.28515625" style="14" customWidth="1"/>
    <col min="2898" max="2898" width="11.140625" style="14" customWidth="1"/>
    <col min="2899" max="2899" width="12.28515625" style="14" customWidth="1"/>
    <col min="2900" max="2900" width="13.42578125" style="14" customWidth="1"/>
    <col min="2901" max="2901" width="9.85546875" style="14" customWidth="1"/>
    <col min="2902" max="2902" width="13" style="14" customWidth="1"/>
    <col min="2903" max="2903" width="6.85546875" style="14" customWidth="1"/>
    <col min="2904" max="2904" width="10.85546875" style="14" customWidth="1"/>
    <col min="2905" max="2905" width="9.28515625" style="14" customWidth="1"/>
    <col min="2906" max="2906" width="11.28515625" style="14" customWidth="1"/>
    <col min="2907" max="2907" width="9.7109375" style="14" customWidth="1"/>
    <col min="2908" max="2908" width="7.42578125" style="14" customWidth="1"/>
    <col min="2909" max="2909" width="13.140625" style="14" customWidth="1"/>
    <col min="2910" max="2910" width="7" style="14" customWidth="1"/>
    <col min="2911" max="2911" width="8.7109375" style="14" customWidth="1"/>
    <col min="2912" max="2912" width="11.7109375" style="14" customWidth="1"/>
    <col min="2913" max="2913" width="12" style="14" customWidth="1"/>
    <col min="2914" max="2914" width="12.7109375" style="14" customWidth="1"/>
    <col min="2915" max="2915" width="14" style="14" customWidth="1"/>
    <col min="2916" max="2916" width="11.85546875" style="14" customWidth="1"/>
    <col min="2917" max="2917" width="7.5703125" style="14" customWidth="1"/>
    <col min="2918" max="2918" width="10.140625" style="14" customWidth="1"/>
    <col min="2919" max="2919" width="9.28515625" style="14" customWidth="1"/>
    <col min="2920" max="2922" width="9.140625" style="14" customWidth="1"/>
    <col min="2923" max="2923" width="13.140625" style="14" bestFit="1" customWidth="1"/>
    <col min="2924" max="3110" width="9.140625" style="14" customWidth="1"/>
    <col min="3111" max="3111" width="9.28515625" style="14" customWidth="1"/>
    <col min="3112" max="3112" width="21.7109375" style="14" customWidth="1"/>
    <col min="3113" max="3113" width="19" style="14" customWidth="1"/>
    <col min="3114" max="3114" width="9.140625" style="14" customWidth="1"/>
    <col min="3115" max="3115" width="14.7109375" style="14" customWidth="1"/>
    <col min="3116" max="3116" width="12.140625" style="14" customWidth="1"/>
    <col min="3117" max="3117" width="14.28515625" style="14" customWidth="1"/>
    <col min="3118" max="3118" width="7.42578125" style="14" customWidth="1"/>
    <col min="3119" max="3119" width="8" style="14" customWidth="1"/>
    <col min="3120" max="3120" width="12.140625" style="14" customWidth="1"/>
    <col min="3121" max="3121" width="12.85546875" style="14" customWidth="1"/>
    <col min="3122" max="3122" width="14.28515625" style="14" customWidth="1"/>
    <col min="3123" max="3123" width="9.7109375" style="14" customWidth="1"/>
    <col min="3124" max="3124" width="8.140625" style="14" customWidth="1"/>
    <col min="3125" max="3125" width="12.28515625" style="14" customWidth="1"/>
    <col min="3126" max="3126" width="13.42578125" style="14" customWidth="1"/>
    <col min="3127" max="3127" width="9.85546875" style="14" customWidth="1"/>
    <col min="3128" max="3128" width="9.28515625" style="14" customWidth="1"/>
    <col min="3129" max="3129" width="6.85546875" style="14" customWidth="1"/>
    <col min="3130" max="3130" width="10.85546875" style="14" customWidth="1"/>
    <col min="3131" max="3131" width="9.28515625" style="14" customWidth="1"/>
    <col min="3132" max="3132" width="11.28515625" style="14" customWidth="1"/>
    <col min="3133" max="3133" width="9.7109375" style="14" customWidth="1"/>
    <col min="3134" max="3134" width="7.42578125" style="14" customWidth="1"/>
    <col min="3135" max="3135" width="13.140625" style="14" customWidth="1"/>
    <col min="3136" max="3136" width="7" style="14" customWidth="1"/>
    <col min="3137" max="3137" width="8.7109375" style="14" customWidth="1"/>
    <col min="3138" max="3138" width="11.7109375" style="14" customWidth="1"/>
    <col min="3139" max="3139" width="12" style="14" customWidth="1"/>
    <col min="3140" max="3140" width="9.7109375" style="14" customWidth="1"/>
    <col min="3141" max="3141" width="6.85546875" style="14"/>
    <col min="3142" max="3142" width="9.28515625" style="14" customWidth="1"/>
    <col min="3143" max="3143" width="21.7109375" style="14" customWidth="1"/>
    <col min="3144" max="3144" width="19" style="14" customWidth="1"/>
    <col min="3145" max="3145" width="9.140625" style="14" customWidth="1"/>
    <col min="3146" max="3146" width="14.7109375" style="14" customWidth="1"/>
    <col min="3147" max="3147" width="12.140625" style="14" customWidth="1"/>
    <col min="3148" max="3148" width="14.28515625" style="14" customWidth="1"/>
    <col min="3149" max="3149" width="7.42578125" style="14" customWidth="1"/>
    <col min="3150" max="3150" width="8" style="14" customWidth="1"/>
    <col min="3151" max="3151" width="12.140625" style="14" customWidth="1"/>
    <col min="3152" max="3152" width="12.85546875" style="14" customWidth="1"/>
    <col min="3153" max="3153" width="14.28515625" style="14" customWidth="1"/>
    <col min="3154" max="3154" width="11.140625" style="14" customWidth="1"/>
    <col min="3155" max="3155" width="12.28515625" style="14" customWidth="1"/>
    <col min="3156" max="3156" width="13.42578125" style="14" customWidth="1"/>
    <col min="3157" max="3157" width="9.85546875" style="14" customWidth="1"/>
    <col min="3158" max="3158" width="13" style="14" customWidth="1"/>
    <col min="3159" max="3159" width="6.85546875" style="14" customWidth="1"/>
    <col min="3160" max="3160" width="10.85546875" style="14" customWidth="1"/>
    <col min="3161" max="3161" width="9.28515625" style="14" customWidth="1"/>
    <col min="3162" max="3162" width="11.28515625" style="14" customWidth="1"/>
    <col min="3163" max="3163" width="9.7109375" style="14" customWidth="1"/>
    <col min="3164" max="3164" width="7.42578125" style="14" customWidth="1"/>
    <col min="3165" max="3165" width="13.140625" style="14" customWidth="1"/>
    <col min="3166" max="3166" width="7" style="14" customWidth="1"/>
    <col min="3167" max="3167" width="8.7109375" style="14" customWidth="1"/>
    <col min="3168" max="3168" width="11.7109375" style="14" customWidth="1"/>
    <col min="3169" max="3169" width="12" style="14" customWidth="1"/>
    <col min="3170" max="3170" width="12.7109375" style="14" customWidth="1"/>
    <col min="3171" max="3171" width="14" style="14" customWidth="1"/>
    <col min="3172" max="3172" width="11.85546875" style="14" customWidth="1"/>
    <col min="3173" max="3173" width="7.5703125" style="14" customWidth="1"/>
    <col min="3174" max="3174" width="10.140625" style="14" customWidth="1"/>
    <col min="3175" max="3175" width="9.28515625" style="14" customWidth="1"/>
    <col min="3176" max="3178" width="9.140625" style="14" customWidth="1"/>
    <col min="3179" max="3179" width="13.140625" style="14" bestFit="1" customWidth="1"/>
    <col min="3180" max="3366" width="9.140625" style="14" customWidth="1"/>
    <col min="3367" max="3367" width="9.28515625" style="14" customWidth="1"/>
    <col min="3368" max="3368" width="21.7109375" style="14" customWidth="1"/>
    <col min="3369" max="3369" width="19" style="14" customWidth="1"/>
    <col min="3370" max="3370" width="9.140625" style="14" customWidth="1"/>
    <col min="3371" max="3371" width="14.7109375" style="14" customWidth="1"/>
    <col min="3372" max="3372" width="12.140625" style="14" customWidth="1"/>
    <col min="3373" max="3373" width="14.28515625" style="14" customWidth="1"/>
    <col min="3374" max="3374" width="7.42578125" style="14" customWidth="1"/>
    <col min="3375" max="3375" width="8" style="14" customWidth="1"/>
    <col min="3376" max="3376" width="12.140625" style="14" customWidth="1"/>
    <col min="3377" max="3377" width="12.85546875" style="14" customWidth="1"/>
    <col min="3378" max="3378" width="14.28515625" style="14" customWidth="1"/>
    <col min="3379" max="3379" width="9.7109375" style="14" customWidth="1"/>
    <col min="3380" max="3380" width="8.140625" style="14" customWidth="1"/>
    <col min="3381" max="3381" width="12.28515625" style="14" customWidth="1"/>
    <col min="3382" max="3382" width="13.42578125" style="14" customWidth="1"/>
    <col min="3383" max="3383" width="9.85546875" style="14" customWidth="1"/>
    <col min="3384" max="3384" width="9.28515625" style="14" customWidth="1"/>
    <col min="3385" max="3385" width="6.85546875" style="14" customWidth="1"/>
    <col min="3386" max="3386" width="10.85546875" style="14" customWidth="1"/>
    <col min="3387" max="3387" width="9.28515625" style="14" customWidth="1"/>
    <col min="3388" max="3388" width="11.28515625" style="14" customWidth="1"/>
    <col min="3389" max="3389" width="9.7109375" style="14" customWidth="1"/>
    <col min="3390" max="3390" width="7.42578125" style="14" customWidth="1"/>
    <col min="3391" max="3391" width="13.140625" style="14" customWidth="1"/>
    <col min="3392" max="3392" width="7" style="14" customWidth="1"/>
    <col min="3393" max="3393" width="8.7109375" style="14" customWidth="1"/>
    <col min="3394" max="3394" width="11.7109375" style="14" customWidth="1"/>
    <col min="3395" max="3395" width="12" style="14" customWidth="1"/>
    <col min="3396" max="3396" width="9.7109375" style="14" customWidth="1"/>
    <col min="3397" max="3397" width="6.85546875" style="14"/>
    <col min="3398" max="3398" width="9.28515625" style="14" customWidth="1"/>
    <col min="3399" max="3399" width="21.7109375" style="14" customWidth="1"/>
    <col min="3400" max="3400" width="19" style="14" customWidth="1"/>
    <col min="3401" max="3401" width="9.140625" style="14" customWidth="1"/>
    <col min="3402" max="3402" width="14.7109375" style="14" customWidth="1"/>
    <col min="3403" max="3403" width="12.140625" style="14" customWidth="1"/>
    <col min="3404" max="3404" width="14.28515625" style="14" customWidth="1"/>
    <col min="3405" max="3405" width="7.42578125" style="14" customWidth="1"/>
    <col min="3406" max="3406" width="8" style="14" customWidth="1"/>
    <col min="3407" max="3407" width="12.140625" style="14" customWidth="1"/>
    <col min="3408" max="3408" width="12.85546875" style="14" customWidth="1"/>
    <col min="3409" max="3409" width="14.28515625" style="14" customWidth="1"/>
    <col min="3410" max="3410" width="11.140625" style="14" customWidth="1"/>
    <col min="3411" max="3411" width="12.28515625" style="14" customWidth="1"/>
    <col min="3412" max="3412" width="13.42578125" style="14" customWidth="1"/>
    <col min="3413" max="3413" width="9.85546875" style="14" customWidth="1"/>
    <col min="3414" max="3414" width="13" style="14" customWidth="1"/>
    <col min="3415" max="3415" width="6.85546875" style="14" customWidth="1"/>
    <col min="3416" max="3416" width="10.85546875" style="14" customWidth="1"/>
    <col min="3417" max="3417" width="9.28515625" style="14" customWidth="1"/>
    <col min="3418" max="3418" width="11.28515625" style="14" customWidth="1"/>
    <col min="3419" max="3419" width="9.7109375" style="14" customWidth="1"/>
    <col min="3420" max="3420" width="7.42578125" style="14" customWidth="1"/>
    <col min="3421" max="3421" width="13.140625" style="14" customWidth="1"/>
    <col min="3422" max="3422" width="7" style="14" customWidth="1"/>
    <col min="3423" max="3423" width="8.7109375" style="14" customWidth="1"/>
    <col min="3424" max="3424" width="11.7109375" style="14" customWidth="1"/>
    <col min="3425" max="3425" width="12" style="14" customWidth="1"/>
    <col min="3426" max="3426" width="12.7109375" style="14" customWidth="1"/>
    <col min="3427" max="3427" width="14" style="14" customWidth="1"/>
    <col min="3428" max="3428" width="11.85546875" style="14" customWidth="1"/>
    <col min="3429" max="3429" width="7.5703125" style="14" customWidth="1"/>
    <col min="3430" max="3430" width="10.140625" style="14" customWidth="1"/>
    <col min="3431" max="3431" width="9.28515625" style="14" customWidth="1"/>
    <col min="3432" max="3434" width="9.140625" style="14" customWidth="1"/>
    <col min="3435" max="3435" width="13.140625" style="14" bestFit="1" customWidth="1"/>
    <col min="3436" max="3622" width="9.140625" style="14" customWidth="1"/>
    <col min="3623" max="3623" width="9.28515625" style="14" customWidth="1"/>
    <col min="3624" max="3624" width="21.7109375" style="14" customWidth="1"/>
    <col min="3625" max="3625" width="19" style="14" customWidth="1"/>
    <col min="3626" max="3626" width="9.140625" style="14" customWidth="1"/>
    <col min="3627" max="3627" width="14.7109375" style="14" customWidth="1"/>
    <col min="3628" max="3628" width="12.140625" style="14" customWidth="1"/>
    <col min="3629" max="3629" width="14.28515625" style="14" customWidth="1"/>
    <col min="3630" max="3630" width="7.42578125" style="14" customWidth="1"/>
    <col min="3631" max="3631" width="8" style="14" customWidth="1"/>
    <col min="3632" max="3632" width="12.140625" style="14" customWidth="1"/>
    <col min="3633" max="3633" width="12.85546875" style="14" customWidth="1"/>
    <col min="3634" max="3634" width="14.28515625" style="14" customWidth="1"/>
    <col min="3635" max="3635" width="9.7109375" style="14" customWidth="1"/>
    <col min="3636" max="3636" width="8.140625" style="14" customWidth="1"/>
    <col min="3637" max="3637" width="12.28515625" style="14" customWidth="1"/>
    <col min="3638" max="3638" width="13.42578125" style="14" customWidth="1"/>
    <col min="3639" max="3639" width="9.85546875" style="14" customWidth="1"/>
    <col min="3640" max="3640" width="9.28515625" style="14" customWidth="1"/>
    <col min="3641" max="3641" width="6.85546875" style="14" customWidth="1"/>
    <col min="3642" max="3642" width="10.85546875" style="14" customWidth="1"/>
    <col min="3643" max="3643" width="9.28515625" style="14" customWidth="1"/>
    <col min="3644" max="3644" width="11.28515625" style="14" customWidth="1"/>
    <col min="3645" max="3645" width="9.7109375" style="14" customWidth="1"/>
    <col min="3646" max="3646" width="7.42578125" style="14" customWidth="1"/>
    <col min="3647" max="3647" width="13.140625" style="14" customWidth="1"/>
    <col min="3648" max="3648" width="7" style="14" customWidth="1"/>
    <col min="3649" max="3649" width="8.7109375" style="14" customWidth="1"/>
    <col min="3650" max="3650" width="11.7109375" style="14" customWidth="1"/>
    <col min="3651" max="3651" width="12" style="14" customWidth="1"/>
    <col min="3652" max="3652" width="9.7109375" style="14" customWidth="1"/>
    <col min="3653" max="3653" width="6.85546875" style="14"/>
    <col min="3654" max="3654" width="9.28515625" style="14" customWidth="1"/>
    <col min="3655" max="3655" width="21.7109375" style="14" customWidth="1"/>
    <col min="3656" max="3656" width="19" style="14" customWidth="1"/>
    <col min="3657" max="3657" width="9.140625" style="14" customWidth="1"/>
    <col min="3658" max="3658" width="14.7109375" style="14" customWidth="1"/>
    <col min="3659" max="3659" width="12.140625" style="14" customWidth="1"/>
    <col min="3660" max="3660" width="14.28515625" style="14" customWidth="1"/>
    <col min="3661" max="3661" width="7.42578125" style="14" customWidth="1"/>
    <col min="3662" max="3662" width="8" style="14" customWidth="1"/>
    <col min="3663" max="3663" width="12.140625" style="14" customWidth="1"/>
    <col min="3664" max="3664" width="12.85546875" style="14" customWidth="1"/>
    <col min="3665" max="3665" width="14.28515625" style="14" customWidth="1"/>
    <col min="3666" max="3666" width="11.140625" style="14" customWidth="1"/>
    <col min="3667" max="3667" width="12.28515625" style="14" customWidth="1"/>
    <col min="3668" max="3668" width="13.42578125" style="14" customWidth="1"/>
    <col min="3669" max="3669" width="9.85546875" style="14" customWidth="1"/>
    <col min="3670" max="3670" width="13" style="14" customWidth="1"/>
    <col min="3671" max="3671" width="6.85546875" style="14" customWidth="1"/>
    <col min="3672" max="3672" width="10.85546875" style="14" customWidth="1"/>
    <col min="3673" max="3673" width="9.28515625" style="14" customWidth="1"/>
    <col min="3674" max="3674" width="11.28515625" style="14" customWidth="1"/>
    <col min="3675" max="3675" width="9.7109375" style="14" customWidth="1"/>
    <col min="3676" max="3676" width="7.42578125" style="14" customWidth="1"/>
    <col min="3677" max="3677" width="13.140625" style="14" customWidth="1"/>
    <col min="3678" max="3678" width="7" style="14" customWidth="1"/>
    <col min="3679" max="3679" width="8.7109375" style="14" customWidth="1"/>
    <col min="3680" max="3680" width="11.7109375" style="14" customWidth="1"/>
    <col min="3681" max="3681" width="12" style="14" customWidth="1"/>
    <col min="3682" max="3682" width="12.7109375" style="14" customWidth="1"/>
    <col min="3683" max="3683" width="14" style="14" customWidth="1"/>
    <col min="3684" max="3684" width="11.85546875" style="14" customWidth="1"/>
    <col min="3685" max="3685" width="7.5703125" style="14" customWidth="1"/>
    <col min="3686" max="3686" width="10.140625" style="14" customWidth="1"/>
    <col min="3687" max="3687" width="9.28515625" style="14" customWidth="1"/>
    <col min="3688" max="3690" width="9.140625" style="14" customWidth="1"/>
    <col min="3691" max="3691" width="13.140625" style="14" bestFit="1" customWidth="1"/>
    <col min="3692" max="3878" width="9.140625" style="14" customWidth="1"/>
    <col min="3879" max="3879" width="9.28515625" style="14" customWidth="1"/>
    <col min="3880" max="3880" width="21.7109375" style="14" customWidth="1"/>
    <col min="3881" max="3881" width="19" style="14" customWidth="1"/>
    <col min="3882" max="3882" width="9.140625" style="14" customWidth="1"/>
    <col min="3883" max="3883" width="14.7109375" style="14" customWidth="1"/>
    <col min="3884" max="3884" width="12.140625" style="14" customWidth="1"/>
    <col min="3885" max="3885" width="14.28515625" style="14" customWidth="1"/>
    <col min="3886" max="3886" width="7.42578125" style="14" customWidth="1"/>
    <col min="3887" max="3887" width="8" style="14" customWidth="1"/>
    <col min="3888" max="3888" width="12.140625" style="14" customWidth="1"/>
    <col min="3889" max="3889" width="12.85546875" style="14" customWidth="1"/>
    <col min="3890" max="3890" width="14.28515625" style="14" customWidth="1"/>
    <col min="3891" max="3891" width="9.7109375" style="14" customWidth="1"/>
    <col min="3892" max="3892" width="8.140625" style="14" customWidth="1"/>
    <col min="3893" max="3893" width="12.28515625" style="14" customWidth="1"/>
    <col min="3894" max="3894" width="13.42578125" style="14" customWidth="1"/>
    <col min="3895" max="3895" width="9.85546875" style="14" customWidth="1"/>
    <col min="3896" max="3896" width="9.28515625" style="14" customWidth="1"/>
    <col min="3897" max="3897" width="6.85546875" style="14" customWidth="1"/>
    <col min="3898" max="3898" width="10.85546875" style="14" customWidth="1"/>
    <col min="3899" max="3899" width="9.28515625" style="14" customWidth="1"/>
    <col min="3900" max="3900" width="11.28515625" style="14" customWidth="1"/>
    <col min="3901" max="3901" width="9.7109375" style="14" customWidth="1"/>
    <col min="3902" max="3902" width="7.42578125" style="14" customWidth="1"/>
    <col min="3903" max="3903" width="13.140625" style="14" customWidth="1"/>
    <col min="3904" max="3904" width="7" style="14" customWidth="1"/>
    <col min="3905" max="3905" width="8.7109375" style="14" customWidth="1"/>
    <col min="3906" max="3906" width="11.7109375" style="14" customWidth="1"/>
    <col min="3907" max="3907" width="12" style="14" customWidth="1"/>
    <col min="3908" max="3908" width="9.7109375" style="14" customWidth="1"/>
    <col min="3909" max="3909" width="6.85546875" style="14"/>
    <col min="3910" max="3910" width="9.28515625" style="14" customWidth="1"/>
    <col min="3911" max="3911" width="21.7109375" style="14" customWidth="1"/>
    <col min="3912" max="3912" width="19" style="14" customWidth="1"/>
    <col min="3913" max="3913" width="9.140625" style="14" customWidth="1"/>
    <col min="3914" max="3914" width="14.7109375" style="14" customWidth="1"/>
    <col min="3915" max="3915" width="12.140625" style="14" customWidth="1"/>
    <col min="3916" max="3916" width="14.28515625" style="14" customWidth="1"/>
    <col min="3917" max="3917" width="7.42578125" style="14" customWidth="1"/>
    <col min="3918" max="3918" width="8" style="14" customWidth="1"/>
    <col min="3919" max="3919" width="12.140625" style="14" customWidth="1"/>
    <col min="3920" max="3920" width="12.85546875" style="14" customWidth="1"/>
    <col min="3921" max="3921" width="14.28515625" style="14" customWidth="1"/>
    <col min="3922" max="3922" width="11.140625" style="14" customWidth="1"/>
    <col min="3923" max="3923" width="12.28515625" style="14" customWidth="1"/>
    <col min="3924" max="3924" width="13.42578125" style="14" customWidth="1"/>
    <col min="3925" max="3925" width="9.85546875" style="14" customWidth="1"/>
    <col min="3926" max="3926" width="13" style="14" customWidth="1"/>
    <col min="3927" max="3927" width="6.85546875" style="14" customWidth="1"/>
    <col min="3928" max="3928" width="10.85546875" style="14" customWidth="1"/>
    <col min="3929" max="3929" width="9.28515625" style="14" customWidth="1"/>
    <col min="3930" max="3930" width="11.28515625" style="14" customWidth="1"/>
    <col min="3931" max="3931" width="9.7109375" style="14" customWidth="1"/>
    <col min="3932" max="3932" width="7.42578125" style="14" customWidth="1"/>
    <col min="3933" max="3933" width="13.140625" style="14" customWidth="1"/>
    <col min="3934" max="3934" width="7" style="14" customWidth="1"/>
    <col min="3935" max="3935" width="8.7109375" style="14" customWidth="1"/>
    <col min="3936" max="3936" width="11.7109375" style="14" customWidth="1"/>
    <col min="3937" max="3937" width="12" style="14" customWidth="1"/>
    <col min="3938" max="3938" width="12.7109375" style="14" customWidth="1"/>
    <col min="3939" max="3939" width="14" style="14" customWidth="1"/>
    <col min="3940" max="3940" width="11.85546875" style="14" customWidth="1"/>
    <col min="3941" max="3941" width="7.5703125" style="14" customWidth="1"/>
    <col min="3942" max="3942" width="10.140625" style="14" customWidth="1"/>
    <col min="3943" max="3943" width="9.28515625" style="14" customWidth="1"/>
    <col min="3944" max="3946" width="9.140625" style="14" customWidth="1"/>
    <col min="3947" max="3947" width="13.140625" style="14" bestFit="1" customWidth="1"/>
    <col min="3948" max="4134" width="9.140625" style="14" customWidth="1"/>
    <col min="4135" max="4135" width="9.28515625" style="14" customWidth="1"/>
    <col min="4136" max="4136" width="21.7109375" style="14" customWidth="1"/>
    <col min="4137" max="4137" width="19" style="14" customWidth="1"/>
    <col min="4138" max="4138" width="9.140625" style="14" customWidth="1"/>
    <col min="4139" max="4139" width="14.7109375" style="14" customWidth="1"/>
    <col min="4140" max="4140" width="12.140625" style="14" customWidth="1"/>
    <col min="4141" max="4141" width="14.28515625" style="14" customWidth="1"/>
    <col min="4142" max="4142" width="7.42578125" style="14" customWidth="1"/>
    <col min="4143" max="4143" width="8" style="14" customWidth="1"/>
    <col min="4144" max="4144" width="12.140625" style="14" customWidth="1"/>
    <col min="4145" max="4145" width="12.85546875" style="14" customWidth="1"/>
    <col min="4146" max="4146" width="14.28515625" style="14" customWidth="1"/>
    <col min="4147" max="4147" width="9.7109375" style="14" customWidth="1"/>
    <col min="4148" max="4148" width="8.140625" style="14" customWidth="1"/>
    <col min="4149" max="4149" width="12.28515625" style="14" customWidth="1"/>
    <col min="4150" max="4150" width="13.42578125" style="14" customWidth="1"/>
    <col min="4151" max="4151" width="9.85546875" style="14" customWidth="1"/>
    <col min="4152" max="4152" width="9.28515625" style="14" customWidth="1"/>
    <col min="4153" max="4153" width="6.85546875" style="14" customWidth="1"/>
    <col min="4154" max="4154" width="10.85546875" style="14" customWidth="1"/>
    <col min="4155" max="4155" width="9.28515625" style="14" customWidth="1"/>
    <col min="4156" max="4156" width="11.28515625" style="14" customWidth="1"/>
    <col min="4157" max="4157" width="9.7109375" style="14" customWidth="1"/>
    <col min="4158" max="4158" width="7.42578125" style="14" customWidth="1"/>
    <col min="4159" max="4159" width="13.140625" style="14" customWidth="1"/>
    <col min="4160" max="4160" width="7" style="14" customWidth="1"/>
    <col min="4161" max="4161" width="8.7109375" style="14" customWidth="1"/>
    <col min="4162" max="4162" width="11.7109375" style="14" customWidth="1"/>
    <col min="4163" max="4163" width="12" style="14" customWidth="1"/>
    <col min="4164" max="4164" width="9.7109375" style="14" customWidth="1"/>
    <col min="4165" max="4165" width="6.85546875" style="14"/>
    <col min="4166" max="4166" width="9.28515625" style="14" customWidth="1"/>
    <col min="4167" max="4167" width="21.7109375" style="14" customWidth="1"/>
    <col min="4168" max="4168" width="19" style="14" customWidth="1"/>
    <col min="4169" max="4169" width="9.140625" style="14" customWidth="1"/>
    <col min="4170" max="4170" width="14.7109375" style="14" customWidth="1"/>
    <col min="4171" max="4171" width="12.140625" style="14" customWidth="1"/>
    <col min="4172" max="4172" width="14.28515625" style="14" customWidth="1"/>
    <col min="4173" max="4173" width="7.42578125" style="14" customWidth="1"/>
    <col min="4174" max="4174" width="8" style="14" customWidth="1"/>
    <col min="4175" max="4175" width="12.140625" style="14" customWidth="1"/>
    <col min="4176" max="4176" width="12.85546875" style="14" customWidth="1"/>
    <col min="4177" max="4177" width="14.28515625" style="14" customWidth="1"/>
    <col min="4178" max="4178" width="11.140625" style="14" customWidth="1"/>
    <col min="4179" max="4179" width="12.28515625" style="14" customWidth="1"/>
    <col min="4180" max="4180" width="13.42578125" style="14" customWidth="1"/>
    <col min="4181" max="4181" width="9.85546875" style="14" customWidth="1"/>
    <col min="4182" max="4182" width="13" style="14" customWidth="1"/>
    <col min="4183" max="4183" width="6.85546875" style="14" customWidth="1"/>
    <col min="4184" max="4184" width="10.85546875" style="14" customWidth="1"/>
    <col min="4185" max="4185" width="9.28515625" style="14" customWidth="1"/>
    <col min="4186" max="4186" width="11.28515625" style="14" customWidth="1"/>
    <col min="4187" max="4187" width="9.7109375" style="14" customWidth="1"/>
    <col min="4188" max="4188" width="7.42578125" style="14" customWidth="1"/>
    <col min="4189" max="4189" width="13.140625" style="14" customWidth="1"/>
    <col min="4190" max="4190" width="7" style="14" customWidth="1"/>
    <col min="4191" max="4191" width="8.7109375" style="14" customWidth="1"/>
    <col min="4192" max="4192" width="11.7109375" style="14" customWidth="1"/>
    <col min="4193" max="4193" width="12" style="14" customWidth="1"/>
    <col min="4194" max="4194" width="12.7109375" style="14" customWidth="1"/>
    <col min="4195" max="4195" width="14" style="14" customWidth="1"/>
    <col min="4196" max="4196" width="11.85546875" style="14" customWidth="1"/>
    <col min="4197" max="4197" width="7.5703125" style="14" customWidth="1"/>
    <col min="4198" max="4198" width="10.140625" style="14" customWidth="1"/>
    <col min="4199" max="4199" width="9.28515625" style="14" customWidth="1"/>
    <col min="4200" max="4202" width="9.140625" style="14" customWidth="1"/>
    <col min="4203" max="4203" width="13.140625" style="14" bestFit="1" customWidth="1"/>
    <col min="4204" max="4390" width="9.140625" style="14" customWidth="1"/>
    <col min="4391" max="4391" width="9.28515625" style="14" customWidth="1"/>
    <col min="4392" max="4392" width="21.7109375" style="14" customWidth="1"/>
    <col min="4393" max="4393" width="19" style="14" customWidth="1"/>
    <col min="4394" max="4394" width="9.140625" style="14" customWidth="1"/>
    <col min="4395" max="4395" width="14.7109375" style="14" customWidth="1"/>
    <col min="4396" max="4396" width="12.140625" style="14" customWidth="1"/>
    <col min="4397" max="4397" width="14.28515625" style="14" customWidth="1"/>
    <col min="4398" max="4398" width="7.42578125" style="14" customWidth="1"/>
    <col min="4399" max="4399" width="8" style="14" customWidth="1"/>
    <col min="4400" max="4400" width="12.140625" style="14" customWidth="1"/>
    <col min="4401" max="4401" width="12.85546875" style="14" customWidth="1"/>
    <col min="4402" max="4402" width="14.28515625" style="14" customWidth="1"/>
    <col min="4403" max="4403" width="9.7109375" style="14" customWidth="1"/>
    <col min="4404" max="4404" width="8.140625" style="14" customWidth="1"/>
    <col min="4405" max="4405" width="12.28515625" style="14" customWidth="1"/>
    <col min="4406" max="4406" width="13.42578125" style="14" customWidth="1"/>
    <col min="4407" max="4407" width="9.85546875" style="14" customWidth="1"/>
    <col min="4408" max="4408" width="9.28515625" style="14" customWidth="1"/>
    <col min="4409" max="4409" width="6.85546875" style="14" customWidth="1"/>
    <col min="4410" max="4410" width="10.85546875" style="14" customWidth="1"/>
    <col min="4411" max="4411" width="9.28515625" style="14" customWidth="1"/>
    <col min="4412" max="4412" width="11.28515625" style="14" customWidth="1"/>
    <col min="4413" max="4413" width="9.7109375" style="14" customWidth="1"/>
    <col min="4414" max="4414" width="7.42578125" style="14" customWidth="1"/>
    <col min="4415" max="4415" width="13.140625" style="14" customWidth="1"/>
    <col min="4416" max="4416" width="7" style="14" customWidth="1"/>
    <col min="4417" max="4417" width="8.7109375" style="14" customWidth="1"/>
    <col min="4418" max="4418" width="11.7109375" style="14" customWidth="1"/>
    <col min="4419" max="4419" width="12" style="14" customWidth="1"/>
    <col min="4420" max="4420" width="9.7109375" style="14" customWidth="1"/>
    <col min="4421" max="4421" width="6.85546875" style="14"/>
    <col min="4422" max="4422" width="9.28515625" style="14" customWidth="1"/>
    <col min="4423" max="4423" width="21.7109375" style="14" customWidth="1"/>
    <col min="4424" max="4424" width="19" style="14" customWidth="1"/>
    <col min="4425" max="4425" width="9.140625" style="14" customWidth="1"/>
    <col min="4426" max="4426" width="14.7109375" style="14" customWidth="1"/>
    <col min="4427" max="4427" width="12.140625" style="14" customWidth="1"/>
    <col min="4428" max="4428" width="14.28515625" style="14" customWidth="1"/>
    <col min="4429" max="4429" width="7.42578125" style="14" customWidth="1"/>
    <col min="4430" max="4430" width="8" style="14" customWidth="1"/>
    <col min="4431" max="4431" width="12.140625" style="14" customWidth="1"/>
    <col min="4432" max="4432" width="12.85546875" style="14" customWidth="1"/>
    <col min="4433" max="4433" width="14.28515625" style="14" customWidth="1"/>
    <col min="4434" max="4434" width="11.140625" style="14" customWidth="1"/>
    <col min="4435" max="4435" width="12.28515625" style="14" customWidth="1"/>
    <col min="4436" max="4436" width="13.42578125" style="14" customWidth="1"/>
    <col min="4437" max="4437" width="9.85546875" style="14" customWidth="1"/>
    <col min="4438" max="4438" width="13" style="14" customWidth="1"/>
    <col min="4439" max="4439" width="6.85546875" style="14" customWidth="1"/>
    <col min="4440" max="4440" width="10.85546875" style="14" customWidth="1"/>
    <col min="4441" max="4441" width="9.28515625" style="14" customWidth="1"/>
    <col min="4442" max="4442" width="11.28515625" style="14" customWidth="1"/>
    <col min="4443" max="4443" width="9.7109375" style="14" customWidth="1"/>
    <col min="4444" max="4444" width="7.42578125" style="14" customWidth="1"/>
    <col min="4445" max="4445" width="13.140625" style="14" customWidth="1"/>
    <col min="4446" max="4446" width="7" style="14" customWidth="1"/>
    <col min="4447" max="4447" width="8.7109375" style="14" customWidth="1"/>
    <col min="4448" max="4448" width="11.7109375" style="14" customWidth="1"/>
    <col min="4449" max="4449" width="12" style="14" customWidth="1"/>
    <col min="4450" max="4450" width="12.7109375" style="14" customWidth="1"/>
    <col min="4451" max="4451" width="14" style="14" customWidth="1"/>
    <col min="4452" max="4452" width="11.85546875" style="14" customWidth="1"/>
    <col min="4453" max="4453" width="7.5703125" style="14" customWidth="1"/>
    <col min="4454" max="4454" width="10.140625" style="14" customWidth="1"/>
    <col min="4455" max="4455" width="9.28515625" style="14" customWidth="1"/>
    <col min="4456" max="4458" width="9.140625" style="14" customWidth="1"/>
    <col min="4459" max="4459" width="13.140625" style="14" bestFit="1" customWidth="1"/>
    <col min="4460" max="4646" width="9.140625" style="14" customWidth="1"/>
    <col min="4647" max="4647" width="9.28515625" style="14" customWidth="1"/>
    <col min="4648" max="4648" width="21.7109375" style="14" customWidth="1"/>
    <col min="4649" max="4649" width="19" style="14" customWidth="1"/>
    <col min="4650" max="4650" width="9.140625" style="14" customWidth="1"/>
    <col min="4651" max="4651" width="14.7109375" style="14" customWidth="1"/>
    <col min="4652" max="4652" width="12.140625" style="14" customWidth="1"/>
    <col min="4653" max="4653" width="14.28515625" style="14" customWidth="1"/>
    <col min="4654" max="4654" width="7.42578125" style="14" customWidth="1"/>
    <col min="4655" max="4655" width="8" style="14" customWidth="1"/>
    <col min="4656" max="4656" width="12.140625" style="14" customWidth="1"/>
    <col min="4657" max="4657" width="12.85546875" style="14" customWidth="1"/>
    <col min="4658" max="4658" width="14.28515625" style="14" customWidth="1"/>
    <col min="4659" max="4659" width="9.7109375" style="14" customWidth="1"/>
    <col min="4660" max="4660" width="8.140625" style="14" customWidth="1"/>
    <col min="4661" max="4661" width="12.28515625" style="14" customWidth="1"/>
    <col min="4662" max="4662" width="13.42578125" style="14" customWidth="1"/>
    <col min="4663" max="4663" width="9.85546875" style="14" customWidth="1"/>
    <col min="4664" max="4664" width="9.28515625" style="14" customWidth="1"/>
    <col min="4665" max="4665" width="6.85546875" style="14" customWidth="1"/>
    <col min="4666" max="4666" width="10.85546875" style="14" customWidth="1"/>
    <col min="4667" max="4667" width="9.28515625" style="14" customWidth="1"/>
    <col min="4668" max="4668" width="11.28515625" style="14" customWidth="1"/>
    <col min="4669" max="4669" width="9.7109375" style="14" customWidth="1"/>
    <col min="4670" max="4670" width="7.42578125" style="14" customWidth="1"/>
    <col min="4671" max="4671" width="13.140625" style="14" customWidth="1"/>
    <col min="4672" max="4672" width="7" style="14" customWidth="1"/>
    <col min="4673" max="4673" width="8.7109375" style="14" customWidth="1"/>
    <col min="4674" max="4674" width="11.7109375" style="14" customWidth="1"/>
    <col min="4675" max="4675" width="12" style="14" customWidth="1"/>
    <col min="4676" max="4676" width="9.7109375" style="14" customWidth="1"/>
    <col min="4677" max="4677" width="6.85546875" style="14"/>
    <col min="4678" max="4678" width="9.28515625" style="14" customWidth="1"/>
    <col min="4679" max="4679" width="21.7109375" style="14" customWidth="1"/>
    <col min="4680" max="4680" width="19" style="14" customWidth="1"/>
    <col min="4681" max="4681" width="9.140625" style="14" customWidth="1"/>
    <col min="4682" max="4682" width="14.7109375" style="14" customWidth="1"/>
    <col min="4683" max="4683" width="12.140625" style="14" customWidth="1"/>
    <col min="4684" max="4684" width="14.28515625" style="14" customWidth="1"/>
    <col min="4685" max="4685" width="7.42578125" style="14" customWidth="1"/>
    <col min="4686" max="4686" width="8" style="14" customWidth="1"/>
    <col min="4687" max="4687" width="12.140625" style="14" customWidth="1"/>
    <col min="4688" max="4688" width="12.85546875" style="14" customWidth="1"/>
    <col min="4689" max="4689" width="14.28515625" style="14" customWidth="1"/>
    <col min="4690" max="4690" width="11.140625" style="14" customWidth="1"/>
    <col min="4691" max="4691" width="12.28515625" style="14" customWidth="1"/>
    <col min="4692" max="4692" width="13.42578125" style="14" customWidth="1"/>
    <col min="4693" max="4693" width="9.85546875" style="14" customWidth="1"/>
    <col min="4694" max="4694" width="13" style="14" customWidth="1"/>
    <col min="4695" max="4695" width="6.85546875" style="14" customWidth="1"/>
    <col min="4696" max="4696" width="10.85546875" style="14" customWidth="1"/>
    <col min="4697" max="4697" width="9.28515625" style="14" customWidth="1"/>
    <col min="4698" max="4698" width="11.28515625" style="14" customWidth="1"/>
    <col min="4699" max="4699" width="9.7109375" style="14" customWidth="1"/>
    <col min="4700" max="4700" width="7.42578125" style="14" customWidth="1"/>
    <col min="4701" max="4701" width="13.140625" style="14" customWidth="1"/>
    <col min="4702" max="4702" width="7" style="14" customWidth="1"/>
    <col min="4703" max="4703" width="8.7109375" style="14" customWidth="1"/>
    <col min="4704" max="4704" width="11.7109375" style="14" customWidth="1"/>
    <col min="4705" max="4705" width="12" style="14" customWidth="1"/>
    <col min="4706" max="4706" width="12.7109375" style="14" customWidth="1"/>
    <col min="4707" max="4707" width="14" style="14" customWidth="1"/>
    <col min="4708" max="4708" width="11.85546875" style="14" customWidth="1"/>
    <col min="4709" max="4709" width="7.5703125" style="14" customWidth="1"/>
    <col min="4710" max="4710" width="10.140625" style="14" customWidth="1"/>
    <col min="4711" max="4711" width="9.28515625" style="14" customWidth="1"/>
    <col min="4712" max="4714" width="9.140625" style="14" customWidth="1"/>
    <col min="4715" max="4715" width="13.140625" style="14" bestFit="1" customWidth="1"/>
    <col min="4716" max="4902" width="9.140625" style="14" customWidth="1"/>
    <col min="4903" max="4903" width="9.28515625" style="14" customWidth="1"/>
    <col min="4904" max="4904" width="21.7109375" style="14" customWidth="1"/>
    <col min="4905" max="4905" width="19" style="14" customWidth="1"/>
    <col min="4906" max="4906" width="9.140625" style="14" customWidth="1"/>
    <col min="4907" max="4907" width="14.7109375" style="14" customWidth="1"/>
    <col min="4908" max="4908" width="12.140625" style="14" customWidth="1"/>
    <col min="4909" max="4909" width="14.28515625" style="14" customWidth="1"/>
    <col min="4910" max="4910" width="7.42578125" style="14" customWidth="1"/>
    <col min="4911" max="4911" width="8" style="14" customWidth="1"/>
    <col min="4912" max="4912" width="12.140625" style="14" customWidth="1"/>
    <col min="4913" max="4913" width="12.85546875" style="14" customWidth="1"/>
    <col min="4914" max="4914" width="14.28515625" style="14" customWidth="1"/>
    <col min="4915" max="4915" width="9.7109375" style="14" customWidth="1"/>
    <col min="4916" max="4916" width="8.140625" style="14" customWidth="1"/>
    <col min="4917" max="4917" width="12.28515625" style="14" customWidth="1"/>
    <col min="4918" max="4918" width="13.42578125" style="14" customWidth="1"/>
    <col min="4919" max="4919" width="9.85546875" style="14" customWidth="1"/>
    <col min="4920" max="4920" width="9.28515625" style="14" customWidth="1"/>
    <col min="4921" max="4921" width="6.85546875" style="14" customWidth="1"/>
    <col min="4922" max="4922" width="10.85546875" style="14" customWidth="1"/>
    <col min="4923" max="4923" width="9.28515625" style="14" customWidth="1"/>
    <col min="4924" max="4924" width="11.28515625" style="14" customWidth="1"/>
    <col min="4925" max="4925" width="9.7109375" style="14" customWidth="1"/>
    <col min="4926" max="4926" width="7.42578125" style="14" customWidth="1"/>
    <col min="4927" max="4927" width="13.140625" style="14" customWidth="1"/>
    <col min="4928" max="4928" width="7" style="14" customWidth="1"/>
    <col min="4929" max="4929" width="8.7109375" style="14" customWidth="1"/>
    <col min="4930" max="4930" width="11.7109375" style="14" customWidth="1"/>
    <col min="4931" max="4931" width="12" style="14" customWidth="1"/>
    <col min="4932" max="4932" width="9.7109375" style="14" customWidth="1"/>
    <col min="4933" max="4933" width="6.85546875" style="14"/>
    <col min="4934" max="4934" width="9.28515625" style="14" customWidth="1"/>
    <col min="4935" max="4935" width="21.7109375" style="14" customWidth="1"/>
    <col min="4936" max="4936" width="19" style="14" customWidth="1"/>
    <col min="4937" max="4937" width="9.140625" style="14" customWidth="1"/>
    <col min="4938" max="4938" width="14.7109375" style="14" customWidth="1"/>
    <col min="4939" max="4939" width="12.140625" style="14" customWidth="1"/>
    <col min="4940" max="4940" width="14.28515625" style="14" customWidth="1"/>
    <col min="4941" max="4941" width="7.42578125" style="14" customWidth="1"/>
    <col min="4942" max="4942" width="8" style="14" customWidth="1"/>
    <col min="4943" max="4943" width="12.140625" style="14" customWidth="1"/>
    <col min="4944" max="4944" width="12.85546875" style="14" customWidth="1"/>
    <col min="4945" max="4945" width="14.28515625" style="14" customWidth="1"/>
    <col min="4946" max="4946" width="11.140625" style="14" customWidth="1"/>
    <col min="4947" max="4947" width="12.28515625" style="14" customWidth="1"/>
    <col min="4948" max="4948" width="13.42578125" style="14" customWidth="1"/>
    <col min="4949" max="4949" width="9.85546875" style="14" customWidth="1"/>
    <col min="4950" max="4950" width="13" style="14" customWidth="1"/>
    <col min="4951" max="4951" width="6.85546875" style="14" customWidth="1"/>
    <col min="4952" max="4952" width="10.85546875" style="14" customWidth="1"/>
    <col min="4953" max="4953" width="9.28515625" style="14" customWidth="1"/>
    <col min="4954" max="4954" width="11.28515625" style="14" customWidth="1"/>
    <col min="4955" max="4955" width="9.7109375" style="14" customWidth="1"/>
    <col min="4956" max="4956" width="7.42578125" style="14" customWidth="1"/>
    <col min="4957" max="4957" width="13.140625" style="14" customWidth="1"/>
    <col min="4958" max="4958" width="7" style="14" customWidth="1"/>
    <col min="4959" max="4959" width="8.7109375" style="14" customWidth="1"/>
    <col min="4960" max="4960" width="11.7109375" style="14" customWidth="1"/>
    <col min="4961" max="4961" width="12" style="14" customWidth="1"/>
    <col min="4962" max="4962" width="12.7109375" style="14" customWidth="1"/>
    <col min="4963" max="4963" width="14" style="14" customWidth="1"/>
    <col min="4964" max="4964" width="11.85546875" style="14" customWidth="1"/>
    <col min="4965" max="4965" width="7.5703125" style="14" customWidth="1"/>
    <col min="4966" max="4966" width="10.140625" style="14" customWidth="1"/>
    <col min="4967" max="4967" width="9.28515625" style="14" customWidth="1"/>
    <col min="4968" max="4970" width="9.140625" style="14" customWidth="1"/>
    <col min="4971" max="4971" width="13.140625" style="14" bestFit="1" customWidth="1"/>
    <col min="4972" max="5158" width="9.140625" style="14" customWidth="1"/>
    <col min="5159" max="5159" width="9.28515625" style="14" customWidth="1"/>
    <col min="5160" max="5160" width="21.7109375" style="14" customWidth="1"/>
    <col min="5161" max="5161" width="19" style="14" customWidth="1"/>
    <col min="5162" max="5162" width="9.140625" style="14" customWidth="1"/>
    <col min="5163" max="5163" width="14.7109375" style="14" customWidth="1"/>
    <col min="5164" max="5164" width="12.140625" style="14" customWidth="1"/>
    <col min="5165" max="5165" width="14.28515625" style="14" customWidth="1"/>
    <col min="5166" max="5166" width="7.42578125" style="14" customWidth="1"/>
    <col min="5167" max="5167" width="8" style="14" customWidth="1"/>
    <col min="5168" max="5168" width="12.140625" style="14" customWidth="1"/>
    <col min="5169" max="5169" width="12.85546875" style="14" customWidth="1"/>
    <col min="5170" max="5170" width="14.28515625" style="14" customWidth="1"/>
    <col min="5171" max="5171" width="9.7109375" style="14" customWidth="1"/>
    <col min="5172" max="5172" width="8.140625" style="14" customWidth="1"/>
    <col min="5173" max="5173" width="12.28515625" style="14" customWidth="1"/>
    <col min="5174" max="5174" width="13.42578125" style="14" customWidth="1"/>
    <col min="5175" max="5175" width="9.85546875" style="14" customWidth="1"/>
    <col min="5176" max="5176" width="9.28515625" style="14" customWidth="1"/>
    <col min="5177" max="5177" width="6.85546875" style="14" customWidth="1"/>
    <col min="5178" max="5178" width="10.85546875" style="14" customWidth="1"/>
    <col min="5179" max="5179" width="9.28515625" style="14" customWidth="1"/>
    <col min="5180" max="5180" width="11.28515625" style="14" customWidth="1"/>
    <col min="5181" max="5181" width="9.7109375" style="14" customWidth="1"/>
    <col min="5182" max="5182" width="7.42578125" style="14" customWidth="1"/>
    <col min="5183" max="5183" width="13.140625" style="14" customWidth="1"/>
    <col min="5184" max="5184" width="7" style="14" customWidth="1"/>
    <col min="5185" max="5185" width="8.7109375" style="14" customWidth="1"/>
    <col min="5186" max="5186" width="11.7109375" style="14" customWidth="1"/>
    <col min="5187" max="5187" width="12" style="14" customWidth="1"/>
    <col min="5188" max="5188" width="9.7109375" style="14" customWidth="1"/>
    <col min="5189" max="5189" width="6.85546875" style="14"/>
    <col min="5190" max="5190" width="9.28515625" style="14" customWidth="1"/>
    <col min="5191" max="5191" width="21.7109375" style="14" customWidth="1"/>
    <col min="5192" max="5192" width="19" style="14" customWidth="1"/>
    <col min="5193" max="5193" width="9.140625" style="14" customWidth="1"/>
    <col min="5194" max="5194" width="14.7109375" style="14" customWidth="1"/>
    <col min="5195" max="5195" width="12.140625" style="14" customWidth="1"/>
    <col min="5196" max="5196" width="14.28515625" style="14" customWidth="1"/>
    <col min="5197" max="5197" width="7.42578125" style="14" customWidth="1"/>
    <col min="5198" max="5198" width="8" style="14" customWidth="1"/>
    <col min="5199" max="5199" width="12.140625" style="14" customWidth="1"/>
    <col min="5200" max="5200" width="12.85546875" style="14" customWidth="1"/>
    <col min="5201" max="5201" width="14.28515625" style="14" customWidth="1"/>
    <col min="5202" max="5202" width="11.140625" style="14" customWidth="1"/>
    <col min="5203" max="5203" width="12.28515625" style="14" customWidth="1"/>
    <col min="5204" max="5204" width="13.42578125" style="14" customWidth="1"/>
    <col min="5205" max="5205" width="9.85546875" style="14" customWidth="1"/>
    <col min="5206" max="5206" width="13" style="14" customWidth="1"/>
    <col min="5207" max="5207" width="6.85546875" style="14" customWidth="1"/>
    <col min="5208" max="5208" width="10.85546875" style="14" customWidth="1"/>
    <col min="5209" max="5209" width="9.28515625" style="14" customWidth="1"/>
    <col min="5210" max="5210" width="11.28515625" style="14" customWidth="1"/>
    <col min="5211" max="5211" width="9.7109375" style="14" customWidth="1"/>
    <col min="5212" max="5212" width="7.42578125" style="14" customWidth="1"/>
    <col min="5213" max="5213" width="13.140625" style="14" customWidth="1"/>
    <col min="5214" max="5214" width="7" style="14" customWidth="1"/>
    <col min="5215" max="5215" width="8.7109375" style="14" customWidth="1"/>
    <col min="5216" max="5216" width="11.7109375" style="14" customWidth="1"/>
    <col min="5217" max="5217" width="12" style="14" customWidth="1"/>
    <col min="5218" max="5218" width="12.7109375" style="14" customWidth="1"/>
    <col min="5219" max="5219" width="14" style="14" customWidth="1"/>
    <col min="5220" max="5220" width="11.85546875" style="14" customWidth="1"/>
    <col min="5221" max="5221" width="7.5703125" style="14" customWidth="1"/>
    <col min="5222" max="5222" width="10.140625" style="14" customWidth="1"/>
    <col min="5223" max="5223" width="9.28515625" style="14" customWidth="1"/>
    <col min="5224" max="5226" width="9.140625" style="14" customWidth="1"/>
    <col min="5227" max="5227" width="13.140625" style="14" bestFit="1" customWidth="1"/>
    <col min="5228" max="5414" width="9.140625" style="14" customWidth="1"/>
    <col min="5415" max="5415" width="9.28515625" style="14" customWidth="1"/>
    <col min="5416" max="5416" width="21.7109375" style="14" customWidth="1"/>
    <col min="5417" max="5417" width="19" style="14" customWidth="1"/>
    <col min="5418" max="5418" width="9.140625" style="14" customWidth="1"/>
    <col min="5419" max="5419" width="14.7109375" style="14" customWidth="1"/>
    <col min="5420" max="5420" width="12.140625" style="14" customWidth="1"/>
    <col min="5421" max="5421" width="14.28515625" style="14" customWidth="1"/>
    <col min="5422" max="5422" width="7.42578125" style="14" customWidth="1"/>
    <col min="5423" max="5423" width="8" style="14" customWidth="1"/>
    <col min="5424" max="5424" width="12.140625" style="14" customWidth="1"/>
    <col min="5425" max="5425" width="12.85546875" style="14" customWidth="1"/>
    <col min="5426" max="5426" width="14.28515625" style="14" customWidth="1"/>
    <col min="5427" max="5427" width="9.7109375" style="14" customWidth="1"/>
    <col min="5428" max="5428" width="8.140625" style="14" customWidth="1"/>
    <col min="5429" max="5429" width="12.28515625" style="14" customWidth="1"/>
    <col min="5430" max="5430" width="13.42578125" style="14" customWidth="1"/>
    <col min="5431" max="5431" width="9.85546875" style="14" customWidth="1"/>
    <col min="5432" max="5432" width="9.28515625" style="14" customWidth="1"/>
    <col min="5433" max="5433" width="6.85546875" style="14" customWidth="1"/>
    <col min="5434" max="5434" width="10.85546875" style="14" customWidth="1"/>
    <col min="5435" max="5435" width="9.28515625" style="14" customWidth="1"/>
    <col min="5436" max="5436" width="11.28515625" style="14" customWidth="1"/>
    <col min="5437" max="5437" width="9.7109375" style="14" customWidth="1"/>
    <col min="5438" max="5438" width="7.42578125" style="14" customWidth="1"/>
    <col min="5439" max="5439" width="13.140625" style="14" customWidth="1"/>
    <col min="5440" max="5440" width="7" style="14" customWidth="1"/>
    <col min="5441" max="5441" width="8.7109375" style="14" customWidth="1"/>
    <col min="5442" max="5442" width="11.7109375" style="14" customWidth="1"/>
    <col min="5443" max="5443" width="12" style="14" customWidth="1"/>
    <col min="5444" max="5444" width="9.7109375" style="14" customWidth="1"/>
    <col min="5445" max="5445" width="6.85546875" style="14"/>
    <col min="5446" max="5446" width="9.28515625" style="14" customWidth="1"/>
    <col min="5447" max="5447" width="21.7109375" style="14" customWidth="1"/>
    <col min="5448" max="5448" width="19" style="14" customWidth="1"/>
    <col min="5449" max="5449" width="9.140625" style="14" customWidth="1"/>
    <col min="5450" max="5450" width="14.7109375" style="14" customWidth="1"/>
    <col min="5451" max="5451" width="12.140625" style="14" customWidth="1"/>
    <col min="5452" max="5452" width="14.28515625" style="14" customWidth="1"/>
    <col min="5453" max="5453" width="7.42578125" style="14" customWidth="1"/>
    <col min="5454" max="5454" width="8" style="14" customWidth="1"/>
    <col min="5455" max="5455" width="12.140625" style="14" customWidth="1"/>
    <col min="5456" max="5456" width="12.85546875" style="14" customWidth="1"/>
    <col min="5457" max="5457" width="14.28515625" style="14" customWidth="1"/>
    <col min="5458" max="5458" width="11.140625" style="14" customWidth="1"/>
    <col min="5459" max="5459" width="12.28515625" style="14" customWidth="1"/>
    <col min="5460" max="5460" width="13.42578125" style="14" customWidth="1"/>
    <col min="5461" max="5461" width="9.85546875" style="14" customWidth="1"/>
    <col min="5462" max="5462" width="13" style="14" customWidth="1"/>
    <col min="5463" max="5463" width="6.85546875" style="14" customWidth="1"/>
    <col min="5464" max="5464" width="10.85546875" style="14" customWidth="1"/>
    <col min="5465" max="5465" width="9.28515625" style="14" customWidth="1"/>
    <col min="5466" max="5466" width="11.28515625" style="14" customWidth="1"/>
    <col min="5467" max="5467" width="9.7109375" style="14" customWidth="1"/>
    <col min="5468" max="5468" width="7.42578125" style="14" customWidth="1"/>
    <col min="5469" max="5469" width="13.140625" style="14" customWidth="1"/>
    <col min="5470" max="5470" width="7" style="14" customWidth="1"/>
    <col min="5471" max="5471" width="8.7109375" style="14" customWidth="1"/>
    <col min="5472" max="5472" width="11.7109375" style="14" customWidth="1"/>
    <col min="5473" max="5473" width="12" style="14" customWidth="1"/>
    <col min="5474" max="5474" width="12.7109375" style="14" customWidth="1"/>
    <col min="5475" max="5475" width="14" style="14" customWidth="1"/>
    <col min="5476" max="5476" width="11.85546875" style="14" customWidth="1"/>
    <col min="5477" max="5477" width="7.5703125" style="14" customWidth="1"/>
    <col min="5478" max="5478" width="10.140625" style="14" customWidth="1"/>
    <col min="5479" max="5479" width="9.28515625" style="14" customWidth="1"/>
    <col min="5480" max="5482" width="9.140625" style="14" customWidth="1"/>
    <col min="5483" max="5483" width="13.140625" style="14" bestFit="1" customWidth="1"/>
    <col min="5484" max="5670" width="9.140625" style="14" customWidth="1"/>
    <col min="5671" max="5671" width="9.28515625" style="14" customWidth="1"/>
    <col min="5672" max="5672" width="21.7109375" style="14" customWidth="1"/>
    <col min="5673" max="5673" width="19" style="14" customWidth="1"/>
    <col min="5674" max="5674" width="9.140625" style="14" customWidth="1"/>
    <col min="5675" max="5675" width="14.7109375" style="14" customWidth="1"/>
    <col min="5676" max="5676" width="12.140625" style="14" customWidth="1"/>
    <col min="5677" max="5677" width="14.28515625" style="14" customWidth="1"/>
    <col min="5678" max="5678" width="7.42578125" style="14" customWidth="1"/>
    <col min="5679" max="5679" width="8" style="14" customWidth="1"/>
    <col min="5680" max="5680" width="12.140625" style="14" customWidth="1"/>
    <col min="5681" max="5681" width="12.85546875" style="14" customWidth="1"/>
    <col min="5682" max="5682" width="14.28515625" style="14" customWidth="1"/>
    <col min="5683" max="5683" width="9.7109375" style="14" customWidth="1"/>
    <col min="5684" max="5684" width="8.140625" style="14" customWidth="1"/>
    <col min="5685" max="5685" width="12.28515625" style="14" customWidth="1"/>
    <col min="5686" max="5686" width="13.42578125" style="14" customWidth="1"/>
    <col min="5687" max="5687" width="9.85546875" style="14" customWidth="1"/>
    <col min="5688" max="5688" width="9.28515625" style="14" customWidth="1"/>
    <col min="5689" max="5689" width="6.85546875" style="14" customWidth="1"/>
    <col min="5690" max="5690" width="10.85546875" style="14" customWidth="1"/>
    <col min="5691" max="5691" width="9.28515625" style="14" customWidth="1"/>
    <col min="5692" max="5692" width="11.28515625" style="14" customWidth="1"/>
    <col min="5693" max="5693" width="9.7109375" style="14" customWidth="1"/>
    <col min="5694" max="5694" width="7.42578125" style="14" customWidth="1"/>
    <col min="5695" max="5695" width="13.140625" style="14" customWidth="1"/>
    <col min="5696" max="5696" width="7" style="14" customWidth="1"/>
    <col min="5697" max="5697" width="8.7109375" style="14" customWidth="1"/>
    <col min="5698" max="5698" width="11.7109375" style="14" customWidth="1"/>
    <col min="5699" max="5699" width="12" style="14" customWidth="1"/>
    <col min="5700" max="5700" width="9.7109375" style="14" customWidth="1"/>
    <col min="5701" max="5701" width="6.85546875" style="14"/>
    <col min="5702" max="5702" width="9.28515625" style="14" customWidth="1"/>
    <col min="5703" max="5703" width="21.7109375" style="14" customWidth="1"/>
    <col min="5704" max="5704" width="19" style="14" customWidth="1"/>
    <col min="5705" max="5705" width="9.140625" style="14" customWidth="1"/>
    <col min="5706" max="5706" width="14.7109375" style="14" customWidth="1"/>
    <col min="5707" max="5707" width="12.140625" style="14" customWidth="1"/>
    <col min="5708" max="5708" width="14.28515625" style="14" customWidth="1"/>
    <col min="5709" max="5709" width="7.42578125" style="14" customWidth="1"/>
    <col min="5710" max="5710" width="8" style="14" customWidth="1"/>
    <col min="5711" max="5711" width="12.140625" style="14" customWidth="1"/>
    <col min="5712" max="5712" width="12.85546875" style="14" customWidth="1"/>
    <col min="5713" max="5713" width="14.28515625" style="14" customWidth="1"/>
    <col min="5714" max="5714" width="11.140625" style="14" customWidth="1"/>
    <col min="5715" max="5715" width="12.28515625" style="14" customWidth="1"/>
    <col min="5716" max="5716" width="13.42578125" style="14" customWidth="1"/>
    <col min="5717" max="5717" width="9.85546875" style="14" customWidth="1"/>
    <col min="5718" max="5718" width="13" style="14" customWidth="1"/>
    <col min="5719" max="5719" width="6.85546875" style="14" customWidth="1"/>
    <col min="5720" max="5720" width="10.85546875" style="14" customWidth="1"/>
    <col min="5721" max="5721" width="9.28515625" style="14" customWidth="1"/>
    <col min="5722" max="5722" width="11.28515625" style="14" customWidth="1"/>
    <col min="5723" max="5723" width="9.7109375" style="14" customWidth="1"/>
    <col min="5724" max="5724" width="7.42578125" style="14" customWidth="1"/>
    <col min="5725" max="5725" width="13.140625" style="14" customWidth="1"/>
    <col min="5726" max="5726" width="7" style="14" customWidth="1"/>
    <col min="5727" max="5727" width="8.7109375" style="14" customWidth="1"/>
    <col min="5728" max="5728" width="11.7109375" style="14" customWidth="1"/>
    <col min="5729" max="5729" width="12" style="14" customWidth="1"/>
    <col min="5730" max="5730" width="12.7109375" style="14" customWidth="1"/>
    <col min="5731" max="5731" width="14" style="14" customWidth="1"/>
    <col min="5732" max="5732" width="11.85546875" style="14" customWidth="1"/>
    <col min="5733" max="5733" width="7.5703125" style="14" customWidth="1"/>
    <col min="5734" max="5734" width="10.140625" style="14" customWidth="1"/>
    <col min="5735" max="5735" width="9.28515625" style="14" customWidth="1"/>
    <col min="5736" max="5738" width="9.140625" style="14" customWidth="1"/>
    <col min="5739" max="5739" width="13.140625" style="14" bestFit="1" customWidth="1"/>
    <col min="5740" max="5926" width="9.140625" style="14" customWidth="1"/>
    <col min="5927" max="5927" width="9.28515625" style="14" customWidth="1"/>
    <col min="5928" max="5928" width="21.7109375" style="14" customWidth="1"/>
    <col min="5929" max="5929" width="19" style="14" customWidth="1"/>
    <col min="5930" max="5930" width="9.140625" style="14" customWidth="1"/>
    <col min="5931" max="5931" width="14.7109375" style="14" customWidth="1"/>
    <col min="5932" max="5932" width="12.140625" style="14" customWidth="1"/>
    <col min="5933" max="5933" width="14.28515625" style="14" customWidth="1"/>
    <col min="5934" max="5934" width="7.42578125" style="14" customWidth="1"/>
    <col min="5935" max="5935" width="8" style="14" customWidth="1"/>
    <col min="5936" max="5936" width="12.140625" style="14" customWidth="1"/>
    <col min="5937" max="5937" width="12.85546875" style="14" customWidth="1"/>
    <col min="5938" max="5938" width="14.28515625" style="14" customWidth="1"/>
    <col min="5939" max="5939" width="9.7109375" style="14" customWidth="1"/>
    <col min="5940" max="5940" width="8.140625" style="14" customWidth="1"/>
    <col min="5941" max="5941" width="12.28515625" style="14" customWidth="1"/>
    <col min="5942" max="5942" width="13.42578125" style="14" customWidth="1"/>
    <col min="5943" max="5943" width="9.85546875" style="14" customWidth="1"/>
    <col min="5944" max="5944" width="9.28515625" style="14" customWidth="1"/>
    <col min="5945" max="5945" width="6.85546875" style="14" customWidth="1"/>
    <col min="5946" max="5946" width="10.85546875" style="14" customWidth="1"/>
    <col min="5947" max="5947" width="9.28515625" style="14" customWidth="1"/>
    <col min="5948" max="5948" width="11.28515625" style="14" customWidth="1"/>
    <col min="5949" max="5949" width="9.7109375" style="14" customWidth="1"/>
    <col min="5950" max="5950" width="7.42578125" style="14" customWidth="1"/>
    <col min="5951" max="5951" width="13.140625" style="14" customWidth="1"/>
    <col min="5952" max="5952" width="7" style="14" customWidth="1"/>
    <col min="5953" max="5953" width="8.7109375" style="14" customWidth="1"/>
    <col min="5954" max="5954" width="11.7109375" style="14" customWidth="1"/>
    <col min="5955" max="5955" width="12" style="14" customWidth="1"/>
    <col min="5956" max="5956" width="9.7109375" style="14" customWidth="1"/>
    <col min="5957" max="5957" width="6.85546875" style="14"/>
    <col min="5958" max="5958" width="9.28515625" style="14" customWidth="1"/>
    <col min="5959" max="5959" width="21.7109375" style="14" customWidth="1"/>
    <col min="5960" max="5960" width="19" style="14" customWidth="1"/>
    <col min="5961" max="5961" width="9.140625" style="14" customWidth="1"/>
    <col min="5962" max="5962" width="14.7109375" style="14" customWidth="1"/>
    <col min="5963" max="5963" width="12.140625" style="14" customWidth="1"/>
    <col min="5964" max="5964" width="14.28515625" style="14" customWidth="1"/>
    <col min="5965" max="5965" width="7.42578125" style="14" customWidth="1"/>
    <col min="5966" max="5966" width="8" style="14" customWidth="1"/>
    <col min="5967" max="5967" width="12.140625" style="14" customWidth="1"/>
    <col min="5968" max="5968" width="12.85546875" style="14" customWidth="1"/>
    <col min="5969" max="5969" width="14.28515625" style="14" customWidth="1"/>
    <col min="5970" max="5970" width="11.140625" style="14" customWidth="1"/>
    <col min="5971" max="5971" width="12.28515625" style="14" customWidth="1"/>
    <col min="5972" max="5972" width="13.42578125" style="14" customWidth="1"/>
    <col min="5973" max="5973" width="9.85546875" style="14" customWidth="1"/>
    <col min="5974" max="5974" width="13" style="14" customWidth="1"/>
    <col min="5975" max="5975" width="6.85546875" style="14" customWidth="1"/>
    <col min="5976" max="5976" width="10.85546875" style="14" customWidth="1"/>
    <col min="5977" max="5977" width="9.28515625" style="14" customWidth="1"/>
    <col min="5978" max="5978" width="11.28515625" style="14" customWidth="1"/>
    <col min="5979" max="5979" width="9.7109375" style="14" customWidth="1"/>
    <col min="5980" max="5980" width="7.42578125" style="14" customWidth="1"/>
    <col min="5981" max="5981" width="13.140625" style="14" customWidth="1"/>
    <col min="5982" max="5982" width="7" style="14" customWidth="1"/>
    <col min="5983" max="5983" width="8.7109375" style="14" customWidth="1"/>
    <col min="5984" max="5984" width="11.7109375" style="14" customWidth="1"/>
    <col min="5985" max="5985" width="12" style="14" customWidth="1"/>
    <col min="5986" max="5986" width="12.7109375" style="14" customWidth="1"/>
    <col min="5987" max="5987" width="14" style="14" customWidth="1"/>
    <col min="5988" max="5988" width="11.85546875" style="14" customWidth="1"/>
    <col min="5989" max="5989" width="7.5703125" style="14" customWidth="1"/>
    <col min="5990" max="5990" width="10.140625" style="14" customWidth="1"/>
    <col min="5991" max="5991" width="9.28515625" style="14" customWidth="1"/>
    <col min="5992" max="5994" width="9.140625" style="14" customWidth="1"/>
    <col min="5995" max="5995" width="13.140625" style="14" bestFit="1" customWidth="1"/>
    <col min="5996" max="6182" width="9.140625" style="14" customWidth="1"/>
    <col min="6183" max="6183" width="9.28515625" style="14" customWidth="1"/>
    <col min="6184" max="6184" width="21.7109375" style="14" customWidth="1"/>
    <col min="6185" max="6185" width="19" style="14" customWidth="1"/>
    <col min="6186" max="6186" width="9.140625" style="14" customWidth="1"/>
    <col min="6187" max="6187" width="14.7109375" style="14" customWidth="1"/>
    <col min="6188" max="6188" width="12.140625" style="14" customWidth="1"/>
    <col min="6189" max="6189" width="14.28515625" style="14" customWidth="1"/>
    <col min="6190" max="6190" width="7.42578125" style="14" customWidth="1"/>
    <col min="6191" max="6191" width="8" style="14" customWidth="1"/>
    <col min="6192" max="6192" width="12.140625" style="14" customWidth="1"/>
    <col min="6193" max="6193" width="12.85546875" style="14" customWidth="1"/>
    <col min="6194" max="6194" width="14.28515625" style="14" customWidth="1"/>
    <col min="6195" max="6195" width="9.7109375" style="14" customWidth="1"/>
    <col min="6196" max="6196" width="8.140625" style="14" customWidth="1"/>
    <col min="6197" max="6197" width="12.28515625" style="14" customWidth="1"/>
    <col min="6198" max="6198" width="13.42578125" style="14" customWidth="1"/>
    <col min="6199" max="6199" width="9.85546875" style="14" customWidth="1"/>
    <col min="6200" max="6200" width="9.28515625" style="14" customWidth="1"/>
    <col min="6201" max="6201" width="6.85546875" style="14" customWidth="1"/>
    <col min="6202" max="6202" width="10.85546875" style="14" customWidth="1"/>
    <col min="6203" max="6203" width="9.28515625" style="14" customWidth="1"/>
    <col min="6204" max="6204" width="11.28515625" style="14" customWidth="1"/>
    <col min="6205" max="6205" width="9.7109375" style="14" customWidth="1"/>
    <col min="6206" max="6206" width="7.42578125" style="14" customWidth="1"/>
    <col min="6207" max="6207" width="13.140625" style="14" customWidth="1"/>
    <col min="6208" max="6208" width="7" style="14" customWidth="1"/>
    <col min="6209" max="6209" width="8.7109375" style="14" customWidth="1"/>
    <col min="6210" max="6210" width="11.7109375" style="14" customWidth="1"/>
    <col min="6211" max="6211" width="12" style="14" customWidth="1"/>
    <col min="6212" max="6212" width="9.7109375" style="14" customWidth="1"/>
    <col min="6213" max="6213" width="6.85546875" style="14"/>
    <col min="6214" max="6214" width="9.28515625" style="14" customWidth="1"/>
    <col min="6215" max="6215" width="21.7109375" style="14" customWidth="1"/>
    <col min="6216" max="6216" width="19" style="14" customWidth="1"/>
    <col min="6217" max="6217" width="9.140625" style="14" customWidth="1"/>
    <col min="6218" max="6218" width="14.7109375" style="14" customWidth="1"/>
    <col min="6219" max="6219" width="12.140625" style="14" customWidth="1"/>
    <col min="6220" max="6220" width="14.28515625" style="14" customWidth="1"/>
    <col min="6221" max="6221" width="7.42578125" style="14" customWidth="1"/>
    <col min="6222" max="6222" width="8" style="14" customWidth="1"/>
    <col min="6223" max="6223" width="12.140625" style="14" customWidth="1"/>
    <col min="6224" max="6224" width="12.85546875" style="14" customWidth="1"/>
    <col min="6225" max="6225" width="14.28515625" style="14" customWidth="1"/>
    <col min="6226" max="6226" width="11.140625" style="14" customWidth="1"/>
    <col min="6227" max="6227" width="12.28515625" style="14" customWidth="1"/>
    <col min="6228" max="6228" width="13.42578125" style="14" customWidth="1"/>
    <col min="6229" max="6229" width="9.85546875" style="14" customWidth="1"/>
    <col min="6230" max="6230" width="13" style="14" customWidth="1"/>
    <col min="6231" max="6231" width="6.85546875" style="14" customWidth="1"/>
    <col min="6232" max="6232" width="10.85546875" style="14" customWidth="1"/>
    <col min="6233" max="6233" width="9.28515625" style="14" customWidth="1"/>
    <col min="6234" max="6234" width="11.28515625" style="14" customWidth="1"/>
    <col min="6235" max="6235" width="9.7109375" style="14" customWidth="1"/>
    <col min="6236" max="6236" width="7.42578125" style="14" customWidth="1"/>
    <col min="6237" max="6237" width="13.140625" style="14" customWidth="1"/>
    <col min="6238" max="6238" width="7" style="14" customWidth="1"/>
    <col min="6239" max="6239" width="8.7109375" style="14" customWidth="1"/>
    <col min="6240" max="6240" width="11.7109375" style="14" customWidth="1"/>
    <col min="6241" max="6241" width="12" style="14" customWidth="1"/>
    <col min="6242" max="6242" width="12.7109375" style="14" customWidth="1"/>
    <col min="6243" max="6243" width="14" style="14" customWidth="1"/>
    <col min="6244" max="6244" width="11.85546875" style="14" customWidth="1"/>
    <col min="6245" max="6245" width="7.5703125" style="14" customWidth="1"/>
    <col min="6246" max="6246" width="10.140625" style="14" customWidth="1"/>
    <col min="6247" max="6247" width="9.28515625" style="14" customWidth="1"/>
    <col min="6248" max="6250" width="9.140625" style="14" customWidth="1"/>
    <col min="6251" max="6251" width="13.140625" style="14" bestFit="1" customWidth="1"/>
    <col min="6252" max="6438" width="9.140625" style="14" customWidth="1"/>
    <col min="6439" max="6439" width="9.28515625" style="14" customWidth="1"/>
    <col min="6440" max="6440" width="21.7109375" style="14" customWidth="1"/>
    <col min="6441" max="6441" width="19" style="14" customWidth="1"/>
    <col min="6442" max="6442" width="9.140625" style="14" customWidth="1"/>
    <col min="6443" max="6443" width="14.7109375" style="14" customWidth="1"/>
    <col min="6444" max="6444" width="12.140625" style="14" customWidth="1"/>
    <col min="6445" max="6445" width="14.28515625" style="14" customWidth="1"/>
    <col min="6446" max="6446" width="7.42578125" style="14" customWidth="1"/>
    <col min="6447" max="6447" width="8" style="14" customWidth="1"/>
    <col min="6448" max="6448" width="12.140625" style="14" customWidth="1"/>
    <col min="6449" max="6449" width="12.85546875" style="14" customWidth="1"/>
    <col min="6450" max="6450" width="14.28515625" style="14" customWidth="1"/>
    <col min="6451" max="6451" width="9.7109375" style="14" customWidth="1"/>
    <col min="6452" max="6452" width="8.140625" style="14" customWidth="1"/>
    <col min="6453" max="6453" width="12.28515625" style="14" customWidth="1"/>
    <col min="6454" max="6454" width="13.42578125" style="14" customWidth="1"/>
    <col min="6455" max="6455" width="9.85546875" style="14" customWidth="1"/>
    <col min="6456" max="6456" width="9.28515625" style="14" customWidth="1"/>
    <col min="6457" max="6457" width="6.85546875" style="14" customWidth="1"/>
    <col min="6458" max="6458" width="10.85546875" style="14" customWidth="1"/>
    <col min="6459" max="6459" width="9.28515625" style="14" customWidth="1"/>
    <col min="6460" max="6460" width="11.28515625" style="14" customWidth="1"/>
    <col min="6461" max="6461" width="9.7109375" style="14" customWidth="1"/>
    <col min="6462" max="6462" width="7.42578125" style="14" customWidth="1"/>
    <col min="6463" max="6463" width="13.140625" style="14" customWidth="1"/>
    <col min="6464" max="6464" width="7" style="14" customWidth="1"/>
    <col min="6465" max="6465" width="8.7109375" style="14" customWidth="1"/>
    <col min="6466" max="6466" width="11.7109375" style="14" customWidth="1"/>
    <col min="6467" max="6467" width="12" style="14" customWidth="1"/>
    <col min="6468" max="6468" width="9.7109375" style="14" customWidth="1"/>
    <col min="6469" max="6469" width="6.85546875" style="14"/>
    <col min="6470" max="6470" width="9.28515625" style="14" customWidth="1"/>
    <col min="6471" max="6471" width="21.7109375" style="14" customWidth="1"/>
    <col min="6472" max="6472" width="19" style="14" customWidth="1"/>
    <col min="6473" max="6473" width="9.140625" style="14" customWidth="1"/>
    <col min="6474" max="6474" width="14.7109375" style="14" customWidth="1"/>
    <col min="6475" max="6475" width="12.140625" style="14" customWidth="1"/>
    <col min="6476" max="6476" width="14.28515625" style="14" customWidth="1"/>
    <col min="6477" max="6477" width="7.42578125" style="14" customWidth="1"/>
    <col min="6478" max="6478" width="8" style="14" customWidth="1"/>
    <col min="6479" max="6479" width="12.140625" style="14" customWidth="1"/>
    <col min="6480" max="6480" width="12.85546875" style="14" customWidth="1"/>
    <col min="6481" max="6481" width="14.28515625" style="14" customWidth="1"/>
    <col min="6482" max="6482" width="11.140625" style="14" customWidth="1"/>
    <col min="6483" max="6483" width="12.28515625" style="14" customWidth="1"/>
    <col min="6484" max="6484" width="13.42578125" style="14" customWidth="1"/>
    <col min="6485" max="6485" width="9.85546875" style="14" customWidth="1"/>
    <col min="6486" max="6486" width="13" style="14" customWidth="1"/>
    <col min="6487" max="6487" width="6.85546875" style="14" customWidth="1"/>
    <col min="6488" max="6488" width="10.85546875" style="14" customWidth="1"/>
    <col min="6489" max="6489" width="9.28515625" style="14" customWidth="1"/>
    <col min="6490" max="6490" width="11.28515625" style="14" customWidth="1"/>
    <col min="6491" max="6491" width="9.7109375" style="14" customWidth="1"/>
    <col min="6492" max="6492" width="7.42578125" style="14" customWidth="1"/>
    <col min="6493" max="6493" width="13.140625" style="14" customWidth="1"/>
    <col min="6494" max="6494" width="7" style="14" customWidth="1"/>
    <col min="6495" max="6495" width="8.7109375" style="14" customWidth="1"/>
    <col min="6496" max="6496" width="11.7109375" style="14" customWidth="1"/>
    <col min="6497" max="6497" width="12" style="14" customWidth="1"/>
    <col min="6498" max="6498" width="12.7109375" style="14" customWidth="1"/>
    <col min="6499" max="6499" width="14" style="14" customWidth="1"/>
    <col min="6500" max="6500" width="11.85546875" style="14" customWidth="1"/>
    <col min="6501" max="6501" width="7.5703125" style="14" customWidth="1"/>
    <col min="6502" max="6502" width="10.140625" style="14" customWidth="1"/>
    <col min="6503" max="6503" width="9.28515625" style="14" customWidth="1"/>
    <col min="6504" max="6506" width="9.140625" style="14" customWidth="1"/>
    <col min="6507" max="6507" width="13.140625" style="14" bestFit="1" customWidth="1"/>
    <col min="6508" max="6694" width="9.140625" style="14" customWidth="1"/>
    <col min="6695" max="6695" width="9.28515625" style="14" customWidth="1"/>
    <col min="6696" max="6696" width="21.7109375" style="14" customWidth="1"/>
    <col min="6697" max="6697" width="19" style="14" customWidth="1"/>
    <col min="6698" max="6698" width="9.140625" style="14" customWidth="1"/>
    <col min="6699" max="6699" width="14.7109375" style="14" customWidth="1"/>
    <col min="6700" max="6700" width="12.140625" style="14" customWidth="1"/>
    <col min="6701" max="6701" width="14.28515625" style="14" customWidth="1"/>
    <col min="6702" max="6702" width="7.42578125" style="14" customWidth="1"/>
    <col min="6703" max="6703" width="8" style="14" customWidth="1"/>
    <col min="6704" max="6704" width="12.140625" style="14" customWidth="1"/>
    <col min="6705" max="6705" width="12.85546875" style="14" customWidth="1"/>
    <col min="6706" max="6706" width="14.28515625" style="14" customWidth="1"/>
    <col min="6707" max="6707" width="9.7109375" style="14" customWidth="1"/>
    <col min="6708" max="6708" width="8.140625" style="14" customWidth="1"/>
    <col min="6709" max="6709" width="12.28515625" style="14" customWidth="1"/>
    <col min="6710" max="6710" width="13.42578125" style="14" customWidth="1"/>
    <col min="6711" max="6711" width="9.85546875" style="14" customWidth="1"/>
    <col min="6712" max="6712" width="9.28515625" style="14" customWidth="1"/>
    <col min="6713" max="6713" width="6.85546875" style="14" customWidth="1"/>
    <col min="6714" max="6714" width="10.85546875" style="14" customWidth="1"/>
    <col min="6715" max="6715" width="9.28515625" style="14" customWidth="1"/>
    <col min="6716" max="6716" width="11.28515625" style="14" customWidth="1"/>
    <col min="6717" max="6717" width="9.7109375" style="14" customWidth="1"/>
    <col min="6718" max="6718" width="7.42578125" style="14" customWidth="1"/>
    <col min="6719" max="6719" width="13.140625" style="14" customWidth="1"/>
    <col min="6720" max="6720" width="7" style="14" customWidth="1"/>
    <col min="6721" max="6721" width="8.7109375" style="14" customWidth="1"/>
    <col min="6722" max="6722" width="11.7109375" style="14" customWidth="1"/>
    <col min="6723" max="6723" width="12" style="14" customWidth="1"/>
    <col min="6724" max="6724" width="9.7109375" style="14" customWidth="1"/>
    <col min="6725" max="6725" width="6.85546875" style="14"/>
    <col min="6726" max="6726" width="9.28515625" style="14" customWidth="1"/>
    <col min="6727" max="6727" width="21.7109375" style="14" customWidth="1"/>
    <col min="6728" max="6728" width="19" style="14" customWidth="1"/>
    <col min="6729" max="6729" width="9.140625" style="14" customWidth="1"/>
    <col min="6730" max="6730" width="14.7109375" style="14" customWidth="1"/>
    <col min="6731" max="6731" width="12.140625" style="14" customWidth="1"/>
    <col min="6732" max="6732" width="14.28515625" style="14" customWidth="1"/>
    <col min="6733" max="6733" width="7.42578125" style="14" customWidth="1"/>
    <col min="6734" max="6734" width="8" style="14" customWidth="1"/>
    <col min="6735" max="6735" width="12.140625" style="14" customWidth="1"/>
    <col min="6736" max="6736" width="12.85546875" style="14" customWidth="1"/>
    <col min="6737" max="6737" width="14.28515625" style="14" customWidth="1"/>
    <col min="6738" max="6738" width="11.140625" style="14" customWidth="1"/>
    <col min="6739" max="6739" width="12.28515625" style="14" customWidth="1"/>
    <col min="6740" max="6740" width="13.42578125" style="14" customWidth="1"/>
    <col min="6741" max="6741" width="9.85546875" style="14" customWidth="1"/>
    <col min="6742" max="6742" width="13" style="14" customWidth="1"/>
    <col min="6743" max="6743" width="6.85546875" style="14" customWidth="1"/>
    <col min="6744" max="6744" width="10.85546875" style="14" customWidth="1"/>
    <col min="6745" max="6745" width="9.28515625" style="14" customWidth="1"/>
    <col min="6746" max="6746" width="11.28515625" style="14" customWidth="1"/>
    <col min="6747" max="6747" width="9.7109375" style="14" customWidth="1"/>
    <col min="6748" max="6748" width="7.42578125" style="14" customWidth="1"/>
    <col min="6749" max="6749" width="13.140625" style="14" customWidth="1"/>
    <col min="6750" max="6750" width="7" style="14" customWidth="1"/>
    <col min="6751" max="6751" width="8.7109375" style="14" customWidth="1"/>
    <col min="6752" max="6752" width="11.7109375" style="14" customWidth="1"/>
    <col min="6753" max="6753" width="12" style="14" customWidth="1"/>
    <col min="6754" max="6754" width="12.7109375" style="14" customWidth="1"/>
    <col min="6755" max="6755" width="14" style="14" customWidth="1"/>
    <col min="6756" max="6756" width="11.85546875" style="14" customWidth="1"/>
    <col min="6757" max="6757" width="7.5703125" style="14" customWidth="1"/>
    <col min="6758" max="6758" width="10.140625" style="14" customWidth="1"/>
    <col min="6759" max="6759" width="9.28515625" style="14" customWidth="1"/>
    <col min="6760" max="6762" width="9.140625" style="14" customWidth="1"/>
    <col min="6763" max="6763" width="13.140625" style="14" bestFit="1" customWidth="1"/>
    <col min="6764" max="6950" width="9.140625" style="14" customWidth="1"/>
    <col min="6951" max="6951" width="9.28515625" style="14" customWidth="1"/>
    <col min="6952" max="6952" width="21.7109375" style="14" customWidth="1"/>
    <col min="6953" max="6953" width="19" style="14" customWidth="1"/>
    <col min="6954" max="6954" width="9.140625" style="14" customWidth="1"/>
    <col min="6955" max="6955" width="14.7109375" style="14" customWidth="1"/>
    <col min="6956" max="6956" width="12.140625" style="14" customWidth="1"/>
    <col min="6957" max="6957" width="14.28515625" style="14" customWidth="1"/>
    <col min="6958" max="6958" width="7.42578125" style="14" customWidth="1"/>
    <col min="6959" max="6959" width="8" style="14" customWidth="1"/>
    <col min="6960" max="6960" width="12.140625" style="14" customWidth="1"/>
    <col min="6961" max="6961" width="12.85546875" style="14" customWidth="1"/>
    <col min="6962" max="6962" width="14.28515625" style="14" customWidth="1"/>
    <col min="6963" max="6963" width="9.7109375" style="14" customWidth="1"/>
    <col min="6964" max="6964" width="8.140625" style="14" customWidth="1"/>
    <col min="6965" max="6965" width="12.28515625" style="14" customWidth="1"/>
    <col min="6966" max="6966" width="13.42578125" style="14" customWidth="1"/>
    <col min="6967" max="6967" width="9.85546875" style="14" customWidth="1"/>
    <col min="6968" max="6968" width="9.28515625" style="14" customWidth="1"/>
    <col min="6969" max="6969" width="6.85546875" style="14" customWidth="1"/>
    <col min="6970" max="6970" width="10.85546875" style="14" customWidth="1"/>
    <col min="6971" max="6971" width="9.28515625" style="14" customWidth="1"/>
    <col min="6972" max="6972" width="11.28515625" style="14" customWidth="1"/>
    <col min="6973" max="6973" width="9.7109375" style="14" customWidth="1"/>
    <col min="6974" max="6974" width="7.42578125" style="14" customWidth="1"/>
    <col min="6975" max="6975" width="13.140625" style="14" customWidth="1"/>
    <col min="6976" max="6976" width="7" style="14" customWidth="1"/>
    <col min="6977" max="6977" width="8.7109375" style="14" customWidth="1"/>
    <col min="6978" max="6978" width="11.7109375" style="14" customWidth="1"/>
    <col min="6979" max="6979" width="12" style="14" customWidth="1"/>
    <col min="6980" max="6980" width="9.7109375" style="14" customWidth="1"/>
    <col min="6981" max="6981" width="6.85546875" style="14"/>
    <col min="6982" max="6982" width="9.28515625" style="14" customWidth="1"/>
    <col min="6983" max="6983" width="21.7109375" style="14" customWidth="1"/>
    <col min="6984" max="6984" width="19" style="14" customWidth="1"/>
    <col min="6985" max="6985" width="9.140625" style="14" customWidth="1"/>
    <col min="6986" max="6986" width="14.7109375" style="14" customWidth="1"/>
    <col min="6987" max="6987" width="12.140625" style="14" customWidth="1"/>
    <col min="6988" max="6988" width="14.28515625" style="14" customWidth="1"/>
    <col min="6989" max="6989" width="7.42578125" style="14" customWidth="1"/>
    <col min="6990" max="6990" width="8" style="14" customWidth="1"/>
    <col min="6991" max="6991" width="12.140625" style="14" customWidth="1"/>
    <col min="6992" max="6992" width="12.85546875" style="14" customWidth="1"/>
    <col min="6993" max="6993" width="14.28515625" style="14" customWidth="1"/>
    <col min="6994" max="6994" width="11.140625" style="14" customWidth="1"/>
    <col min="6995" max="6995" width="12.28515625" style="14" customWidth="1"/>
    <col min="6996" max="6996" width="13.42578125" style="14" customWidth="1"/>
    <col min="6997" max="6997" width="9.85546875" style="14" customWidth="1"/>
    <col min="6998" max="6998" width="13" style="14" customWidth="1"/>
    <col min="6999" max="6999" width="6.85546875" style="14" customWidth="1"/>
    <col min="7000" max="7000" width="10.85546875" style="14" customWidth="1"/>
    <col min="7001" max="7001" width="9.28515625" style="14" customWidth="1"/>
    <col min="7002" max="7002" width="11.28515625" style="14" customWidth="1"/>
    <col min="7003" max="7003" width="9.7109375" style="14" customWidth="1"/>
    <col min="7004" max="7004" width="7.42578125" style="14" customWidth="1"/>
    <col min="7005" max="7005" width="13.140625" style="14" customWidth="1"/>
    <col min="7006" max="7006" width="7" style="14" customWidth="1"/>
    <col min="7007" max="7007" width="8.7109375" style="14" customWidth="1"/>
    <col min="7008" max="7008" width="11.7109375" style="14" customWidth="1"/>
    <col min="7009" max="7009" width="12" style="14" customWidth="1"/>
    <col min="7010" max="7010" width="12.7109375" style="14" customWidth="1"/>
    <col min="7011" max="7011" width="14" style="14" customWidth="1"/>
    <col min="7012" max="7012" width="11.85546875" style="14" customWidth="1"/>
    <col min="7013" max="7013" width="7.5703125" style="14" customWidth="1"/>
    <col min="7014" max="7014" width="10.140625" style="14" customWidth="1"/>
    <col min="7015" max="7015" width="9.28515625" style="14" customWidth="1"/>
    <col min="7016" max="7018" width="9.140625" style="14" customWidth="1"/>
    <col min="7019" max="7019" width="13.140625" style="14" bestFit="1" customWidth="1"/>
    <col min="7020" max="7206" width="9.140625" style="14" customWidth="1"/>
    <col min="7207" max="7207" width="9.28515625" style="14" customWidth="1"/>
    <col min="7208" max="7208" width="21.7109375" style="14" customWidth="1"/>
    <col min="7209" max="7209" width="19" style="14" customWidth="1"/>
    <col min="7210" max="7210" width="9.140625" style="14" customWidth="1"/>
    <col min="7211" max="7211" width="14.7109375" style="14" customWidth="1"/>
    <col min="7212" max="7212" width="12.140625" style="14" customWidth="1"/>
    <col min="7213" max="7213" width="14.28515625" style="14" customWidth="1"/>
    <col min="7214" max="7214" width="7.42578125" style="14" customWidth="1"/>
    <col min="7215" max="7215" width="8" style="14" customWidth="1"/>
    <col min="7216" max="7216" width="12.140625" style="14" customWidth="1"/>
    <col min="7217" max="7217" width="12.85546875" style="14" customWidth="1"/>
    <col min="7218" max="7218" width="14.28515625" style="14" customWidth="1"/>
    <col min="7219" max="7219" width="9.7109375" style="14" customWidth="1"/>
    <col min="7220" max="7220" width="8.140625" style="14" customWidth="1"/>
    <col min="7221" max="7221" width="12.28515625" style="14" customWidth="1"/>
    <col min="7222" max="7222" width="13.42578125" style="14" customWidth="1"/>
    <col min="7223" max="7223" width="9.85546875" style="14" customWidth="1"/>
    <col min="7224" max="7224" width="9.28515625" style="14" customWidth="1"/>
    <col min="7225" max="7225" width="6.85546875" style="14" customWidth="1"/>
    <col min="7226" max="7226" width="10.85546875" style="14" customWidth="1"/>
    <col min="7227" max="7227" width="9.28515625" style="14" customWidth="1"/>
    <col min="7228" max="7228" width="11.28515625" style="14" customWidth="1"/>
    <col min="7229" max="7229" width="9.7109375" style="14" customWidth="1"/>
    <col min="7230" max="7230" width="7.42578125" style="14" customWidth="1"/>
    <col min="7231" max="7231" width="13.140625" style="14" customWidth="1"/>
    <col min="7232" max="7232" width="7" style="14" customWidth="1"/>
    <col min="7233" max="7233" width="8.7109375" style="14" customWidth="1"/>
    <col min="7234" max="7234" width="11.7109375" style="14" customWidth="1"/>
    <col min="7235" max="7235" width="12" style="14" customWidth="1"/>
    <col min="7236" max="7236" width="9.7109375" style="14" customWidth="1"/>
    <col min="7237" max="7237" width="6.85546875" style="14"/>
    <col min="7238" max="7238" width="9.28515625" style="14" customWidth="1"/>
    <col min="7239" max="7239" width="21.7109375" style="14" customWidth="1"/>
    <col min="7240" max="7240" width="19" style="14" customWidth="1"/>
    <col min="7241" max="7241" width="9.140625" style="14" customWidth="1"/>
    <col min="7242" max="7242" width="14.7109375" style="14" customWidth="1"/>
    <col min="7243" max="7243" width="12.140625" style="14" customWidth="1"/>
    <col min="7244" max="7244" width="14.28515625" style="14" customWidth="1"/>
    <col min="7245" max="7245" width="7.42578125" style="14" customWidth="1"/>
    <col min="7246" max="7246" width="8" style="14" customWidth="1"/>
    <col min="7247" max="7247" width="12.140625" style="14" customWidth="1"/>
    <col min="7248" max="7248" width="12.85546875" style="14" customWidth="1"/>
    <col min="7249" max="7249" width="14.28515625" style="14" customWidth="1"/>
    <col min="7250" max="7250" width="11.140625" style="14" customWidth="1"/>
    <col min="7251" max="7251" width="12.28515625" style="14" customWidth="1"/>
    <col min="7252" max="7252" width="13.42578125" style="14" customWidth="1"/>
    <col min="7253" max="7253" width="9.85546875" style="14" customWidth="1"/>
    <col min="7254" max="7254" width="13" style="14" customWidth="1"/>
    <col min="7255" max="7255" width="6.85546875" style="14" customWidth="1"/>
    <col min="7256" max="7256" width="10.85546875" style="14" customWidth="1"/>
    <col min="7257" max="7257" width="9.28515625" style="14" customWidth="1"/>
    <col min="7258" max="7258" width="11.28515625" style="14" customWidth="1"/>
    <col min="7259" max="7259" width="9.7109375" style="14" customWidth="1"/>
    <col min="7260" max="7260" width="7.42578125" style="14" customWidth="1"/>
    <col min="7261" max="7261" width="13.140625" style="14" customWidth="1"/>
    <col min="7262" max="7262" width="7" style="14" customWidth="1"/>
    <col min="7263" max="7263" width="8.7109375" style="14" customWidth="1"/>
    <col min="7264" max="7264" width="11.7109375" style="14" customWidth="1"/>
    <col min="7265" max="7265" width="12" style="14" customWidth="1"/>
    <col min="7266" max="7266" width="12.7109375" style="14" customWidth="1"/>
    <col min="7267" max="7267" width="14" style="14" customWidth="1"/>
    <col min="7268" max="7268" width="11.85546875" style="14" customWidth="1"/>
    <col min="7269" max="7269" width="7.5703125" style="14" customWidth="1"/>
    <col min="7270" max="7270" width="10.140625" style="14" customWidth="1"/>
    <col min="7271" max="7271" width="9.28515625" style="14" customWidth="1"/>
    <col min="7272" max="7274" width="9.140625" style="14" customWidth="1"/>
    <col min="7275" max="7275" width="13.140625" style="14" bestFit="1" customWidth="1"/>
    <col min="7276" max="7462" width="9.140625" style="14" customWidth="1"/>
    <col min="7463" max="7463" width="9.28515625" style="14" customWidth="1"/>
    <col min="7464" max="7464" width="21.7109375" style="14" customWidth="1"/>
    <col min="7465" max="7465" width="19" style="14" customWidth="1"/>
    <col min="7466" max="7466" width="9.140625" style="14" customWidth="1"/>
    <col min="7467" max="7467" width="14.7109375" style="14" customWidth="1"/>
    <col min="7468" max="7468" width="12.140625" style="14" customWidth="1"/>
    <col min="7469" max="7469" width="14.28515625" style="14" customWidth="1"/>
    <col min="7470" max="7470" width="7.42578125" style="14" customWidth="1"/>
    <col min="7471" max="7471" width="8" style="14" customWidth="1"/>
    <col min="7472" max="7472" width="12.140625" style="14" customWidth="1"/>
    <col min="7473" max="7473" width="12.85546875" style="14" customWidth="1"/>
    <col min="7474" max="7474" width="14.28515625" style="14" customWidth="1"/>
    <col min="7475" max="7475" width="9.7109375" style="14" customWidth="1"/>
    <col min="7476" max="7476" width="8.140625" style="14" customWidth="1"/>
    <col min="7477" max="7477" width="12.28515625" style="14" customWidth="1"/>
    <col min="7478" max="7478" width="13.42578125" style="14" customWidth="1"/>
    <col min="7479" max="7479" width="9.85546875" style="14" customWidth="1"/>
    <col min="7480" max="7480" width="9.28515625" style="14" customWidth="1"/>
    <col min="7481" max="7481" width="6.85546875" style="14" customWidth="1"/>
    <col min="7482" max="7482" width="10.85546875" style="14" customWidth="1"/>
    <col min="7483" max="7483" width="9.28515625" style="14" customWidth="1"/>
    <col min="7484" max="7484" width="11.28515625" style="14" customWidth="1"/>
    <col min="7485" max="7485" width="9.7109375" style="14" customWidth="1"/>
    <col min="7486" max="7486" width="7.42578125" style="14" customWidth="1"/>
    <col min="7487" max="7487" width="13.140625" style="14" customWidth="1"/>
    <col min="7488" max="7488" width="7" style="14" customWidth="1"/>
    <col min="7489" max="7489" width="8.7109375" style="14" customWidth="1"/>
    <col min="7490" max="7490" width="11.7109375" style="14" customWidth="1"/>
    <col min="7491" max="7491" width="12" style="14" customWidth="1"/>
    <col min="7492" max="7492" width="9.7109375" style="14" customWidth="1"/>
    <col min="7493" max="7493" width="6.85546875" style="14"/>
    <col min="7494" max="7494" width="9.28515625" style="14" customWidth="1"/>
    <col min="7495" max="7495" width="21.7109375" style="14" customWidth="1"/>
    <col min="7496" max="7496" width="19" style="14" customWidth="1"/>
    <col min="7497" max="7497" width="9.140625" style="14" customWidth="1"/>
    <col min="7498" max="7498" width="14.7109375" style="14" customWidth="1"/>
    <col min="7499" max="7499" width="12.140625" style="14" customWidth="1"/>
    <col min="7500" max="7500" width="14.28515625" style="14" customWidth="1"/>
    <col min="7501" max="7501" width="7.42578125" style="14" customWidth="1"/>
    <col min="7502" max="7502" width="8" style="14" customWidth="1"/>
    <col min="7503" max="7503" width="12.140625" style="14" customWidth="1"/>
    <col min="7504" max="7504" width="12.85546875" style="14" customWidth="1"/>
    <col min="7505" max="7505" width="14.28515625" style="14" customWidth="1"/>
    <col min="7506" max="7506" width="11.140625" style="14" customWidth="1"/>
    <col min="7507" max="7507" width="12.28515625" style="14" customWidth="1"/>
    <col min="7508" max="7508" width="13.42578125" style="14" customWidth="1"/>
    <col min="7509" max="7509" width="9.85546875" style="14" customWidth="1"/>
    <col min="7510" max="7510" width="13" style="14" customWidth="1"/>
    <col min="7511" max="7511" width="6.85546875" style="14" customWidth="1"/>
    <col min="7512" max="7512" width="10.85546875" style="14" customWidth="1"/>
    <col min="7513" max="7513" width="9.28515625" style="14" customWidth="1"/>
    <col min="7514" max="7514" width="11.28515625" style="14" customWidth="1"/>
    <col min="7515" max="7515" width="9.7109375" style="14" customWidth="1"/>
    <col min="7516" max="7516" width="7.42578125" style="14" customWidth="1"/>
    <col min="7517" max="7517" width="13.140625" style="14" customWidth="1"/>
    <col min="7518" max="7518" width="7" style="14" customWidth="1"/>
    <col min="7519" max="7519" width="8.7109375" style="14" customWidth="1"/>
    <col min="7520" max="7520" width="11.7109375" style="14" customWidth="1"/>
    <col min="7521" max="7521" width="12" style="14" customWidth="1"/>
    <col min="7522" max="7522" width="12.7109375" style="14" customWidth="1"/>
    <col min="7523" max="7523" width="14" style="14" customWidth="1"/>
    <col min="7524" max="7524" width="11.85546875" style="14" customWidth="1"/>
    <col min="7525" max="7525" width="7.5703125" style="14" customWidth="1"/>
    <col min="7526" max="7526" width="10.140625" style="14" customWidth="1"/>
    <col min="7527" max="7527" width="9.28515625" style="14" customWidth="1"/>
    <col min="7528" max="7530" width="9.140625" style="14" customWidth="1"/>
    <col min="7531" max="7531" width="13.140625" style="14" bestFit="1" customWidth="1"/>
    <col min="7532" max="7718" width="9.140625" style="14" customWidth="1"/>
    <col min="7719" max="7719" width="9.28515625" style="14" customWidth="1"/>
    <col min="7720" max="7720" width="21.7109375" style="14" customWidth="1"/>
    <col min="7721" max="7721" width="19" style="14" customWidth="1"/>
    <col min="7722" max="7722" width="9.140625" style="14" customWidth="1"/>
    <col min="7723" max="7723" width="14.7109375" style="14" customWidth="1"/>
    <col min="7724" max="7724" width="12.140625" style="14" customWidth="1"/>
    <col min="7725" max="7725" width="14.28515625" style="14" customWidth="1"/>
    <col min="7726" max="7726" width="7.42578125" style="14" customWidth="1"/>
    <col min="7727" max="7727" width="8" style="14" customWidth="1"/>
    <col min="7728" max="7728" width="12.140625" style="14" customWidth="1"/>
    <col min="7729" max="7729" width="12.85546875" style="14" customWidth="1"/>
    <col min="7730" max="7730" width="14.28515625" style="14" customWidth="1"/>
    <col min="7731" max="7731" width="9.7109375" style="14" customWidth="1"/>
    <col min="7732" max="7732" width="8.140625" style="14" customWidth="1"/>
    <col min="7733" max="7733" width="12.28515625" style="14" customWidth="1"/>
    <col min="7734" max="7734" width="13.42578125" style="14" customWidth="1"/>
    <col min="7735" max="7735" width="9.85546875" style="14" customWidth="1"/>
    <col min="7736" max="7736" width="9.28515625" style="14" customWidth="1"/>
    <col min="7737" max="7737" width="6.85546875" style="14" customWidth="1"/>
    <col min="7738" max="7738" width="10.85546875" style="14" customWidth="1"/>
    <col min="7739" max="7739" width="9.28515625" style="14" customWidth="1"/>
    <col min="7740" max="7740" width="11.28515625" style="14" customWidth="1"/>
    <col min="7741" max="7741" width="9.7109375" style="14" customWidth="1"/>
    <col min="7742" max="7742" width="7.42578125" style="14" customWidth="1"/>
    <col min="7743" max="7743" width="13.140625" style="14" customWidth="1"/>
    <col min="7744" max="7744" width="7" style="14" customWidth="1"/>
    <col min="7745" max="7745" width="8.7109375" style="14" customWidth="1"/>
    <col min="7746" max="7746" width="11.7109375" style="14" customWidth="1"/>
    <col min="7747" max="7747" width="12" style="14" customWidth="1"/>
    <col min="7748" max="7748" width="9.7109375" style="14" customWidth="1"/>
    <col min="7749" max="7749" width="6.85546875" style="14"/>
    <col min="7750" max="7750" width="9.28515625" style="14" customWidth="1"/>
    <col min="7751" max="7751" width="21.7109375" style="14" customWidth="1"/>
    <col min="7752" max="7752" width="19" style="14" customWidth="1"/>
    <col min="7753" max="7753" width="9.140625" style="14" customWidth="1"/>
    <col min="7754" max="7754" width="14.7109375" style="14" customWidth="1"/>
    <col min="7755" max="7755" width="12.140625" style="14" customWidth="1"/>
    <col min="7756" max="7756" width="14.28515625" style="14" customWidth="1"/>
    <col min="7757" max="7757" width="7.42578125" style="14" customWidth="1"/>
    <col min="7758" max="7758" width="8" style="14" customWidth="1"/>
    <col min="7759" max="7759" width="12.140625" style="14" customWidth="1"/>
    <col min="7760" max="7760" width="12.85546875" style="14" customWidth="1"/>
    <col min="7761" max="7761" width="14.28515625" style="14" customWidth="1"/>
    <col min="7762" max="7762" width="11.140625" style="14" customWidth="1"/>
    <col min="7763" max="7763" width="12.28515625" style="14" customWidth="1"/>
    <col min="7764" max="7764" width="13.42578125" style="14" customWidth="1"/>
    <col min="7765" max="7765" width="9.85546875" style="14" customWidth="1"/>
    <col min="7766" max="7766" width="13" style="14" customWidth="1"/>
    <col min="7767" max="7767" width="6.85546875" style="14" customWidth="1"/>
    <col min="7768" max="7768" width="10.85546875" style="14" customWidth="1"/>
    <col min="7769" max="7769" width="9.28515625" style="14" customWidth="1"/>
    <col min="7770" max="7770" width="11.28515625" style="14" customWidth="1"/>
    <col min="7771" max="7771" width="9.7109375" style="14" customWidth="1"/>
    <col min="7772" max="7772" width="7.42578125" style="14" customWidth="1"/>
    <col min="7773" max="7773" width="13.140625" style="14" customWidth="1"/>
    <col min="7774" max="7774" width="7" style="14" customWidth="1"/>
    <col min="7775" max="7775" width="8.7109375" style="14" customWidth="1"/>
    <col min="7776" max="7776" width="11.7109375" style="14" customWidth="1"/>
    <col min="7777" max="7777" width="12" style="14" customWidth="1"/>
    <col min="7778" max="7778" width="12.7109375" style="14" customWidth="1"/>
    <col min="7779" max="7779" width="14" style="14" customWidth="1"/>
    <col min="7780" max="7780" width="11.85546875" style="14" customWidth="1"/>
    <col min="7781" max="7781" width="7.5703125" style="14" customWidth="1"/>
    <col min="7782" max="7782" width="10.140625" style="14" customWidth="1"/>
    <col min="7783" max="7783" width="9.28515625" style="14" customWidth="1"/>
    <col min="7784" max="7786" width="9.140625" style="14" customWidth="1"/>
    <col min="7787" max="7787" width="13.140625" style="14" bestFit="1" customWidth="1"/>
    <col min="7788" max="7974" width="9.140625" style="14" customWidth="1"/>
    <col min="7975" max="7975" width="9.28515625" style="14" customWidth="1"/>
    <col min="7976" max="7976" width="21.7109375" style="14" customWidth="1"/>
    <col min="7977" max="7977" width="19" style="14" customWidth="1"/>
    <col min="7978" max="7978" width="9.140625" style="14" customWidth="1"/>
    <col min="7979" max="7979" width="14.7109375" style="14" customWidth="1"/>
    <col min="7980" max="7980" width="12.140625" style="14" customWidth="1"/>
    <col min="7981" max="7981" width="14.28515625" style="14" customWidth="1"/>
    <col min="7982" max="7982" width="7.42578125" style="14" customWidth="1"/>
    <col min="7983" max="7983" width="8" style="14" customWidth="1"/>
    <col min="7984" max="7984" width="12.140625" style="14" customWidth="1"/>
    <col min="7985" max="7985" width="12.85546875" style="14" customWidth="1"/>
    <col min="7986" max="7986" width="14.28515625" style="14" customWidth="1"/>
    <col min="7987" max="7987" width="9.7109375" style="14" customWidth="1"/>
    <col min="7988" max="7988" width="8.140625" style="14" customWidth="1"/>
    <col min="7989" max="7989" width="12.28515625" style="14" customWidth="1"/>
    <col min="7990" max="7990" width="13.42578125" style="14" customWidth="1"/>
    <col min="7991" max="7991" width="9.85546875" style="14" customWidth="1"/>
    <col min="7992" max="7992" width="9.28515625" style="14" customWidth="1"/>
    <col min="7993" max="7993" width="6.85546875" style="14" customWidth="1"/>
    <col min="7994" max="7994" width="10.85546875" style="14" customWidth="1"/>
    <col min="7995" max="7995" width="9.28515625" style="14" customWidth="1"/>
    <col min="7996" max="7996" width="11.28515625" style="14" customWidth="1"/>
    <col min="7997" max="7997" width="9.7109375" style="14" customWidth="1"/>
    <col min="7998" max="7998" width="7.42578125" style="14" customWidth="1"/>
    <col min="7999" max="7999" width="13.140625" style="14" customWidth="1"/>
    <col min="8000" max="8000" width="7" style="14" customWidth="1"/>
    <col min="8001" max="8001" width="8.7109375" style="14" customWidth="1"/>
    <col min="8002" max="8002" width="11.7109375" style="14" customWidth="1"/>
    <col min="8003" max="8003" width="12" style="14" customWidth="1"/>
    <col min="8004" max="8004" width="9.7109375" style="14" customWidth="1"/>
    <col min="8005" max="8005" width="6.85546875" style="14"/>
    <col min="8006" max="8006" width="9.28515625" style="14" customWidth="1"/>
    <col min="8007" max="8007" width="21.7109375" style="14" customWidth="1"/>
    <col min="8008" max="8008" width="19" style="14" customWidth="1"/>
    <col min="8009" max="8009" width="9.140625" style="14" customWidth="1"/>
    <col min="8010" max="8010" width="14.7109375" style="14" customWidth="1"/>
    <col min="8011" max="8011" width="12.140625" style="14" customWidth="1"/>
    <col min="8012" max="8012" width="14.28515625" style="14" customWidth="1"/>
    <col min="8013" max="8013" width="7.42578125" style="14" customWidth="1"/>
    <col min="8014" max="8014" width="8" style="14" customWidth="1"/>
    <col min="8015" max="8015" width="12.140625" style="14" customWidth="1"/>
    <col min="8016" max="8016" width="12.85546875" style="14" customWidth="1"/>
    <col min="8017" max="8017" width="14.28515625" style="14" customWidth="1"/>
    <col min="8018" max="8018" width="11.140625" style="14" customWidth="1"/>
    <col min="8019" max="8019" width="12.28515625" style="14" customWidth="1"/>
    <col min="8020" max="8020" width="13.42578125" style="14" customWidth="1"/>
    <col min="8021" max="8021" width="9.85546875" style="14" customWidth="1"/>
    <col min="8022" max="8022" width="13" style="14" customWidth="1"/>
    <col min="8023" max="8023" width="6.85546875" style="14" customWidth="1"/>
    <col min="8024" max="8024" width="10.85546875" style="14" customWidth="1"/>
    <col min="8025" max="8025" width="9.28515625" style="14" customWidth="1"/>
    <col min="8026" max="8026" width="11.28515625" style="14" customWidth="1"/>
    <col min="8027" max="8027" width="9.7109375" style="14" customWidth="1"/>
    <col min="8028" max="8028" width="7.42578125" style="14" customWidth="1"/>
    <col min="8029" max="8029" width="13.140625" style="14" customWidth="1"/>
    <col min="8030" max="8030" width="7" style="14" customWidth="1"/>
    <col min="8031" max="8031" width="8.7109375" style="14" customWidth="1"/>
    <col min="8032" max="8032" width="11.7109375" style="14" customWidth="1"/>
    <col min="8033" max="8033" width="12" style="14" customWidth="1"/>
    <col min="8034" max="8034" width="12.7109375" style="14" customWidth="1"/>
    <col min="8035" max="8035" width="14" style="14" customWidth="1"/>
    <col min="8036" max="8036" width="11.85546875" style="14" customWidth="1"/>
    <col min="8037" max="8037" width="7.5703125" style="14" customWidth="1"/>
    <col min="8038" max="8038" width="10.140625" style="14" customWidth="1"/>
    <col min="8039" max="8039" width="9.28515625" style="14" customWidth="1"/>
    <col min="8040" max="8042" width="9.140625" style="14" customWidth="1"/>
    <col min="8043" max="8043" width="13.140625" style="14" bestFit="1" customWidth="1"/>
    <col min="8044" max="8230" width="9.140625" style="14" customWidth="1"/>
    <col min="8231" max="8231" width="9.28515625" style="14" customWidth="1"/>
    <col min="8232" max="8232" width="21.7109375" style="14" customWidth="1"/>
    <col min="8233" max="8233" width="19" style="14" customWidth="1"/>
    <col min="8234" max="8234" width="9.140625" style="14" customWidth="1"/>
    <col min="8235" max="8235" width="14.7109375" style="14" customWidth="1"/>
    <col min="8236" max="8236" width="12.140625" style="14" customWidth="1"/>
    <col min="8237" max="8237" width="14.28515625" style="14" customWidth="1"/>
    <col min="8238" max="8238" width="7.42578125" style="14" customWidth="1"/>
    <col min="8239" max="8239" width="8" style="14" customWidth="1"/>
    <col min="8240" max="8240" width="12.140625" style="14" customWidth="1"/>
    <col min="8241" max="8241" width="12.85546875" style="14" customWidth="1"/>
    <col min="8242" max="8242" width="14.28515625" style="14" customWidth="1"/>
    <col min="8243" max="8243" width="9.7109375" style="14" customWidth="1"/>
    <col min="8244" max="8244" width="8.140625" style="14" customWidth="1"/>
    <col min="8245" max="8245" width="12.28515625" style="14" customWidth="1"/>
    <col min="8246" max="8246" width="13.42578125" style="14" customWidth="1"/>
    <col min="8247" max="8247" width="9.85546875" style="14" customWidth="1"/>
    <col min="8248" max="8248" width="9.28515625" style="14" customWidth="1"/>
    <col min="8249" max="8249" width="6.85546875" style="14" customWidth="1"/>
    <col min="8250" max="8250" width="10.85546875" style="14" customWidth="1"/>
    <col min="8251" max="8251" width="9.28515625" style="14" customWidth="1"/>
    <col min="8252" max="8252" width="11.28515625" style="14" customWidth="1"/>
    <col min="8253" max="8253" width="9.7109375" style="14" customWidth="1"/>
    <col min="8254" max="8254" width="7.42578125" style="14" customWidth="1"/>
    <col min="8255" max="8255" width="13.140625" style="14" customWidth="1"/>
    <col min="8256" max="8256" width="7" style="14" customWidth="1"/>
    <col min="8257" max="8257" width="8.7109375" style="14" customWidth="1"/>
    <col min="8258" max="8258" width="11.7109375" style="14" customWidth="1"/>
    <col min="8259" max="8259" width="12" style="14" customWidth="1"/>
    <col min="8260" max="8260" width="9.7109375" style="14" customWidth="1"/>
    <col min="8261" max="8261" width="6.85546875" style="14"/>
    <col min="8262" max="8262" width="9.28515625" style="14" customWidth="1"/>
    <col min="8263" max="8263" width="21.7109375" style="14" customWidth="1"/>
    <col min="8264" max="8264" width="19" style="14" customWidth="1"/>
    <col min="8265" max="8265" width="9.140625" style="14" customWidth="1"/>
    <col min="8266" max="8266" width="14.7109375" style="14" customWidth="1"/>
    <col min="8267" max="8267" width="12.140625" style="14" customWidth="1"/>
    <col min="8268" max="8268" width="14.28515625" style="14" customWidth="1"/>
    <col min="8269" max="8269" width="7.42578125" style="14" customWidth="1"/>
    <col min="8270" max="8270" width="8" style="14" customWidth="1"/>
    <col min="8271" max="8271" width="12.140625" style="14" customWidth="1"/>
    <col min="8272" max="8272" width="12.85546875" style="14" customWidth="1"/>
    <col min="8273" max="8273" width="14.28515625" style="14" customWidth="1"/>
    <col min="8274" max="8274" width="11.140625" style="14" customWidth="1"/>
    <col min="8275" max="8275" width="12.28515625" style="14" customWidth="1"/>
    <col min="8276" max="8276" width="13.42578125" style="14" customWidth="1"/>
    <col min="8277" max="8277" width="9.85546875" style="14" customWidth="1"/>
    <col min="8278" max="8278" width="13" style="14" customWidth="1"/>
    <col min="8279" max="8279" width="6.85546875" style="14" customWidth="1"/>
    <col min="8280" max="8280" width="10.85546875" style="14" customWidth="1"/>
    <col min="8281" max="8281" width="9.28515625" style="14" customWidth="1"/>
    <col min="8282" max="8282" width="11.28515625" style="14" customWidth="1"/>
    <col min="8283" max="8283" width="9.7109375" style="14" customWidth="1"/>
    <col min="8284" max="8284" width="7.42578125" style="14" customWidth="1"/>
    <col min="8285" max="8285" width="13.140625" style="14" customWidth="1"/>
    <col min="8286" max="8286" width="7" style="14" customWidth="1"/>
    <col min="8287" max="8287" width="8.7109375" style="14" customWidth="1"/>
    <col min="8288" max="8288" width="11.7109375" style="14" customWidth="1"/>
    <col min="8289" max="8289" width="12" style="14" customWidth="1"/>
    <col min="8290" max="8290" width="12.7109375" style="14" customWidth="1"/>
    <col min="8291" max="8291" width="14" style="14" customWidth="1"/>
    <col min="8292" max="8292" width="11.85546875" style="14" customWidth="1"/>
    <col min="8293" max="8293" width="7.5703125" style="14" customWidth="1"/>
    <col min="8294" max="8294" width="10.140625" style="14" customWidth="1"/>
    <col min="8295" max="8295" width="9.28515625" style="14" customWidth="1"/>
    <col min="8296" max="8298" width="9.140625" style="14" customWidth="1"/>
    <col min="8299" max="8299" width="13.140625" style="14" bestFit="1" customWidth="1"/>
    <col min="8300" max="8486" width="9.140625" style="14" customWidth="1"/>
    <col min="8487" max="8487" width="9.28515625" style="14" customWidth="1"/>
    <col min="8488" max="8488" width="21.7109375" style="14" customWidth="1"/>
    <col min="8489" max="8489" width="19" style="14" customWidth="1"/>
    <col min="8490" max="8490" width="9.140625" style="14" customWidth="1"/>
    <col min="8491" max="8491" width="14.7109375" style="14" customWidth="1"/>
    <col min="8492" max="8492" width="12.140625" style="14" customWidth="1"/>
    <col min="8493" max="8493" width="14.28515625" style="14" customWidth="1"/>
    <col min="8494" max="8494" width="7.42578125" style="14" customWidth="1"/>
    <col min="8495" max="8495" width="8" style="14" customWidth="1"/>
    <col min="8496" max="8496" width="12.140625" style="14" customWidth="1"/>
    <col min="8497" max="8497" width="12.85546875" style="14" customWidth="1"/>
    <col min="8498" max="8498" width="14.28515625" style="14" customWidth="1"/>
    <col min="8499" max="8499" width="9.7109375" style="14" customWidth="1"/>
    <col min="8500" max="8500" width="8.140625" style="14" customWidth="1"/>
    <col min="8501" max="8501" width="12.28515625" style="14" customWidth="1"/>
    <col min="8502" max="8502" width="13.42578125" style="14" customWidth="1"/>
    <col min="8503" max="8503" width="9.85546875" style="14" customWidth="1"/>
    <col min="8504" max="8504" width="9.28515625" style="14" customWidth="1"/>
    <col min="8505" max="8505" width="6.85546875" style="14" customWidth="1"/>
    <col min="8506" max="8506" width="10.85546875" style="14" customWidth="1"/>
    <col min="8507" max="8507" width="9.28515625" style="14" customWidth="1"/>
    <col min="8508" max="8508" width="11.28515625" style="14" customWidth="1"/>
    <col min="8509" max="8509" width="9.7109375" style="14" customWidth="1"/>
    <col min="8510" max="8510" width="7.42578125" style="14" customWidth="1"/>
    <col min="8511" max="8511" width="13.140625" style="14" customWidth="1"/>
    <col min="8512" max="8512" width="7" style="14" customWidth="1"/>
    <col min="8513" max="8513" width="8.7109375" style="14" customWidth="1"/>
    <col min="8514" max="8514" width="11.7109375" style="14" customWidth="1"/>
    <col min="8515" max="8515" width="12" style="14" customWidth="1"/>
    <col min="8516" max="8516" width="9.7109375" style="14" customWidth="1"/>
    <col min="8517" max="8517" width="6.85546875" style="14"/>
    <col min="8518" max="8518" width="9.28515625" style="14" customWidth="1"/>
    <col min="8519" max="8519" width="21.7109375" style="14" customWidth="1"/>
    <col min="8520" max="8520" width="19" style="14" customWidth="1"/>
    <col min="8521" max="8521" width="9.140625" style="14" customWidth="1"/>
    <col min="8522" max="8522" width="14.7109375" style="14" customWidth="1"/>
    <col min="8523" max="8523" width="12.140625" style="14" customWidth="1"/>
    <col min="8524" max="8524" width="14.28515625" style="14" customWidth="1"/>
    <col min="8525" max="8525" width="7.42578125" style="14" customWidth="1"/>
    <col min="8526" max="8526" width="8" style="14" customWidth="1"/>
    <col min="8527" max="8527" width="12.140625" style="14" customWidth="1"/>
    <col min="8528" max="8528" width="12.85546875" style="14" customWidth="1"/>
    <col min="8529" max="8529" width="14.28515625" style="14" customWidth="1"/>
    <col min="8530" max="8530" width="11.140625" style="14" customWidth="1"/>
    <col min="8531" max="8531" width="12.28515625" style="14" customWidth="1"/>
    <col min="8532" max="8532" width="13.42578125" style="14" customWidth="1"/>
    <col min="8533" max="8533" width="9.85546875" style="14" customWidth="1"/>
    <col min="8534" max="8534" width="13" style="14" customWidth="1"/>
    <col min="8535" max="8535" width="6.85546875" style="14" customWidth="1"/>
    <col min="8536" max="8536" width="10.85546875" style="14" customWidth="1"/>
    <col min="8537" max="8537" width="9.28515625" style="14" customWidth="1"/>
    <col min="8538" max="8538" width="11.28515625" style="14" customWidth="1"/>
    <col min="8539" max="8539" width="9.7109375" style="14" customWidth="1"/>
    <col min="8540" max="8540" width="7.42578125" style="14" customWidth="1"/>
    <col min="8541" max="8541" width="13.140625" style="14" customWidth="1"/>
    <col min="8542" max="8542" width="7" style="14" customWidth="1"/>
    <col min="8543" max="8543" width="8.7109375" style="14" customWidth="1"/>
    <col min="8544" max="8544" width="11.7109375" style="14" customWidth="1"/>
    <col min="8545" max="8545" width="12" style="14" customWidth="1"/>
    <col min="8546" max="8546" width="12.7109375" style="14" customWidth="1"/>
    <col min="8547" max="8547" width="14" style="14" customWidth="1"/>
    <col min="8548" max="8548" width="11.85546875" style="14" customWidth="1"/>
    <col min="8549" max="8549" width="7.5703125" style="14" customWidth="1"/>
    <col min="8550" max="8550" width="10.140625" style="14" customWidth="1"/>
    <col min="8551" max="8551" width="9.28515625" style="14" customWidth="1"/>
    <col min="8552" max="8554" width="9.140625" style="14" customWidth="1"/>
    <col min="8555" max="8555" width="13.140625" style="14" bestFit="1" customWidth="1"/>
    <col min="8556" max="8742" width="9.140625" style="14" customWidth="1"/>
    <col min="8743" max="8743" width="9.28515625" style="14" customWidth="1"/>
    <col min="8744" max="8744" width="21.7109375" style="14" customWidth="1"/>
    <col min="8745" max="8745" width="19" style="14" customWidth="1"/>
    <col min="8746" max="8746" width="9.140625" style="14" customWidth="1"/>
    <col min="8747" max="8747" width="14.7109375" style="14" customWidth="1"/>
    <col min="8748" max="8748" width="12.140625" style="14" customWidth="1"/>
    <col min="8749" max="8749" width="14.28515625" style="14" customWidth="1"/>
    <col min="8750" max="8750" width="7.42578125" style="14" customWidth="1"/>
    <col min="8751" max="8751" width="8" style="14" customWidth="1"/>
    <col min="8752" max="8752" width="12.140625" style="14" customWidth="1"/>
    <col min="8753" max="8753" width="12.85546875" style="14" customWidth="1"/>
    <col min="8754" max="8754" width="14.28515625" style="14" customWidth="1"/>
    <col min="8755" max="8755" width="9.7109375" style="14" customWidth="1"/>
    <col min="8756" max="8756" width="8.140625" style="14" customWidth="1"/>
    <col min="8757" max="8757" width="12.28515625" style="14" customWidth="1"/>
    <col min="8758" max="8758" width="13.42578125" style="14" customWidth="1"/>
    <col min="8759" max="8759" width="9.85546875" style="14" customWidth="1"/>
    <col min="8760" max="8760" width="9.28515625" style="14" customWidth="1"/>
    <col min="8761" max="8761" width="6.85546875" style="14" customWidth="1"/>
    <col min="8762" max="8762" width="10.85546875" style="14" customWidth="1"/>
    <col min="8763" max="8763" width="9.28515625" style="14" customWidth="1"/>
    <col min="8764" max="8764" width="11.28515625" style="14" customWidth="1"/>
    <col min="8765" max="8765" width="9.7109375" style="14" customWidth="1"/>
    <col min="8766" max="8766" width="7.42578125" style="14" customWidth="1"/>
    <col min="8767" max="8767" width="13.140625" style="14" customWidth="1"/>
    <col min="8768" max="8768" width="7" style="14" customWidth="1"/>
    <col min="8769" max="8769" width="8.7109375" style="14" customWidth="1"/>
    <col min="8770" max="8770" width="11.7109375" style="14" customWidth="1"/>
    <col min="8771" max="8771" width="12" style="14" customWidth="1"/>
    <col min="8772" max="8772" width="9.7109375" style="14" customWidth="1"/>
    <col min="8773" max="8773" width="6.85546875" style="14"/>
    <col min="8774" max="8774" width="9.28515625" style="14" customWidth="1"/>
    <col min="8775" max="8775" width="21.7109375" style="14" customWidth="1"/>
    <col min="8776" max="8776" width="19" style="14" customWidth="1"/>
    <col min="8777" max="8777" width="9.140625" style="14" customWidth="1"/>
    <col min="8778" max="8778" width="14.7109375" style="14" customWidth="1"/>
    <col min="8779" max="8779" width="12.140625" style="14" customWidth="1"/>
    <col min="8780" max="8780" width="14.28515625" style="14" customWidth="1"/>
    <col min="8781" max="8781" width="7.42578125" style="14" customWidth="1"/>
    <col min="8782" max="8782" width="8" style="14" customWidth="1"/>
    <col min="8783" max="8783" width="12.140625" style="14" customWidth="1"/>
    <col min="8784" max="8784" width="12.85546875" style="14" customWidth="1"/>
    <col min="8785" max="8785" width="14.28515625" style="14" customWidth="1"/>
    <col min="8786" max="8786" width="11.140625" style="14" customWidth="1"/>
    <col min="8787" max="8787" width="12.28515625" style="14" customWidth="1"/>
    <col min="8788" max="8788" width="13.42578125" style="14" customWidth="1"/>
    <col min="8789" max="8789" width="9.85546875" style="14" customWidth="1"/>
    <col min="8790" max="8790" width="13" style="14" customWidth="1"/>
    <col min="8791" max="8791" width="6.85546875" style="14" customWidth="1"/>
    <col min="8792" max="8792" width="10.85546875" style="14" customWidth="1"/>
    <col min="8793" max="8793" width="9.28515625" style="14" customWidth="1"/>
    <col min="8794" max="8794" width="11.28515625" style="14" customWidth="1"/>
    <col min="8795" max="8795" width="9.7109375" style="14" customWidth="1"/>
    <col min="8796" max="8796" width="7.42578125" style="14" customWidth="1"/>
    <col min="8797" max="8797" width="13.140625" style="14" customWidth="1"/>
    <col min="8798" max="8798" width="7" style="14" customWidth="1"/>
    <col min="8799" max="8799" width="8.7109375" style="14" customWidth="1"/>
    <col min="8800" max="8800" width="11.7109375" style="14" customWidth="1"/>
    <col min="8801" max="8801" width="12" style="14" customWidth="1"/>
    <col min="8802" max="8802" width="12.7109375" style="14" customWidth="1"/>
    <col min="8803" max="8803" width="14" style="14" customWidth="1"/>
    <col min="8804" max="8804" width="11.85546875" style="14" customWidth="1"/>
    <col min="8805" max="8805" width="7.5703125" style="14" customWidth="1"/>
    <col min="8806" max="8806" width="10.140625" style="14" customWidth="1"/>
    <col min="8807" max="8807" width="9.28515625" style="14" customWidth="1"/>
    <col min="8808" max="8810" width="9.140625" style="14" customWidth="1"/>
    <col min="8811" max="8811" width="13.140625" style="14" bestFit="1" customWidth="1"/>
    <col min="8812" max="8998" width="9.140625" style="14" customWidth="1"/>
    <col min="8999" max="8999" width="9.28515625" style="14" customWidth="1"/>
    <col min="9000" max="9000" width="21.7109375" style="14" customWidth="1"/>
    <col min="9001" max="9001" width="19" style="14" customWidth="1"/>
    <col min="9002" max="9002" width="9.140625" style="14" customWidth="1"/>
    <col min="9003" max="9003" width="14.7109375" style="14" customWidth="1"/>
    <col min="9004" max="9004" width="12.140625" style="14" customWidth="1"/>
    <col min="9005" max="9005" width="14.28515625" style="14" customWidth="1"/>
    <col min="9006" max="9006" width="7.42578125" style="14" customWidth="1"/>
    <col min="9007" max="9007" width="8" style="14" customWidth="1"/>
    <col min="9008" max="9008" width="12.140625" style="14" customWidth="1"/>
    <col min="9009" max="9009" width="12.85546875" style="14" customWidth="1"/>
    <col min="9010" max="9010" width="14.28515625" style="14" customWidth="1"/>
    <col min="9011" max="9011" width="9.7109375" style="14" customWidth="1"/>
    <col min="9012" max="9012" width="8.140625" style="14" customWidth="1"/>
    <col min="9013" max="9013" width="12.28515625" style="14" customWidth="1"/>
    <col min="9014" max="9014" width="13.42578125" style="14" customWidth="1"/>
    <col min="9015" max="9015" width="9.85546875" style="14" customWidth="1"/>
    <col min="9016" max="9016" width="9.28515625" style="14" customWidth="1"/>
    <col min="9017" max="9017" width="6.85546875" style="14" customWidth="1"/>
    <col min="9018" max="9018" width="10.85546875" style="14" customWidth="1"/>
    <col min="9019" max="9019" width="9.28515625" style="14" customWidth="1"/>
    <col min="9020" max="9020" width="11.28515625" style="14" customWidth="1"/>
    <col min="9021" max="9021" width="9.7109375" style="14" customWidth="1"/>
    <col min="9022" max="9022" width="7.42578125" style="14" customWidth="1"/>
    <col min="9023" max="9023" width="13.140625" style="14" customWidth="1"/>
    <col min="9024" max="9024" width="7" style="14" customWidth="1"/>
    <col min="9025" max="9025" width="8.7109375" style="14" customWidth="1"/>
    <col min="9026" max="9026" width="11.7109375" style="14" customWidth="1"/>
    <col min="9027" max="9027" width="12" style="14" customWidth="1"/>
    <col min="9028" max="9028" width="9.7109375" style="14" customWidth="1"/>
    <col min="9029" max="9029" width="6.85546875" style="14"/>
    <col min="9030" max="9030" width="9.28515625" style="14" customWidth="1"/>
    <col min="9031" max="9031" width="21.7109375" style="14" customWidth="1"/>
    <col min="9032" max="9032" width="19" style="14" customWidth="1"/>
    <col min="9033" max="9033" width="9.140625" style="14" customWidth="1"/>
    <col min="9034" max="9034" width="14.7109375" style="14" customWidth="1"/>
    <col min="9035" max="9035" width="12.140625" style="14" customWidth="1"/>
    <col min="9036" max="9036" width="14.28515625" style="14" customWidth="1"/>
    <col min="9037" max="9037" width="7.42578125" style="14" customWidth="1"/>
    <col min="9038" max="9038" width="8" style="14" customWidth="1"/>
    <col min="9039" max="9039" width="12.140625" style="14" customWidth="1"/>
    <col min="9040" max="9040" width="12.85546875" style="14" customWidth="1"/>
    <col min="9041" max="9041" width="14.28515625" style="14" customWidth="1"/>
    <col min="9042" max="9042" width="11.140625" style="14" customWidth="1"/>
    <col min="9043" max="9043" width="12.28515625" style="14" customWidth="1"/>
    <col min="9044" max="9044" width="13.42578125" style="14" customWidth="1"/>
    <col min="9045" max="9045" width="9.85546875" style="14" customWidth="1"/>
    <col min="9046" max="9046" width="13" style="14" customWidth="1"/>
    <col min="9047" max="9047" width="6.85546875" style="14" customWidth="1"/>
    <col min="9048" max="9048" width="10.85546875" style="14" customWidth="1"/>
    <col min="9049" max="9049" width="9.28515625" style="14" customWidth="1"/>
    <col min="9050" max="9050" width="11.28515625" style="14" customWidth="1"/>
    <col min="9051" max="9051" width="9.7109375" style="14" customWidth="1"/>
    <col min="9052" max="9052" width="7.42578125" style="14" customWidth="1"/>
    <col min="9053" max="9053" width="13.140625" style="14" customWidth="1"/>
    <col min="9054" max="9054" width="7" style="14" customWidth="1"/>
    <col min="9055" max="9055" width="8.7109375" style="14" customWidth="1"/>
    <col min="9056" max="9056" width="11.7109375" style="14" customWidth="1"/>
    <col min="9057" max="9057" width="12" style="14" customWidth="1"/>
    <col min="9058" max="9058" width="12.7109375" style="14" customWidth="1"/>
    <col min="9059" max="9059" width="14" style="14" customWidth="1"/>
    <col min="9060" max="9060" width="11.85546875" style="14" customWidth="1"/>
    <col min="9061" max="9061" width="7.5703125" style="14" customWidth="1"/>
    <col min="9062" max="9062" width="10.140625" style="14" customWidth="1"/>
    <col min="9063" max="9063" width="9.28515625" style="14" customWidth="1"/>
    <col min="9064" max="9066" width="9.140625" style="14" customWidth="1"/>
    <col min="9067" max="9067" width="13.140625" style="14" bestFit="1" customWidth="1"/>
    <col min="9068" max="9254" width="9.140625" style="14" customWidth="1"/>
    <col min="9255" max="9255" width="9.28515625" style="14" customWidth="1"/>
    <col min="9256" max="9256" width="21.7109375" style="14" customWidth="1"/>
    <col min="9257" max="9257" width="19" style="14" customWidth="1"/>
    <col min="9258" max="9258" width="9.140625" style="14" customWidth="1"/>
    <col min="9259" max="9259" width="14.7109375" style="14" customWidth="1"/>
    <col min="9260" max="9260" width="12.140625" style="14" customWidth="1"/>
    <col min="9261" max="9261" width="14.28515625" style="14" customWidth="1"/>
    <col min="9262" max="9262" width="7.42578125" style="14" customWidth="1"/>
    <col min="9263" max="9263" width="8" style="14" customWidth="1"/>
    <col min="9264" max="9264" width="12.140625" style="14" customWidth="1"/>
    <col min="9265" max="9265" width="12.85546875" style="14" customWidth="1"/>
    <col min="9266" max="9266" width="14.28515625" style="14" customWidth="1"/>
    <col min="9267" max="9267" width="9.7109375" style="14" customWidth="1"/>
    <col min="9268" max="9268" width="8.140625" style="14" customWidth="1"/>
    <col min="9269" max="9269" width="12.28515625" style="14" customWidth="1"/>
    <col min="9270" max="9270" width="13.42578125" style="14" customWidth="1"/>
    <col min="9271" max="9271" width="9.85546875" style="14" customWidth="1"/>
    <col min="9272" max="9272" width="9.28515625" style="14" customWidth="1"/>
    <col min="9273" max="9273" width="6.85546875" style="14" customWidth="1"/>
    <col min="9274" max="9274" width="10.85546875" style="14" customWidth="1"/>
    <col min="9275" max="9275" width="9.28515625" style="14" customWidth="1"/>
    <col min="9276" max="9276" width="11.28515625" style="14" customWidth="1"/>
    <col min="9277" max="9277" width="9.7109375" style="14" customWidth="1"/>
    <col min="9278" max="9278" width="7.42578125" style="14" customWidth="1"/>
    <col min="9279" max="9279" width="13.140625" style="14" customWidth="1"/>
    <col min="9280" max="9280" width="7" style="14" customWidth="1"/>
    <col min="9281" max="9281" width="8.7109375" style="14" customWidth="1"/>
    <col min="9282" max="9282" width="11.7109375" style="14" customWidth="1"/>
    <col min="9283" max="9283" width="12" style="14" customWidth="1"/>
    <col min="9284" max="9284" width="9.7109375" style="14" customWidth="1"/>
    <col min="9285" max="9285" width="6.85546875" style="14"/>
    <col min="9286" max="9286" width="9.28515625" style="14" customWidth="1"/>
    <col min="9287" max="9287" width="21.7109375" style="14" customWidth="1"/>
    <col min="9288" max="9288" width="19" style="14" customWidth="1"/>
    <col min="9289" max="9289" width="9.140625" style="14" customWidth="1"/>
    <col min="9290" max="9290" width="14.7109375" style="14" customWidth="1"/>
    <col min="9291" max="9291" width="12.140625" style="14" customWidth="1"/>
    <col min="9292" max="9292" width="14.28515625" style="14" customWidth="1"/>
    <col min="9293" max="9293" width="7.42578125" style="14" customWidth="1"/>
    <col min="9294" max="9294" width="8" style="14" customWidth="1"/>
    <col min="9295" max="9295" width="12.140625" style="14" customWidth="1"/>
    <col min="9296" max="9296" width="12.85546875" style="14" customWidth="1"/>
    <col min="9297" max="9297" width="14.28515625" style="14" customWidth="1"/>
    <col min="9298" max="9298" width="11.140625" style="14" customWidth="1"/>
    <col min="9299" max="9299" width="12.28515625" style="14" customWidth="1"/>
    <col min="9300" max="9300" width="13.42578125" style="14" customWidth="1"/>
    <col min="9301" max="9301" width="9.85546875" style="14" customWidth="1"/>
    <col min="9302" max="9302" width="13" style="14" customWidth="1"/>
    <col min="9303" max="9303" width="6.85546875" style="14" customWidth="1"/>
    <col min="9304" max="9304" width="10.85546875" style="14" customWidth="1"/>
    <col min="9305" max="9305" width="9.28515625" style="14" customWidth="1"/>
    <col min="9306" max="9306" width="11.28515625" style="14" customWidth="1"/>
    <col min="9307" max="9307" width="9.7109375" style="14" customWidth="1"/>
    <col min="9308" max="9308" width="7.42578125" style="14" customWidth="1"/>
    <col min="9309" max="9309" width="13.140625" style="14" customWidth="1"/>
    <col min="9310" max="9310" width="7" style="14" customWidth="1"/>
    <col min="9311" max="9311" width="8.7109375" style="14" customWidth="1"/>
    <col min="9312" max="9312" width="11.7109375" style="14" customWidth="1"/>
    <col min="9313" max="9313" width="12" style="14" customWidth="1"/>
    <col min="9314" max="9314" width="12.7109375" style="14" customWidth="1"/>
    <col min="9315" max="9315" width="14" style="14" customWidth="1"/>
    <col min="9316" max="9316" width="11.85546875" style="14" customWidth="1"/>
    <col min="9317" max="9317" width="7.5703125" style="14" customWidth="1"/>
    <col min="9318" max="9318" width="10.140625" style="14" customWidth="1"/>
    <col min="9319" max="9319" width="9.28515625" style="14" customWidth="1"/>
    <col min="9320" max="9322" width="9.140625" style="14" customWidth="1"/>
    <col min="9323" max="9323" width="13.140625" style="14" bestFit="1" customWidth="1"/>
    <col min="9324" max="9510" width="9.140625" style="14" customWidth="1"/>
    <col min="9511" max="9511" width="9.28515625" style="14" customWidth="1"/>
    <col min="9512" max="9512" width="21.7109375" style="14" customWidth="1"/>
    <col min="9513" max="9513" width="19" style="14" customWidth="1"/>
    <col min="9514" max="9514" width="9.140625" style="14" customWidth="1"/>
    <col min="9515" max="9515" width="14.7109375" style="14" customWidth="1"/>
    <col min="9516" max="9516" width="12.140625" style="14" customWidth="1"/>
    <col min="9517" max="9517" width="14.28515625" style="14" customWidth="1"/>
    <col min="9518" max="9518" width="7.42578125" style="14" customWidth="1"/>
    <col min="9519" max="9519" width="8" style="14" customWidth="1"/>
    <col min="9520" max="9520" width="12.140625" style="14" customWidth="1"/>
    <col min="9521" max="9521" width="12.85546875" style="14" customWidth="1"/>
    <col min="9522" max="9522" width="14.28515625" style="14" customWidth="1"/>
    <col min="9523" max="9523" width="9.7109375" style="14" customWidth="1"/>
    <col min="9524" max="9524" width="8.140625" style="14" customWidth="1"/>
    <col min="9525" max="9525" width="12.28515625" style="14" customWidth="1"/>
    <col min="9526" max="9526" width="13.42578125" style="14" customWidth="1"/>
    <col min="9527" max="9527" width="9.85546875" style="14" customWidth="1"/>
    <col min="9528" max="9528" width="9.28515625" style="14" customWidth="1"/>
    <col min="9529" max="9529" width="6.85546875" style="14" customWidth="1"/>
    <col min="9530" max="9530" width="10.85546875" style="14" customWidth="1"/>
    <col min="9531" max="9531" width="9.28515625" style="14" customWidth="1"/>
    <col min="9532" max="9532" width="11.28515625" style="14" customWidth="1"/>
    <col min="9533" max="9533" width="9.7109375" style="14" customWidth="1"/>
    <col min="9534" max="9534" width="7.42578125" style="14" customWidth="1"/>
    <col min="9535" max="9535" width="13.140625" style="14" customWidth="1"/>
    <col min="9536" max="9536" width="7" style="14" customWidth="1"/>
    <col min="9537" max="9537" width="8.7109375" style="14" customWidth="1"/>
    <col min="9538" max="9538" width="11.7109375" style="14" customWidth="1"/>
    <col min="9539" max="9539" width="12" style="14" customWidth="1"/>
    <col min="9540" max="9540" width="9.7109375" style="14" customWidth="1"/>
    <col min="9541" max="9541" width="6.85546875" style="14"/>
    <col min="9542" max="9542" width="9.28515625" style="14" customWidth="1"/>
    <col min="9543" max="9543" width="21.7109375" style="14" customWidth="1"/>
    <col min="9544" max="9544" width="19" style="14" customWidth="1"/>
    <col min="9545" max="9545" width="9.140625" style="14" customWidth="1"/>
    <col min="9546" max="9546" width="14.7109375" style="14" customWidth="1"/>
    <col min="9547" max="9547" width="12.140625" style="14" customWidth="1"/>
    <col min="9548" max="9548" width="14.28515625" style="14" customWidth="1"/>
    <col min="9549" max="9549" width="7.42578125" style="14" customWidth="1"/>
    <col min="9550" max="9550" width="8" style="14" customWidth="1"/>
    <col min="9551" max="9551" width="12.140625" style="14" customWidth="1"/>
    <col min="9552" max="9552" width="12.85546875" style="14" customWidth="1"/>
    <col min="9553" max="9553" width="14.28515625" style="14" customWidth="1"/>
    <col min="9554" max="9554" width="11.140625" style="14" customWidth="1"/>
    <col min="9555" max="9555" width="12.28515625" style="14" customWidth="1"/>
    <col min="9556" max="9556" width="13.42578125" style="14" customWidth="1"/>
    <col min="9557" max="9557" width="9.85546875" style="14" customWidth="1"/>
    <col min="9558" max="9558" width="13" style="14" customWidth="1"/>
    <col min="9559" max="9559" width="6.85546875" style="14" customWidth="1"/>
    <col min="9560" max="9560" width="10.85546875" style="14" customWidth="1"/>
    <col min="9561" max="9561" width="9.28515625" style="14" customWidth="1"/>
    <col min="9562" max="9562" width="11.28515625" style="14" customWidth="1"/>
    <col min="9563" max="9563" width="9.7109375" style="14" customWidth="1"/>
    <col min="9564" max="9564" width="7.42578125" style="14" customWidth="1"/>
    <col min="9565" max="9565" width="13.140625" style="14" customWidth="1"/>
    <col min="9566" max="9566" width="7" style="14" customWidth="1"/>
    <col min="9567" max="9567" width="8.7109375" style="14" customWidth="1"/>
    <col min="9568" max="9568" width="11.7109375" style="14" customWidth="1"/>
    <col min="9569" max="9569" width="12" style="14" customWidth="1"/>
    <col min="9570" max="9570" width="12.7109375" style="14" customWidth="1"/>
    <col min="9571" max="9571" width="14" style="14" customWidth="1"/>
    <col min="9572" max="9572" width="11.85546875" style="14" customWidth="1"/>
    <col min="9573" max="9573" width="7.5703125" style="14" customWidth="1"/>
    <col min="9574" max="9574" width="10.140625" style="14" customWidth="1"/>
    <col min="9575" max="9575" width="9.28515625" style="14" customWidth="1"/>
    <col min="9576" max="9578" width="9.140625" style="14" customWidth="1"/>
    <col min="9579" max="9579" width="13.140625" style="14" bestFit="1" customWidth="1"/>
    <col min="9580" max="9766" width="9.140625" style="14" customWidth="1"/>
    <col min="9767" max="9767" width="9.28515625" style="14" customWidth="1"/>
    <col min="9768" max="9768" width="21.7109375" style="14" customWidth="1"/>
    <col min="9769" max="9769" width="19" style="14" customWidth="1"/>
    <col min="9770" max="9770" width="9.140625" style="14" customWidth="1"/>
    <col min="9771" max="9771" width="14.7109375" style="14" customWidth="1"/>
    <col min="9772" max="9772" width="12.140625" style="14" customWidth="1"/>
    <col min="9773" max="9773" width="14.28515625" style="14" customWidth="1"/>
    <col min="9774" max="9774" width="7.42578125" style="14" customWidth="1"/>
    <col min="9775" max="9775" width="8" style="14" customWidth="1"/>
    <col min="9776" max="9776" width="12.140625" style="14" customWidth="1"/>
    <col min="9777" max="9777" width="12.85546875" style="14" customWidth="1"/>
    <col min="9778" max="9778" width="14.28515625" style="14" customWidth="1"/>
    <col min="9779" max="9779" width="9.7109375" style="14" customWidth="1"/>
    <col min="9780" max="9780" width="8.140625" style="14" customWidth="1"/>
    <col min="9781" max="9781" width="12.28515625" style="14" customWidth="1"/>
    <col min="9782" max="9782" width="13.42578125" style="14" customWidth="1"/>
    <col min="9783" max="9783" width="9.85546875" style="14" customWidth="1"/>
    <col min="9784" max="9784" width="9.28515625" style="14" customWidth="1"/>
    <col min="9785" max="9785" width="6.85546875" style="14" customWidth="1"/>
    <col min="9786" max="9786" width="10.85546875" style="14" customWidth="1"/>
    <col min="9787" max="9787" width="9.28515625" style="14" customWidth="1"/>
    <col min="9788" max="9788" width="11.28515625" style="14" customWidth="1"/>
    <col min="9789" max="9789" width="9.7109375" style="14" customWidth="1"/>
    <col min="9790" max="9790" width="7.42578125" style="14" customWidth="1"/>
    <col min="9791" max="9791" width="13.140625" style="14" customWidth="1"/>
    <col min="9792" max="9792" width="7" style="14" customWidth="1"/>
    <col min="9793" max="9793" width="8.7109375" style="14" customWidth="1"/>
    <col min="9794" max="9794" width="11.7109375" style="14" customWidth="1"/>
    <col min="9795" max="9795" width="12" style="14" customWidth="1"/>
    <col min="9796" max="9796" width="9.7109375" style="14" customWidth="1"/>
    <col min="9797" max="9797" width="6.85546875" style="14"/>
    <col min="9798" max="9798" width="9.28515625" style="14" customWidth="1"/>
    <col min="9799" max="9799" width="21.7109375" style="14" customWidth="1"/>
    <col min="9800" max="9800" width="19" style="14" customWidth="1"/>
    <col min="9801" max="9801" width="9.140625" style="14" customWidth="1"/>
    <col min="9802" max="9802" width="14.7109375" style="14" customWidth="1"/>
    <col min="9803" max="9803" width="12.140625" style="14" customWidth="1"/>
    <col min="9804" max="9804" width="14.28515625" style="14" customWidth="1"/>
    <col min="9805" max="9805" width="7.42578125" style="14" customWidth="1"/>
    <col min="9806" max="9806" width="8" style="14" customWidth="1"/>
    <col min="9807" max="9807" width="12.140625" style="14" customWidth="1"/>
    <col min="9808" max="9808" width="12.85546875" style="14" customWidth="1"/>
    <col min="9809" max="9809" width="14.28515625" style="14" customWidth="1"/>
    <col min="9810" max="9810" width="11.140625" style="14" customWidth="1"/>
    <col min="9811" max="9811" width="12.28515625" style="14" customWidth="1"/>
    <col min="9812" max="9812" width="13.42578125" style="14" customWidth="1"/>
    <col min="9813" max="9813" width="9.85546875" style="14" customWidth="1"/>
    <col min="9814" max="9814" width="13" style="14" customWidth="1"/>
    <col min="9815" max="9815" width="6.85546875" style="14" customWidth="1"/>
    <col min="9816" max="9816" width="10.85546875" style="14" customWidth="1"/>
    <col min="9817" max="9817" width="9.28515625" style="14" customWidth="1"/>
    <col min="9818" max="9818" width="11.28515625" style="14" customWidth="1"/>
    <col min="9819" max="9819" width="9.7109375" style="14" customWidth="1"/>
    <col min="9820" max="9820" width="7.42578125" style="14" customWidth="1"/>
    <col min="9821" max="9821" width="13.140625" style="14" customWidth="1"/>
    <col min="9822" max="9822" width="7" style="14" customWidth="1"/>
    <col min="9823" max="9823" width="8.7109375" style="14" customWidth="1"/>
    <col min="9824" max="9824" width="11.7109375" style="14" customWidth="1"/>
    <col min="9825" max="9825" width="12" style="14" customWidth="1"/>
    <col min="9826" max="9826" width="12.7109375" style="14" customWidth="1"/>
    <col min="9827" max="9827" width="14" style="14" customWidth="1"/>
    <col min="9828" max="9828" width="11.85546875" style="14" customWidth="1"/>
    <col min="9829" max="9829" width="7.5703125" style="14" customWidth="1"/>
    <col min="9830" max="9830" width="10.140625" style="14" customWidth="1"/>
    <col min="9831" max="9831" width="9.28515625" style="14" customWidth="1"/>
    <col min="9832" max="9834" width="9.140625" style="14" customWidth="1"/>
    <col min="9835" max="9835" width="13.140625" style="14" bestFit="1" customWidth="1"/>
    <col min="9836" max="10022" width="9.140625" style="14" customWidth="1"/>
    <col min="10023" max="10023" width="9.28515625" style="14" customWidth="1"/>
    <col min="10024" max="10024" width="21.7109375" style="14" customWidth="1"/>
    <col min="10025" max="10025" width="19" style="14" customWidth="1"/>
    <col min="10026" max="10026" width="9.140625" style="14" customWidth="1"/>
    <col min="10027" max="10027" width="14.7109375" style="14" customWidth="1"/>
    <col min="10028" max="10028" width="12.140625" style="14" customWidth="1"/>
    <col min="10029" max="10029" width="14.28515625" style="14" customWidth="1"/>
    <col min="10030" max="10030" width="7.42578125" style="14" customWidth="1"/>
    <col min="10031" max="10031" width="8" style="14" customWidth="1"/>
    <col min="10032" max="10032" width="12.140625" style="14" customWidth="1"/>
    <col min="10033" max="10033" width="12.85546875" style="14" customWidth="1"/>
    <col min="10034" max="10034" width="14.28515625" style="14" customWidth="1"/>
    <col min="10035" max="10035" width="9.7109375" style="14" customWidth="1"/>
    <col min="10036" max="10036" width="8.140625" style="14" customWidth="1"/>
    <col min="10037" max="10037" width="12.28515625" style="14" customWidth="1"/>
    <col min="10038" max="10038" width="13.42578125" style="14" customWidth="1"/>
    <col min="10039" max="10039" width="9.85546875" style="14" customWidth="1"/>
    <col min="10040" max="10040" width="9.28515625" style="14" customWidth="1"/>
    <col min="10041" max="10041" width="6.85546875" style="14" customWidth="1"/>
    <col min="10042" max="10042" width="10.85546875" style="14" customWidth="1"/>
    <col min="10043" max="10043" width="9.28515625" style="14" customWidth="1"/>
    <col min="10044" max="10044" width="11.28515625" style="14" customWidth="1"/>
    <col min="10045" max="10045" width="9.7109375" style="14" customWidth="1"/>
    <col min="10046" max="10046" width="7.42578125" style="14" customWidth="1"/>
    <col min="10047" max="10047" width="13.140625" style="14" customWidth="1"/>
    <col min="10048" max="10048" width="7" style="14" customWidth="1"/>
    <col min="10049" max="10049" width="8.7109375" style="14" customWidth="1"/>
    <col min="10050" max="10050" width="11.7109375" style="14" customWidth="1"/>
    <col min="10051" max="10051" width="12" style="14" customWidth="1"/>
    <col min="10052" max="10052" width="9.7109375" style="14" customWidth="1"/>
    <col min="10053" max="10053" width="6.85546875" style="14"/>
    <col min="10054" max="10054" width="9.28515625" style="14" customWidth="1"/>
    <col min="10055" max="10055" width="21.7109375" style="14" customWidth="1"/>
    <col min="10056" max="10056" width="19" style="14" customWidth="1"/>
    <col min="10057" max="10057" width="9.140625" style="14" customWidth="1"/>
    <col min="10058" max="10058" width="14.7109375" style="14" customWidth="1"/>
    <col min="10059" max="10059" width="12.140625" style="14" customWidth="1"/>
    <col min="10060" max="10060" width="14.28515625" style="14" customWidth="1"/>
    <col min="10061" max="10061" width="7.42578125" style="14" customWidth="1"/>
    <col min="10062" max="10062" width="8" style="14" customWidth="1"/>
    <col min="10063" max="10063" width="12.140625" style="14" customWidth="1"/>
    <col min="10064" max="10064" width="12.85546875" style="14" customWidth="1"/>
    <col min="10065" max="10065" width="14.28515625" style="14" customWidth="1"/>
    <col min="10066" max="10066" width="11.140625" style="14" customWidth="1"/>
    <col min="10067" max="10067" width="12.28515625" style="14" customWidth="1"/>
    <col min="10068" max="10068" width="13.42578125" style="14" customWidth="1"/>
    <col min="10069" max="10069" width="9.85546875" style="14" customWidth="1"/>
    <col min="10070" max="10070" width="13" style="14" customWidth="1"/>
    <col min="10071" max="10071" width="6.85546875" style="14" customWidth="1"/>
    <col min="10072" max="10072" width="10.85546875" style="14" customWidth="1"/>
    <col min="10073" max="10073" width="9.28515625" style="14" customWidth="1"/>
    <col min="10074" max="10074" width="11.28515625" style="14" customWidth="1"/>
    <col min="10075" max="10075" width="9.7109375" style="14" customWidth="1"/>
    <col min="10076" max="10076" width="7.42578125" style="14" customWidth="1"/>
    <col min="10077" max="10077" width="13.140625" style="14" customWidth="1"/>
    <col min="10078" max="10078" width="7" style="14" customWidth="1"/>
    <col min="10079" max="10079" width="8.7109375" style="14" customWidth="1"/>
    <col min="10080" max="10080" width="11.7109375" style="14" customWidth="1"/>
    <col min="10081" max="10081" width="12" style="14" customWidth="1"/>
    <col min="10082" max="10082" width="12.7109375" style="14" customWidth="1"/>
    <col min="10083" max="10083" width="14" style="14" customWidth="1"/>
    <col min="10084" max="10084" width="11.85546875" style="14" customWidth="1"/>
    <col min="10085" max="10085" width="7.5703125" style="14" customWidth="1"/>
    <col min="10086" max="10086" width="10.140625" style="14" customWidth="1"/>
    <col min="10087" max="10087" width="9.28515625" style="14" customWidth="1"/>
    <col min="10088" max="10090" width="9.140625" style="14" customWidth="1"/>
    <col min="10091" max="10091" width="13.140625" style="14" bestFit="1" customWidth="1"/>
    <col min="10092" max="10278" width="9.140625" style="14" customWidth="1"/>
    <col min="10279" max="10279" width="9.28515625" style="14" customWidth="1"/>
    <col min="10280" max="10280" width="21.7109375" style="14" customWidth="1"/>
    <col min="10281" max="10281" width="19" style="14" customWidth="1"/>
    <col min="10282" max="10282" width="9.140625" style="14" customWidth="1"/>
    <col min="10283" max="10283" width="14.7109375" style="14" customWidth="1"/>
    <col min="10284" max="10284" width="12.140625" style="14" customWidth="1"/>
    <col min="10285" max="10285" width="14.28515625" style="14" customWidth="1"/>
    <col min="10286" max="10286" width="7.42578125" style="14" customWidth="1"/>
    <col min="10287" max="10287" width="8" style="14" customWidth="1"/>
    <col min="10288" max="10288" width="12.140625" style="14" customWidth="1"/>
    <col min="10289" max="10289" width="12.85546875" style="14" customWidth="1"/>
    <col min="10290" max="10290" width="14.28515625" style="14" customWidth="1"/>
    <col min="10291" max="10291" width="9.7109375" style="14" customWidth="1"/>
    <col min="10292" max="10292" width="8.140625" style="14" customWidth="1"/>
    <col min="10293" max="10293" width="12.28515625" style="14" customWidth="1"/>
    <col min="10294" max="10294" width="13.42578125" style="14" customWidth="1"/>
    <col min="10295" max="10295" width="9.85546875" style="14" customWidth="1"/>
    <col min="10296" max="10296" width="9.28515625" style="14" customWidth="1"/>
    <col min="10297" max="10297" width="6.85546875" style="14" customWidth="1"/>
    <col min="10298" max="10298" width="10.85546875" style="14" customWidth="1"/>
    <col min="10299" max="10299" width="9.28515625" style="14" customWidth="1"/>
    <col min="10300" max="10300" width="11.28515625" style="14" customWidth="1"/>
    <col min="10301" max="10301" width="9.7109375" style="14" customWidth="1"/>
    <col min="10302" max="10302" width="7.42578125" style="14" customWidth="1"/>
    <col min="10303" max="10303" width="13.140625" style="14" customWidth="1"/>
    <col min="10304" max="10304" width="7" style="14" customWidth="1"/>
    <col min="10305" max="10305" width="8.7109375" style="14" customWidth="1"/>
    <col min="10306" max="10306" width="11.7109375" style="14" customWidth="1"/>
    <col min="10307" max="10307" width="12" style="14" customWidth="1"/>
    <col min="10308" max="10308" width="9.7109375" style="14" customWidth="1"/>
    <col min="10309" max="10309" width="6.85546875" style="14"/>
    <col min="10310" max="10310" width="9.28515625" style="14" customWidth="1"/>
    <col min="10311" max="10311" width="21.7109375" style="14" customWidth="1"/>
    <col min="10312" max="10312" width="19" style="14" customWidth="1"/>
    <col min="10313" max="10313" width="9.140625" style="14" customWidth="1"/>
    <col min="10314" max="10314" width="14.7109375" style="14" customWidth="1"/>
    <col min="10315" max="10315" width="12.140625" style="14" customWidth="1"/>
    <col min="10316" max="10316" width="14.28515625" style="14" customWidth="1"/>
    <col min="10317" max="10317" width="7.42578125" style="14" customWidth="1"/>
    <col min="10318" max="10318" width="8" style="14" customWidth="1"/>
    <col min="10319" max="10319" width="12.140625" style="14" customWidth="1"/>
    <col min="10320" max="10320" width="12.85546875" style="14" customWidth="1"/>
    <col min="10321" max="10321" width="14.28515625" style="14" customWidth="1"/>
    <col min="10322" max="10322" width="11.140625" style="14" customWidth="1"/>
    <col min="10323" max="10323" width="12.28515625" style="14" customWidth="1"/>
    <col min="10324" max="10324" width="13.42578125" style="14" customWidth="1"/>
    <col min="10325" max="10325" width="9.85546875" style="14" customWidth="1"/>
    <col min="10326" max="10326" width="13" style="14" customWidth="1"/>
    <col min="10327" max="10327" width="6.85546875" style="14" customWidth="1"/>
    <col min="10328" max="10328" width="10.85546875" style="14" customWidth="1"/>
    <col min="10329" max="10329" width="9.28515625" style="14" customWidth="1"/>
    <col min="10330" max="10330" width="11.28515625" style="14" customWidth="1"/>
    <col min="10331" max="10331" width="9.7109375" style="14" customWidth="1"/>
    <col min="10332" max="10332" width="7.42578125" style="14" customWidth="1"/>
    <col min="10333" max="10333" width="13.140625" style="14" customWidth="1"/>
    <col min="10334" max="10334" width="7" style="14" customWidth="1"/>
    <col min="10335" max="10335" width="8.7109375" style="14" customWidth="1"/>
    <col min="10336" max="10336" width="11.7109375" style="14" customWidth="1"/>
    <col min="10337" max="10337" width="12" style="14" customWidth="1"/>
    <col min="10338" max="10338" width="12.7109375" style="14" customWidth="1"/>
    <col min="10339" max="10339" width="14" style="14" customWidth="1"/>
    <col min="10340" max="10340" width="11.85546875" style="14" customWidth="1"/>
    <col min="10341" max="10341" width="7.5703125" style="14" customWidth="1"/>
    <col min="10342" max="10342" width="10.140625" style="14" customWidth="1"/>
    <col min="10343" max="10343" width="9.28515625" style="14" customWidth="1"/>
    <col min="10344" max="10346" width="9.140625" style="14" customWidth="1"/>
    <col min="10347" max="10347" width="13.140625" style="14" bestFit="1" customWidth="1"/>
    <col min="10348" max="10534" width="9.140625" style="14" customWidth="1"/>
    <col min="10535" max="10535" width="9.28515625" style="14" customWidth="1"/>
    <col min="10536" max="10536" width="21.7109375" style="14" customWidth="1"/>
    <col min="10537" max="10537" width="19" style="14" customWidth="1"/>
    <col min="10538" max="10538" width="9.140625" style="14" customWidth="1"/>
    <col min="10539" max="10539" width="14.7109375" style="14" customWidth="1"/>
    <col min="10540" max="10540" width="12.140625" style="14" customWidth="1"/>
    <col min="10541" max="10541" width="14.28515625" style="14" customWidth="1"/>
    <col min="10542" max="10542" width="7.42578125" style="14" customWidth="1"/>
    <col min="10543" max="10543" width="8" style="14" customWidth="1"/>
    <col min="10544" max="10544" width="12.140625" style="14" customWidth="1"/>
    <col min="10545" max="10545" width="12.85546875" style="14" customWidth="1"/>
    <col min="10546" max="10546" width="14.28515625" style="14" customWidth="1"/>
    <col min="10547" max="10547" width="9.7109375" style="14" customWidth="1"/>
    <col min="10548" max="10548" width="8.140625" style="14" customWidth="1"/>
    <col min="10549" max="10549" width="12.28515625" style="14" customWidth="1"/>
    <col min="10550" max="10550" width="13.42578125" style="14" customWidth="1"/>
    <col min="10551" max="10551" width="9.85546875" style="14" customWidth="1"/>
    <col min="10552" max="10552" width="9.28515625" style="14" customWidth="1"/>
    <col min="10553" max="10553" width="6.85546875" style="14" customWidth="1"/>
    <col min="10554" max="10554" width="10.85546875" style="14" customWidth="1"/>
    <col min="10555" max="10555" width="9.28515625" style="14" customWidth="1"/>
    <col min="10556" max="10556" width="11.28515625" style="14" customWidth="1"/>
    <col min="10557" max="10557" width="9.7109375" style="14" customWidth="1"/>
    <col min="10558" max="10558" width="7.42578125" style="14" customWidth="1"/>
    <col min="10559" max="10559" width="13.140625" style="14" customWidth="1"/>
    <col min="10560" max="10560" width="7" style="14" customWidth="1"/>
    <col min="10561" max="10561" width="8.7109375" style="14" customWidth="1"/>
    <col min="10562" max="10562" width="11.7109375" style="14" customWidth="1"/>
    <col min="10563" max="10563" width="12" style="14" customWidth="1"/>
    <col min="10564" max="10564" width="9.7109375" style="14" customWidth="1"/>
    <col min="10565" max="10565" width="6.85546875" style="14"/>
    <col min="10566" max="10566" width="9.28515625" style="14" customWidth="1"/>
    <col min="10567" max="10567" width="21.7109375" style="14" customWidth="1"/>
    <col min="10568" max="10568" width="19" style="14" customWidth="1"/>
    <col min="10569" max="10569" width="9.140625" style="14" customWidth="1"/>
    <col min="10570" max="10570" width="14.7109375" style="14" customWidth="1"/>
    <col min="10571" max="10571" width="12.140625" style="14" customWidth="1"/>
    <col min="10572" max="10572" width="14.28515625" style="14" customWidth="1"/>
    <col min="10573" max="10573" width="7.42578125" style="14" customWidth="1"/>
    <col min="10574" max="10574" width="8" style="14" customWidth="1"/>
    <col min="10575" max="10575" width="12.140625" style="14" customWidth="1"/>
    <col min="10576" max="10576" width="12.85546875" style="14" customWidth="1"/>
    <col min="10577" max="10577" width="14.28515625" style="14" customWidth="1"/>
    <col min="10578" max="10578" width="11.140625" style="14" customWidth="1"/>
    <col min="10579" max="10579" width="12.28515625" style="14" customWidth="1"/>
    <col min="10580" max="10580" width="13.42578125" style="14" customWidth="1"/>
    <col min="10581" max="10581" width="9.85546875" style="14" customWidth="1"/>
    <col min="10582" max="10582" width="13" style="14" customWidth="1"/>
    <col min="10583" max="10583" width="6.85546875" style="14" customWidth="1"/>
    <col min="10584" max="10584" width="10.85546875" style="14" customWidth="1"/>
    <col min="10585" max="10585" width="9.28515625" style="14" customWidth="1"/>
    <col min="10586" max="10586" width="11.28515625" style="14" customWidth="1"/>
    <col min="10587" max="10587" width="9.7109375" style="14" customWidth="1"/>
    <col min="10588" max="10588" width="7.42578125" style="14" customWidth="1"/>
    <col min="10589" max="10589" width="13.140625" style="14" customWidth="1"/>
    <col min="10590" max="10590" width="7" style="14" customWidth="1"/>
    <col min="10591" max="10591" width="8.7109375" style="14" customWidth="1"/>
    <col min="10592" max="10592" width="11.7109375" style="14" customWidth="1"/>
    <col min="10593" max="10593" width="12" style="14" customWidth="1"/>
    <col min="10594" max="10594" width="12.7109375" style="14" customWidth="1"/>
    <col min="10595" max="10595" width="14" style="14" customWidth="1"/>
    <col min="10596" max="10596" width="11.85546875" style="14" customWidth="1"/>
    <col min="10597" max="10597" width="7.5703125" style="14" customWidth="1"/>
    <col min="10598" max="10598" width="10.140625" style="14" customWidth="1"/>
    <col min="10599" max="10599" width="9.28515625" style="14" customWidth="1"/>
    <col min="10600" max="10602" width="9.140625" style="14" customWidth="1"/>
    <col min="10603" max="10603" width="13.140625" style="14" bestFit="1" customWidth="1"/>
    <col min="10604" max="10790" width="9.140625" style="14" customWidth="1"/>
    <col min="10791" max="10791" width="9.28515625" style="14" customWidth="1"/>
    <col min="10792" max="10792" width="21.7109375" style="14" customWidth="1"/>
    <col min="10793" max="10793" width="19" style="14" customWidth="1"/>
    <col min="10794" max="10794" width="9.140625" style="14" customWidth="1"/>
    <col min="10795" max="10795" width="14.7109375" style="14" customWidth="1"/>
    <col min="10796" max="10796" width="12.140625" style="14" customWidth="1"/>
    <col min="10797" max="10797" width="14.28515625" style="14" customWidth="1"/>
    <col min="10798" max="10798" width="7.42578125" style="14" customWidth="1"/>
    <col min="10799" max="10799" width="8" style="14" customWidth="1"/>
    <col min="10800" max="10800" width="12.140625" style="14" customWidth="1"/>
    <col min="10801" max="10801" width="12.85546875" style="14" customWidth="1"/>
    <col min="10802" max="10802" width="14.28515625" style="14" customWidth="1"/>
    <col min="10803" max="10803" width="9.7109375" style="14" customWidth="1"/>
    <col min="10804" max="10804" width="8.140625" style="14" customWidth="1"/>
    <col min="10805" max="10805" width="12.28515625" style="14" customWidth="1"/>
    <col min="10806" max="10806" width="13.42578125" style="14" customWidth="1"/>
    <col min="10807" max="10807" width="9.85546875" style="14" customWidth="1"/>
    <col min="10808" max="10808" width="9.28515625" style="14" customWidth="1"/>
    <col min="10809" max="10809" width="6.85546875" style="14" customWidth="1"/>
    <col min="10810" max="10810" width="10.85546875" style="14" customWidth="1"/>
    <col min="10811" max="10811" width="9.28515625" style="14" customWidth="1"/>
    <col min="10812" max="10812" width="11.28515625" style="14" customWidth="1"/>
    <col min="10813" max="10813" width="9.7109375" style="14" customWidth="1"/>
    <col min="10814" max="10814" width="7.42578125" style="14" customWidth="1"/>
    <col min="10815" max="10815" width="13.140625" style="14" customWidth="1"/>
    <col min="10816" max="10816" width="7" style="14" customWidth="1"/>
    <col min="10817" max="10817" width="8.7109375" style="14" customWidth="1"/>
    <col min="10818" max="10818" width="11.7109375" style="14" customWidth="1"/>
    <col min="10819" max="10819" width="12" style="14" customWidth="1"/>
    <col min="10820" max="10820" width="9.7109375" style="14" customWidth="1"/>
    <col min="10821" max="10821" width="6.85546875" style="14"/>
    <col min="10822" max="10822" width="9.28515625" style="14" customWidth="1"/>
    <col min="10823" max="10823" width="21.7109375" style="14" customWidth="1"/>
    <col min="10824" max="10824" width="19" style="14" customWidth="1"/>
    <col min="10825" max="10825" width="9.140625" style="14" customWidth="1"/>
    <col min="10826" max="10826" width="14.7109375" style="14" customWidth="1"/>
    <col min="10827" max="10827" width="12.140625" style="14" customWidth="1"/>
    <col min="10828" max="10828" width="14.28515625" style="14" customWidth="1"/>
    <col min="10829" max="10829" width="7.42578125" style="14" customWidth="1"/>
    <col min="10830" max="10830" width="8" style="14" customWidth="1"/>
    <col min="10831" max="10831" width="12.140625" style="14" customWidth="1"/>
    <col min="10832" max="10832" width="12.85546875" style="14" customWidth="1"/>
    <col min="10833" max="10833" width="14.28515625" style="14" customWidth="1"/>
    <col min="10834" max="10834" width="11.140625" style="14" customWidth="1"/>
    <col min="10835" max="10835" width="12.28515625" style="14" customWidth="1"/>
    <col min="10836" max="10836" width="13.42578125" style="14" customWidth="1"/>
    <col min="10837" max="10837" width="9.85546875" style="14" customWidth="1"/>
    <col min="10838" max="10838" width="13" style="14" customWidth="1"/>
    <col min="10839" max="10839" width="6.85546875" style="14" customWidth="1"/>
    <col min="10840" max="10840" width="10.85546875" style="14" customWidth="1"/>
    <col min="10841" max="10841" width="9.28515625" style="14" customWidth="1"/>
    <col min="10842" max="10842" width="11.28515625" style="14" customWidth="1"/>
    <col min="10843" max="10843" width="9.7109375" style="14" customWidth="1"/>
    <col min="10844" max="10844" width="7.42578125" style="14" customWidth="1"/>
    <col min="10845" max="10845" width="13.140625" style="14" customWidth="1"/>
    <col min="10846" max="10846" width="7" style="14" customWidth="1"/>
    <col min="10847" max="10847" width="8.7109375" style="14" customWidth="1"/>
    <col min="10848" max="10848" width="11.7109375" style="14" customWidth="1"/>
    <col min="10849" max="10849" width="12" style="14" customWidth="1"/>
    <col min="10850" max="10850" width="12.7109375" style="14" customWidth="1"/>
    <col min="10851" max="10851" width="14" style="14" customWidth="1"/>
    <col min="10852" max="10852" width="11.85546875" style="14" customWidth="1"/>
    <col min="10853" max="10853" width="7.5703125" style="14" customWidth="1"/>
    <col min="10854" max="10854" width="10.140625" style="14" customWidth="1"/>
    <col min="10855" max="10855" width="9.28515625" style="14" customWidth="1"/>
    <col min="10856" max="10858" width="9.140625" style="14" customWidth="1"/>
    <col min="10859" max="10859" width="13.140625" style="14" bestFit="1" customWidth="1"/>
    <col min="10860" max="11046" width="9.140625" style="14" customWidth="1"/>
    <col min="11047" max="11047" width="9.28515625" style="14" customWidth="1"/>
    <col min="11048" max="11048" width="21.7109375" style="14" customWidth="1"/>
    <col min="11049" max="11049" width="19" style="14" customWidth="1"/>
    <col min="11050" max="11050" width="9.140625" style="14" customWidth="1"/>
    <col min="11051" max="11051" width="14.7109375" style="14" customWidth="1"/>
    <col min="11052" max="11052" width="12.140625" style="14" customWidth="1"/>
    <col min="11053" max="11053" width="14.28515625" style="14" customWidth="1"/>
    <col min="11054" max="11054" width="7.42578125" style="14" customWidth="1"/>
    <col min="11055" max="11055" width="8" style="14" customWidth="1"/>
    <col min="11056" max="11056" width="12.140625" style="14" customWidth="1"/>
    <col min="11057" max="11057" width="12.85546875" style="14" customWidth="1"/>
    <col min="11058" max="11058" width="14.28515625" style="14" customWidth="1"/>
    <col min="11059" max="11059" width="9.7109375" style="14" customWidth="1"/>
    <col min="11060" max="11060" width="8.140625" style="14" customWidth="1"/>
    <col min="11061" max="11061" width="12.28515625" style="14" customWidth="1"/>
    <col min="11062" max="11062" width="13.42578125" style="14" customWidth="1"/>
    <col min="11063" max="11063" width="9.85546875" style="14" customWidth="1"/>
    <col min="11064" max="11064" width="9.28515625" style="14" customWidth="1"/>
    <col min="11065" max="11065" width="6.85546875" style="14" customWidth="1"/>
    <col min="11066" max="11066" width="10.85546875" style="14" customWidth="1"/>
    <col min="11067" max="11067" width="9.28515625" style="14" customWidth="1"/>
    <col min="11068" max="11068" width="11.28515625" style="14" customWidth="1"/>
    <col min="11069" max="11069" width="9.7109375" style="14" customWidth="1"/>
    <col min="11070" max="11070" width="7.42578125" style="14" customWidth="1"/>
    <col min="11071" max="11071" width="13.140625" style="14" customWidth="1"/>
    <col min="11072" max="11072" width="7" style="14" customWidth="1"/>
    <col min="11073" max="11073" width="8.7109375" style="14" customWidth="1"/>
    <col min="11074" max="11074" width="11.7109375" style="14" customWidth="1"/>
    <col min="11075" max="11075" width="12" style="14" customWidth="1"/>
    <col min="11076" max="11076" width="9.7109375" style="14" customWidth="1"/>
    <col min="11077" max="11077" width="6.85546875" style="14"/>
    <col min="11078" max="11078" width="9.28515625" style="14" customWidth="1"/>
    <col min="11079" max="11079" width="21.7109375" style="14" customWidth="1"/>
    <col min="11080" max="11080" width="19" style="14" customWidth="1"/>
    <col min="11081" max="11081" width="9.140625" style="14" customWidth="1"/>
    <col min="11082" max="11082" width="14.7109375" style="14" customWidth="1"/>
    <col min="11083" max="11083" width="12.140625" style="14" customWidth="1"/>
    <col min="11084" max="11084" width="14.28515625" style="14" customWidth="1"/>
    <col min="11085" max="11085" width="7.42578125" style="14" customWidth="1"/>
    <col min="11086" max="11086" width="8" style="14" customWidth="1"/>
    <col min="11087" max="11087" width="12.140625" style="14" customWidth="1"/>
    <col min="11088" max="11088" width="12.85546875" style="14" customWidth="1"/>
    <col min="11089" max="11089" width="14.28515625" style="14" customWidth="1"/>
    <col min="11090" max="11090" width="11.140625" style="14" customWidth="1"/>
    <col min="11091" max="11091" width="12.28515625" style="14" customWidth="1"/>
    <col min="11092" max="11092" width="13.42578125" style="14" customWidth="1"/>
    <col min="11093" max="11093" width="9.85546875" style="14" customWidth="1"/>
    <col min="11094" max="11094" width="13" style="14" customWidth="1"/>
    <col min="11095" max="11095" width="6.85546875" style="14" customWidth="1"/>
    <col min="11096" max="11096" width="10.85546875" style="14" customWidth="1"/>
    <col min="11097" max="11097" width="9.28515625" style="14" customWidth="1"/>
    <col min="11098" max="11098" width="11.28515625" style="14" customWidth="1"/>
    <col min="11099" max="11099" width="9.7109375" style="14" customWidth="1"/>
    <col min="11100" max="11100" width="7.42578125" style="14" customWidth="1"/>
    <col min="11101" max="11101" width="13.140625" style="14" customWidth="1"/>
    <col min="11102" max="11102" width="7" style="14" customWidth="1"/>
    <col min="11103" max="11103" width="8.7109375" style="14" customWidth="1"/>
    <col min="11104" max="11104" width="11.7109375" style="14" customWidth="1"/>
    <col min="11105" max="11105" width="12" style="14" customWidth="1"/>
    <col min="11106" max="11106" width="12.7109375" style="14" customWidth="1"/>
    <col min="11107" max="11107" width="14" style="14" customWidth="1"/>
    <col min="11108" max="11108" width="11.85546875" style="14" customWidth="1"/>
    <col min="11109" max="11109" width="7.5703125" style="14" customWidth="1"/>
    <col min="11110" max="11110" width="10.140625" style="14" customWidth="1"/>
    <col min="11111" max="11111" width="9.28515625" style="14" customWidth="1"/>
    <col min="11112" max="11114" width="9.140625" style="14" customWidth="1"/>
    <col min="11115" max="11115" width="13.140625" style="14" bestFit="1" customWidth="1"/>
    <col min="11116" max="11302" width="9.140625" style="14" customWidth="1"/>
    <col min="11303" max="11303" width="9.28515625" style="14" customWidth="1"/>
    <col min="11304" max="11304" width="21.7109375" style="14" customWidth="1"/>
    <col min="11305" max="11305" width="19" style="14" customWidth="1"/>
    <col min="11306" max="11306" width="9.140625" style="14" customWidth="1"/>
    <col min="11307" max="11307" width="14.7109375" style="14" customWidth="1"/>
    <col min="11308" max="11308" width="12.140625" style="14" customWidth="1"/>
    <col min="11309" max="11309" width="14.28515625" style="14" customWidth="1"/>
    <col min="11310" max="11310" width="7.42578125" style="14" customWidth="1"/>
    <col min="11311" max="11311" width="8" style="14" customWidth="1"/>
    <col min="11312" max="11312" width="12.140625" style="14" customWidth="1"/>
    <col min="11313" max="11313" width="12.85546875" style="14" customWidth="1"/>
    <col min="11314" max="11314" width="14.28515625" style="14" customWidth="1"/>
    <col min="11315" max="11315" width="9.7109375" style="14" customWidth="1"/>
    <col min="11316" max="11316" width="8.140625" style="14" customWidth="1"/>
    <col min="11317" max="11317" width="12.28515625" style="14" customWidth="1"/>
    <col min="11318" max="11318" width="13.42578125" style="14" customWidth="1"/>
    <col min="11319" max="11319" width="9.85546875" style="14" customWidth="1"/>
    <col min="11320" max="11320" width="9.28515625" style="14" customWidth="1"/>
    <col min="11321" max="11321" width="6.85546875" style="14" customWidth="1"/>
    <col min="11322" max="11322" width="10.85546875" style="14" customWidth="1"/>
    <col min="11323" max="11323" width="9.28515625" style="14" customWidth="1"/>
    <col min="11324" max="11324" width="11.28515625" style="14" customWidth="1"/>
    <col min="11325" max="11325" width="9.7109375" style="14" customWidth="1"/>
    <col min="11326" max="11326" width="7.42578125" style="14" customWidth="1"/>
    <col min="11327" max="11327" width="13.140625" style="14" customWidth="1"/>
    <col min="11328" max="11328" width="7" style="14" customWidth="1"/>
    <col min="11329" max="11329" width="8.7109375" style="14" customWidth="1"/>
    <col min="11330" max="11330" width="11.7109375" style="14" customWidth="1"/>
    <col min="11331" max="11331" width="12" style="14" customWidth="1"/>
    <col min="11332" max="11332" width="9.7109375" style="14" customWidth="1"/>
    <col min="11333" max="11333" width="6.85546875" style="14"/>
    <col min="11334" max="11334" width="9.28515625" style="14" customWidth="1"/>
    <col min="11335" max="11335" width="21.7109375" style="14" customWidth="1"/>
    <col min="11336" max="11336" width="19" style="14" customWidth="1"/>
    <col min="11337" max="11337" width="9.140625" style="14" customWidth="1"/>
    <col min="11338" max="11338" width="14.7109375" style="14" customWidth="1"/>
    <col min="11339" max="11339" width="12.140625" style="14" customWidth="1"/>
    <col min="11340" max="11340" width="14.28515625" style="14" customWidth="1"/>
    <col min="11341" max="11341" width="7.42578125" style="14" customWidth="1"/>
    <col min="11342" max="11342" width="8" style="14" customWidth="1"/>
    <col min="11343" max="11343" width="12.140625" style="14" customWidth="1"/>
    <col min="11344" max="11344" width="12.85546875" style="14" customWidth="1"/>
    <col min="11345" max="11345" width="14.28515625" style="14" customWidth="1"/>
    <col min="11346" max="11346" width="11.140625" style="14" customWidth="1"/>
    <col min="11347" max="11347" width="12.28515625" style="14" customWidth="1"/>
    <col min="11348" max="11348" width="13.42578125" style="14" customWidth="1"/>
    <col min="11349" max="11349" width="9.85546875" style="14" customWidth="1"/>
    <col min="11350" max="11350" width="13" style="14" customWidth="1"/>
    <col min="11351" max="11351" width="6.85546875" style="14" customWidth="1"/>
    <col min="11352" max="11352" width="10.85546875" style="14" customWidth="1"/>
    <col min="11353" max="11353" width="9.28515625" style="14" customWidth="1"/>
    <col min="11354" max="11354" width="11.28515625" style="14" customWidth="1"/>
    <col min="11355" max="11355" width="9.7109375" style="14" customWidth="1"/>
    <col min="11356" max="11356" width="7.42578125" style="14" customWidth="1"/>
    <col min="11357" max="11357" width="13.140625" style="14" customWidth="1"/>
    <col min="11358" max="11358" width="7" style="14" customWidth="1"/>
    <col min="11359" max="11359" width="8.7109375" style="14" customWidth="1"/>
    <col min="11360" max="11360" width="11.7109375" style="14" customWidth="1"/>
    <col min="11361" max="11361" width="12" style="14" customWidth="1"/>
    <col min="11362" max="11362" width="12.7109375" style="14" customWidth="1"/>
    <col min="11363" max="11363" width="14" style="14" customWidth="1"/>
    <col min="11364" max="11364" width="11.85546875" style="14" customWidth="1"/>
    <col min="11365" max="11365" width="7.5703125" style="14" customWidth="1"/>
    <col min="11366" max="11366" width="10.140625" style="14" customWidth="1"/>
    <col min="11367" max="11367" width="9.28515625" style="14" customWidth="1"/>
    <col min="11368" max="11370" width="9.140625" style="14" customWidth="1"/>
    <col min="11371" max="11371" width="13.140625" style="14" bestFit="1" customWidth="1"/>
    <col min="11372" max="11558" width="9.140625" style="14" customWidth="1"/>
    <col min="11559" max="11559" width="9.28515625" style="14" customWidth="1"/>
    <col min="11560" max="11560" width="21.7109375" style="14" customWidth="1"/>
    <col min="11561" max="11561" width="19" style="14" customWidth="1"/>
    <col min="11562" max="11562" width="9.140625" style="14" customWidth="1"/>
    <col min="11563" max="11563" width="14.7109375" style="14" customWidth="1"/>
    <col min="11564" max="11564" width="12.140625" style="14" customWidth="1"/>
    <col min="11565" max="11565" width="14.28515625" style="14" customWidth="1"/>
    <col min="11566" max="11566" width="7.42578125" style="14" customWidth="1"/>
    <col min="11567" max="11567" width="8" style="14" customWidth="1"/>
    <col min="11568" max="11568" width="12.140625" style="14" customWidth="1"/>
    <col min="11569" max="11569" width="12.85546875" style="14" customWidth="1"/>
    <col min="11570" max="11570" width="14.28515625" style="14" customWidth="1"/>
    <col min="11571" max="11571" width="9.7109375" style="14" customWidth="1"/>
    <col min="11572" max="11572" width="8.140625" style="14" customWidth="1"/>
    <col min="11573" max="11573" width="12.28515625" style="14" customWidth="1"/>
    <col min="11574" max="11574" width="13.42578125" style="14" customWidth="1"/>
    <col min="11575" max="11575" width="9.85546875" style="14" customWidth="1"/>
    <col min="11576" max="11576" width="9.28515625" style="14" customWidth="1"/>
    <col min="11577" max="11577" width="6.85546875" style="14" customWidth="1"/>
    <col min="11578" max="11578" width="10.85546875" style="14" customWidth="1"/>
    <col min="11579" max="11579" width="9.28515625" style="14" customWidth="1"/>
    <col min="11580" max="11580" width="11.28515625" style="14" customWidth="1"/>
    <col min="11581" max="11581" width="9.7109375" style="14" customWidth="1"/>
    <col min="11582" max="11582" width="7.42578125" style="14" customWidth="1"/>
    <col min="11583" max="11583" width="13.140625" style="14" customWidth="1"/>
    <col min="11584" max="11584" width="7" style="14" customWidth="1"/>
    <col min="11585" max="11585" width="8.7109375" style="14" customWidth="1"/>
    <col min="11586" max="11586" width="11.7109375" style="14" customWidth="1"/>
    <col min="11587" max="11587" width="12" style="14" customWidth="1"/>
    <col min="11588" max="11588" width="9.7109375" style="14" customWidth="1"/>
    <col min="11589" max="11589" width="6.85546875" style="14"/>
    <col min="11590" max="11590" width="9.28515625" style="14" customWidth="1"/>
    <col min="11591" max="11591" width="21.7109375" style="14" customWidth="1"/>
    <col min="11592" max="11592" width="19" style="14" customWidth="1"/>
    <col min="11593" max="11593" width="9.140625" style="14" customWidth="1"/>
    <col min="11594" max="11594" width="14.7109375" style="14" customWidth="1"/>
    <col min="11595" max="11595" width="12.140625" style="14" customWidth="1"/>
    <col min="11596" max="11596" width="14.28515625" style="14" customWidth="1"/>
    <col min="11597" max="11597" width="7.42578125" style="14" customWidth="1"/>
    <col min="11598" max="11598" width="8" style="14" customWidth="1"/>
    <col min="11599" max="11599" width="12.140625" style="14" customWidth="1"/>
    <col min="11600" max="11600" width="12.85546875" style="14" customWidth="1"/>
    <col min="11601" max="11601" width="14.28515625" style="14" customWidth="1"/>
    <col min="11602" max="11602" width="11.140625" style="14" customWidth="1"/>
    <col min="11603" max="11603" width="12.28515625" style="14" customWidth="1"/>
    <col min="11604" max="11604" width="13.42578125" style="14" customWidth="1"/>
    <col min="11605" max="11605" width="9.85546875" style="14" customWidth="1"/>
    <col min="11606" max="11606" width="13" style="14" customWidth="1"/>
    <col min="11607" max="11607" width="6.85546875" style="14" customWidth="1"/>
    <col min="11608" max="11608" width="10.85546875" style="14" customWidth="1"/>
    <col min="11609" max="11609" width="9.28515625" style="14" customWidth="1"/>
    <col min="11610" max="11610" width="11.28515625" style="14" customWidth="1"/>
    <col min="11611" max="11611" width="9.7109375" style="14" customWidth="1"/>
    <col min="11612" max="11612" width="7.42578125" style="14" customWidth="1"/>
    <col min="11613" max="11613" width="13.140625" style="14" customWidth="1"/>
    <col min="11614" max="11614" width="7" style="14" customWidth="1"/>
    <col min="11615" max="11615" width="8.7109375" style="14" customWidth="1"/>
    <col min="11616" max="11616" width="11.7109375" style="14" customWidth="1"/>
    <col min="11617" max="11617" width="12" style="14" customWidth="1"/>
    <col min="11618" max="11618" width="12.7109375" style="14" customWidth="1"/>
    <col min="11619" max="11619" width="14" style="14" customWidth="1"/>
    <col min="11620" max="11620" width="11.85546875" style="14" customWidth="1"/>
    <col min="11621" max="11621" width="7.5703125" style="14" customWidth="1"/>
    <col min="11622" max="11622" width="10.140625" style="14" customWidth="1"/>
    <col min="11623" max="11623" width="9.28515625" style="14" customWidth="1"/>
    <col min="11624" max="11626" width="9.140625" style="14" customWidth="1"/>
    <col min="11627" max="11627" width="13.140625" style="14" bestFit="1" customWidth="1"/>
    <col min="11628" max="11814" width="9.140625" style="14" customWidth="1"/>
    <col min="11815" max="11815" width="9.28515625" style="14" customWidth="1"/>
    <col min="11816" max="11816" width="21.7109375" style="14" customWidth="1"/>
    <col min="11817" max="11817" width="19" style="14" customWidth="1"/>
    <col min="11818" max="11818" width="9.140625" style="14" customWidth="1"/>
    <col min="11819" max="11819" width="14.7109375" style="14" customWidth="1"/>
    <col min="11820" max="11820" width="12.140625" style="14" customWidth="1"/>
    <col min="11821" max="11821" width="14.28515625" style="14" customWidth="1"/>
    <col min="11822" max="11822" width="7.42578125" style="14" customWidth="1"/>
    <col min="11823" max="11823" width="8" style="14" customWidth="1"/>
    <col min="11824" max="11824" width="12.140625" style="14" customWidth="1"/>
    <col min="11825" max="11825" width="12.85546875" style="14" customWidth="1"/>
    <col min="11826" max="11826" width="14.28515625" style="14" customWidth="1"/>
    <col min="11827" max="11827" width="9.7109375" style="14" customWidth="1"/>
    <col min="11828" max="11828" width="8.140625" style="14" customWidth="1"/>
    <col min="11829" max="11829" width="12.28515625" style="14" customWidth="1"/>
    <col min="11830" max="11830" width="13.42578125" style="14" customWidth="1"/>
    <col min="11831" max="11831" width="9.85546875" style="14" customWidth="1"/>
    <col min="11832" max="11832" width="9.28515625" style="14" customWidth="1"/>
    <col min="11833" max="11833" width="6.85546875" style="14" customWidth="1"/>
    <col min="11834" max="11834" width="10.85546875" style="14" customWidth="1"/>
    <col min="11835" max="11835" width="9.28515625" style="14" customWidth="1"/>
    <col min="11836" max="11836" width="11.28515625" style="14" customWidth="1"/>
    <col min="11837" max="11837" width="9.7109375" style="14" customWidth="1"/>
    <col min="11838" max="11838" width="7.42578125" style="14" customWidth="1"/>
    <col min="11839" max="11839" width="13.140625" style="14" customWidth="1"/>
    <col min="11840" max="11840" width="7" style="14" customWidth="1"/>
    <col min="11841" max="11841" width="8.7109375" style="14" customWidth="1"/>
    <col min="11842" max="11842" width="11.7109375" style="14" customWidth="1"/>
    <col min="11843" max="11843" width="12" style="14" customWidth="1"/>
    <col min="11844" max="11844" width="9.7109375" style="14" customWidth="1"/>
    <col min="11845" max="11845" width="6.85546875" style="14"/>
    <col min="11846" max="11846" width="9.28515625" style="14" customWidth="1"/>
    <col min="11847" max="11847" width="21.7109375" style="14" customWidth="1"/>
    <col min="11848" max="11848" width="19" style="14" customWidth="1"/>
    <col min="11849" max="11849" width="9.140625" style="14" customWidth="1"/>
    <col min="11850" max="11850" width="14.7109375" style="14" customWidth="1"/>
    <col min="11851" max="11851" width="12.140625" style="14" customWidth="1"/>
    <col min="11852" max="11852" width="14.28515625" style="14" customWidth="1"/>
    <col min="11853" max="11853" width="7.42578125" style="14" customWidth="1"/>
    <col min="11854" max="11854" width="8" style="14" customWidth="1"/>
    <col min="11855" max="11855" width="12.140625" style="14" customWidth="1"/>
    <col min="11856" max="11856" width="12.85546875" style="14" customWidth="1"/>
    <col min="11857" max="11857" width="14.28515625" style="14" customWidth="1"/>
    <col min="11858" max="11858" width="11.140625" style="14" customWidth="1"/>
    <col min="11859" max="11859" width="12.28515625" style="14" customWidth="1"/>
    <col min="11860" max="11860" width="13.42578125" style="14" customWidth="1"/>
    <col min="11861" max="11861" width="9.85546875" style="14" customWidth="1"/>
    <col min="11862" max="11862" width="13" style="14" customWidth="1"/>
    <col min="11863" max="11863" width="6.85546875" style="14" customWidth="1"/>
    <col min="11864" max="11864" width="10.85546875" style="14" customWidth="1"/>
    <col min="11865" max="11865" width="9.28515625" style="14" customWidth="1"/>
    <col min="11866" max="11866" width="11.28515625" style="14" customWidth="1"/>
    <col min="11867" max="11867" width="9.7109375" style="14" customWidth="1"/>
    <col min="11868" max="11868" width="7.42578125" style="14" customWidth="1"/>
    <col min="11869" max="11869" width="13.140625" style="14" customWidth="1"/>
    <col min="11870" max="11870" width="7" style="14" customWidth="1"/>
    <col min="11871" max="11871" width="8.7109375" style="14" customWidth="1"/>
    <col min="11872" max="11872" width="11.7109375" style="14" customWidth="1"/>
    <col min="11873" max="11873" width="12" style="14" customWidth="1"/>
    <col min="11874" max="11874" width="12.7109375" style="14" customWidth="1"/>
    <col min="11875" max="11875" width="14" style="14" customWidth="1"/>
    <col min="11876" max="11876" width="11.85546875" style="14" customWidth="1"/>
    <col min="11877" max="11877" width="7.5703125" style="14" customWidth="1"/>
    <col min="11878" max="11878" width="10.140625" style="14" customWidth="1"/>
    <col min="11879" max="11879" width="9.28515625" style="14" customWidth="1"/>
    <col min="11880" max="11882" width="9.140625" style="14" customWidth="1"/>
    <col min="11883" max="11883" width="13.140625" style="14" bestFit="1" customWidth="1"/>
    <col min="11884" max="12070" width="9.140625" style="14" customWidth="1"/>
    <col min="12071" max="12071" width="9.28515625" style="14" customWidth="1"/>
    <col min="12072" max="12072" width="21.7109375" style="14" customWidth="1"/>
    <col min="12073" max="12073" width="19" style="14" customWidth="1"/>
    <col min="12074" max="12074" width="9.140625" style="14" customWidth="1"/>
    <col min="12075" max="12075" width="14.7109375" style="14" customWidth="1"/>
    <col min="12076" max="12076" width="12.140625" style="14" customWidth="1"/>
    <col min="12077" max="12077" width="14.28515625" style="14" customWidth="1"/>
    <col min="12078" max="12078" width="7.42578125" style="14" customWidth="1"/>
    <col min="12079" max="12079" width="8" style="14" customWidth="1"/>
    <col min="12080" max="12080" width="12.140625" style="14" customWidth="1"/>
    <col min="12081" max="12081" width="12.85546875" style="14" customWidth="1"/>
    <col min="12082" max="12082" width="14.28515625" style="14" customWidth="1"/>
    <col min="12083" max="12083" width="9.7109375" style="14" customWidth="1"/>
    <col min="12084" max="12084" width="8.140625" style="14" customWidth="1"/>
    <col min="12085" max="12085" width="12.28515625" style="14" customWidth="1"/>
    <col min="12086" max="12086" width="13.42578125" style="14" customWidth="1"/>
    <col min="12087" max="12087" width="9.85546875" style="14" customWidth="1"/>
    <col min="12088" max="12088" width="9.28515625" style="14" customWidth="1"/>
    <col min="12089" max="12089" width="6.85546875" style="14" customWidth="1"/>
    <col min="12090" max="12090" width="10.85546875" style="14" customWidth="1"/>
    <col min="12091" max="12091" width="9.28515625" style="14" customWidth="1"/>
    <col min="12092" max="12092" width="11.28515625" style="14" customWidth="1"/>
    <col min="12093" max="12093" width="9.7109375" style="14" customWidth="1"/>
    <col min="12094" max="12094" width="7.42578125" style="14" customWidth="1"/>
    <col min="12095" max="12095" width="13.140625" style="14" customWidth="1"/>
    <col min="12096" max="12096" width="7" style="14" customWidth="1"/>
    <col min="12097" max="12097" width="8.7109375" style="14" customWidth="1"/>
    <col min="12098" max="12098" width="11.7109375" style="14" customWidth="1"/>
    <col min="12099" max="12099" width="12" style="14" customWidth="1"/>
    <col min="12100" max="12100" width="9.7109375" style="14" customWidth="1"/>
    <col min="12101" max="12101" width="6.85546875" style="14"/>
    <col min="12102" max="12102" width="9.28515625" style="14" customWidth="1"/>
    <col min="12103" max="12103" width="21.7109375" style="14" customWidth="1"/>
    <col min="12104" max="12104" width="19" style="14" customWidth="1"/>
    <col min="12105" max="12105" width="9.140625" style="14" customWidth="1"/>
    <col min="12106" max="12106" width="14.7109375" style="14" customWidth="1"/>
    <col min="12107" max="12107" width="12.140625" style="14" customWidth="1"/>
    <col min="12108" max="12108" width="14.28515625" style="14" customWidth="1"/>
    <col min="12109" max="12109" width="7.42578125" style="14" customWidth="1"/>
    <col min="12110" max="12110" width="8" style="14" customWidth="1"/>
    <col min="12111" max="12111" width="12.140625" style="14" customWidth="1"/>
    <col min="12112" max="12112" width="12.85546875" style="14" customWidth="1"/>
    <col min="12113" max="12113" width="14.28515625" style="14" customWidth="1"/>
    <col min="12114" max="12114" width="11.140625" style="14" customWidth="1"/>
    <col min="12115" max="12115" width="12.28515625" style="14" customWidth="1"/>
    <col min="12116" max="12116" width="13.42578125" style="14" customWidth="1"/>
    <col min="12117" max="12117" width="9.85546875" style="14" customWidth="1"/>
    <col min="12118" max="12118" width="13" style="14" customWidth="1"/>
    <col min="12119" max="12119" width="6.85546875" style="14" customWidth="1"/>
    <col min="12120" max="12120" width="10.85546875" style="14" customWidth="1"/>
    <col min="12121" max="12121" width="9.28515625" style="14" customWidth="1"/>
    <col min="12122" max="12122" width="11.28515625" style="14" customWidth="1"/>
    <col min="12123" max="12123" width="9.7109375" style="14" customWidth="1"/>
    <col min="12124" max="12124" width="7.42578125" style="14" customWidth="1"/>
    <col min="12125" max="12125" width="13.140625" style="14" customWidth="1"/>
    <col min="12126" max="12126" width="7" style="14" customWidth="1"/>
    <col min="12127" max="12127" width="8.7109375" style="14" customWidth="1"/>
    <col min="12128" max="12128" width="11.7109375" style="14" customWidth="1"/>
    <col min="12129" max="12129" width="12" style="14" customWidth="1"/>
    <col min="12130" max="12130" width="12.7109375" style="14" customWidth="1"/>
    <col min="12131" max="12131" width="14" style="14" customWidth="1"/>
    <col min="12132" max="12132" width="11.85546875" style="14" customWidth="1"/>
    <col min="12133" max="12133" width="7.5703125" style="14" customWidth="1"/>
    <col min="12134" max="12134" width="10.140625" style="14" customWidth="1"/>
    <col min="12135" max="12135" width="9.28515625" style="14" customWidth="1"/>
    <col min="12136" max="12138" width="9.140625" style="14" customWidth="1"/>
    <col min="12139" max="12139" width="13.140625" style="14" bestFit="1" customWidth="1"/>
    <col min="12140" max="12326" width="9.140625" style="14" customWidth="1"/>
    <col min="12327" max="12327" width="9.28515625" style="14" customWidth="1"/>
    <col min="12328" max="12328" width="21.7109375" style="14" customWidth="1"/>
    <col min="12329" max="12329" width="19" style="14" customWidth="1"/>
    <col min="12330" max="12330" width="9.140625" style="14" customWidth="1"/>
    <col min="12331" max="12331" width="14.7109375" style="14" customWidth="1"/>
    <col min="12332" max="12332" width="12.140625" style="14" customWidth="1"/>
    <col min="12333" max="12333" width="14.28515625" style="14" customWidth="1"/>
    <col min="12334" max="12334" width="7.42578125" style="14" customWidth="1"/>
    <col min="12335" max="12335" width="8" style="14" customWidth="1"/>
    <col min="12336" max="12336" width="12.140625" style="14" customWidth="1"/>
    <col min="12337" max="12337" width="12.85546875" style="14" customWidth="1"/>
    <col min="12338" max="12338" width="14.28515625" style="14" customWidth="1"/>
    <col min="12339" max="12339" width="9.7109375" style="14" customWidth="1"/>
    <col min="12340" max="12340" width="8.140625" style="14" customWidth="1"/>
    <col min="12341" max="12341" width="12.28515625" style="14" customWidth="1"/>
    <col min="12342" max="12342" width="13.42578125" style="14" customWidth="1"/>
    <col min="12343" max="12343" width="9.85546875" style="14" customWidth="1"/>
    <col min="12344" max="12344" width="9.28515625" style="14" customWidth="1"/>
    <col min="12345" max="12345" width="6.85546875" style="14" customWidth="1"/>
    <col min="12346" max="12346" width="10.85546875" style="14" customWidth="1"/>
    <col min="12347" max="12347" width="9.28515625" style="14" customWidth="1"/>
    <col min="12348" max="12348" width="11.28515625" style="14" customWidth="1"/>
    <col min="12349" max="12349" width="9.7109375" style="14" customWidth="1"/>
    <col min="12350" max="12350" width="7.42578125" style="14" customWidth="1"/>
    <col min="12351" max="12351" width="13.140625" style="14" customWidth="1"/>
    <col min="12352" max="12352" width="7" style="14" customWidth="1"/>
    <col min="12353" max="12353" width="8.7109375" style="14" customWidth="1"/>
    <col min="12354" max="12354" width="11.7109375" style="14" customWidth="1"/>
    <col min="12355" max="12355" width="12" style="14" customWidth="1"/>
    <col min="12356" max="12356" width="9.7109375" style="14" customWidth="1"/>
    <col min="12357" max="12357" width="6.85546875" style="14"/>
    <col min="12358" max="12358" width="9.28515625" style="14" customWidth="1"/>
    <col min="12359" max="12359" width="21.7109375" style="14" customWidth="1"/>
    <col min="12360" max="12360" width="19" style="14" customWidth="1"/>
    <col min="12361" max="12361" width="9.140625" style="14" customWidth="1"/>
    <col min="12362" max="12362" width="14.7109375" style="14" customWidth="1"/>
    <col min="12363" max="12363" width="12.140625" style="14" customWidth="1"/>
    <col min="12364" max="12364" width="14.28515625" style="14" customWidth="1"/>
    <col min="12365" max="12365" width="7.42578125" style="14" customWidth="1"/>
    <col min="12366" max="12366" width="8" style="14" customWidth="1"/>
    <col min="12367" max="12367" width="12.140625" style="14" customWidth="1"/>
    <col min="12368" max="12368" width="12.85546875" style="14" customWidth="1"/>
    <col min="12369" max="12369" width="14.28515625" style="14" customWidth="1"/>
    <col min="12370" max="12370" width="11.140625" style="14" customWidth="1"/>
    <col min="12371" max="12371" width="12.28515625" style="14" customWidth="1"/>
    <col min="12372" max="12372" width="13.42578125" style="14" customWidth="1"/>
    <col min="12373" max="12373" width="9.85546875" style="14" customWidth="1"/>
    <col min="12374" max="12374" width="13" style="14" customWidth="1"/>
    <col min="12375" max="12375" width="6.85546875" style="14" customWidth="1"/>
    <col min="12376" max="12376" width="10.85546875" style="14" customWidth="1"/>
    <col min="12377" max="12377" width="9.28515625" style="14" customWidth="1"/>
    <col min="12378" max="12378" width="11.28515625" style="14" customWidth="1"/>
    <col min="12379" max="12379" width="9.7109375" style="14" customWidth="1"/>
    <col min="12380" max="12380" width="7.42578125" style="14" customWidth="1"/>
    <col min="12381" max="12381" width="13.140625" style="14" customWidth="1"/>
    <col min="12382" max="12382" width="7" style="14" customWidth="1"/>
    <col min="12383" max="12383" width="8.7109375" style="14" customWidth="1"/>
    <col min="12384" max="12384" width="11.7109375" style="14" customWidth="1"/>
    <col min="12385" max="12385" width="12" style="14" customWidth="1"/>
    <col min="12386" max="12386" width="12.7109375" style="14" customWidth="1"/>
    <col min="12387" max="12387" width="14" style="14" customWidth="1"/>
    <col min="12388" max="12388" width="11.85546875" style="14" customWidth="1"/>
    <col min="12389" max="12389" width="7.5703125" style="14" customWidth="1"/>
    <col min="12390" max="12390" width="10.140625" style="14" customWidth="1"/>
    <col min="12391" max="12391" width="9.28515625" style="14" customWidth="1"/>
    <col min="12392" max="12394" width="9.140625" style="14" customWidth="1"/>
    <col min="12395" max="12395" width="13.140625" style="14" bestFit="1" customWidth="1"/>
    <col min="12396" max="12582" width="9.140625" style="14" customWidth="1"/>
    <col min="12583" max="12583" width="9.28515625" style="14" customWidth="1"/>
    <col min="12584" max="12584" width="21.7109375" style="14" customWidth="1"/>
    <col min="12585" max="12585" width="19" style="14" customWidth="1"/>
    <col min="12586" max="12586" width="9.140625" style="14" customWidth="1"/>
    <col min="12587" max="12587" width="14.7109375" style="14" customWidth="1"/>
    <col min="12588" max="12588" width="12.140625" style="14" customWidth="1"/>
    <col min="12589" max="12589" width="14.28515625" style="14" customWidth="1"/>
    <col min="12590" max="12590" width="7.42578125" style="14" customWidth="1"/>
    <col min="12591" max="12591" width="8" style="14" customWidth="1"/>
    <col min="12592" max="12592" width="12.140625" style="14" customWidth="1"/>
    <col min="12593" max="12593" width="12.85546875" style="14" customWidth="1"/>
    <col min="12594" max="12594" width="14.28515625" style="14" customWidth="1"/>
    <col min="12595" max="12595" width="9.7109375" style="14" customWidth="1"/>
    <col min="12596" max="12596" width="8.140625" style="14" customWidth="1"/>
    <col min="12597" max="12597" width="12.28515625" style="14" customWidth="1"/>
    <col min="12598" max="12598" width="13.42578125" style="14" customWidth="1"/>
    <col min="12599" max="12599" width="9.85546875" style="14" customWidth="1"/>
    <col min="12600" max="12600" width="9.28515625" style="14" customWidth="1"/>
    <col min="12601" max="12601" width="6.85546875" style="14" customWidth="1"/>
    <col min="12602" max="12602" width="10.85546875" style="14" customWidth="1"/>
    <col min="12603" max="12603" width="9.28515625" style="14" customWidth="1"/>
    <col min="12604" max="12604" width="11.28515625" style="14" customWidth="1"/>
    <col min="12605" max="12605" width="9.7109375" style="14" customWidth="1"/>
    <col min="12606" max="12606" width="7.42578125" style="14" customWidth="1"/>
    <col min="12607" max="12607" width="13.140625" style="14" customWidth="1"/>
    <col min="12608" max="12608" width="7" style="14" customWidth="1"/>
    <col min="12609" max="12609" width="8.7109375" style="14" customWidth="1"/>
    <col min="12610" max="12610" width="11.7109375" style="14" customWidth="1"/>
    <col min="12611" max="12611" width="12" style="14" customWidth="1"/>
    <col min="12612" max="12612" width="9.7109375" style="14" customWidth="1"/>
    <col min="12613" max="12613" width="6.85546875" style="14"/>
    <col min="12614" max="12614" width="9.28515625" style="14" customWidth="1"/>
    <col min="12615" max="12615" width="21.7109375" style="14" customWidth="1"/>
    <col min="12616" max="12616" width="19" style="14" customWidth="1"/>
    <col min="12617" max="12617" width="9.140625" style="14" customWidth="1"/>
    <col min="12618" max="12618" width="14.7109375" style="14" customWidth="1"/>
    <col min="12619" max="12619" width="12.140625" style="14" customWidth="1"/>
    <col min="12620" max="12620" width="14.28515625" style="14" customWidth="1"/>
    <col min="12621" max="12621" width="7.42578125" style="14" customWidth="1"/>
    <col min="12622" max="12622" width="8" style="14" customWidth="1"/>
    <col min="12623" max="12623" width="12.140625" style="14" customWidth="1"/>
    <col min="12624" max="12624" width="12.85546875" style="14" customWidth="1"/>
    <col min="12625" max="12625" width="14.28515625" style="14" customWidth="1"/>
    <col min="12626" max="12626" width="11.140625" style="14" customWidth="1"/>
    <col min="12627" max="12627" width="12.28515625" style="14" customWidth="1"/>
    <col min="12628" max="12628" width="13.42578125" style="14" customWidth="1"/>
    <col min="12629" max="12629" width="9.85546875" style="14" customWidth="1"/>
    <col min="12630" max="12630" width="13" style="14" customWidth="1"/>
    <col min="12631" max="12631" width="6.85546875" style="14" customWidth="1"/>
    <col min="12632" max="12632" width="10.85546875" style="14" customWidth="1"/>
    <col min="12633" max="12633" width="9.28515625" style="14" customWidth="1"/>
    <col min="12634" max="12634" width="11.28515625" style="14" customWidth="1"/>
    <col min="12635" max="12635" width="9.7109375" style="14" customWidth="1"/>
    <col min="12636" max="12636" width="7.42578125" style="14" customWidth="1"/>
    <col min="12637" max="12637" width="13.140625" style="14" customWidth="1"/>
    <col min="12638" max="12638" width="7" style="14" customWidth="1"/>
    <col min="12639" max="12639" width="8.7109375" style="14" customWidth="1"/>
    <col min="12640" max="12640" width="11.7109375" style="14" customWidth="1"/>
    <col min="12641" max="12641" width="12" style="14" customWidth="1"/>
    <col min="12642" max="12642" width="12.7109375" style="14" customWidth="1"/>
    <col min="12643" max="12643" width="14" style="14" customWidth="1"/>
    <col min="12644" max="12644" width="11.85546875" style="14" customWidth="1"/>
    <col min="12645" max="12645" width="7.5703125" style="14" customWidth="1"/>
    <col min="12646" max="12646" width="10.140625" style="14" customWidth="1"/>
    <col min="12647" max="12647" width="9.28515625" style="14" customWidth="1"/>
    <col min="12648" max="12650" width="9.140625" style="14" customWidth="1"/>
    <col min="12651" max="12651" width="13.140625" style="14" bestFit="1" customWidth="1"/>
    <col min="12652" max="12838" width="9.140625" style="14" customWidth="1"/>
    <col min="12839" max="12839" width="9.28515625" style="14" customWidth="1"/>
    <col min="12840" max="12840" width="21.7109375" style="14" customWidth="1"/>
    <col min="12841" max="12841" width="19" style="14" customWidth="1"/>
    <col min="12842" max="12842" width="9.140625" style="14" customWidth="1"/>
    <col min="12843" max="12843" width="14.7109375" style="14" customWidth="1"/>
    <col min="12844" max="12844" width="12.140625" style="14" customWidth="1"/>
    <col min="12845" max="12845" width="14.28515625" style="14" customWidth="1"/>
    <col min="12846" max="12846" width="7.42578125" style="14" customWidth="1"/>
    <col min="12847" max="12847" width="8" style="14" customWidth="1"/>
    <col min="12848" max="12848" width="12.140625" style="14" customWidth="1"/>
    <col min="12849" max="12849" width="12.85546875" style="14" customWidth="1"/>
    <col min="12850" max="12850" width="14.28515625" style="14" customWidth="1"/>
    <col min="12851" max="12851" width="9.7109375" style="14" customWidth="1"/>
    <col min="12852" max="12852" width="8.140625" style="14" customWidth="1"/>
    <col min="12853" max="12853" width="12.28515625" style="14" customWidth="1"/>
    <col min="12854" max="12854" width="13.42578125" style="14" customWidth="1"/>
    <col min="12855" max="12855" width="9.85546875" style="14" customWidth="1"/>
    <col min="12856" max="12856" width="9.28515625" style="14" customWidth="1"/>
    <col min="12857" max="12857" width="6.85546875" style="14" customWidth="1"/>
    <col min="12858" max="12858" width="10.85546875" style="14" customWidth="1"/>
    <col min="12859" max="12859" width="9.28515625" style="14" customWidth="1"/>
    <col min="12860" max="12860" width="11.28515625" style="14" customWidth="1"/>
    <col min="12861" max="12861" width="9.7109375" style="14" customWidth="1"/>
    <col min="12862" max="12862" width="7.42578125" style="14" customWidth="1"/>
    <col min="12863" max="12863" width="13.140625" style="14" customWidth="1"/>
    <col min="12864" max="12864" width="7" style="14" customWidth="1"/>
    <col min="12865" max="12865" width="8.7109375" style="14" customWidth="1"/>
    <col min="12866" max="12866" width="11.7109375" style="14" customWidth="1"/>
    <col min="12867" max="12867" width="12" style="14" customWidth="1"/>
    <col min="12868" max="12868" width="9.7109375" style="14" customWidth="1"/>
    <col min="12869" max="12869" width="6.85546875" style="14"/>
    <col min="12870" max="12870" width="9.28515625" style="14" customWidth="1"/>
    <col min="12871" max="12871" width="21.7109375" style="14" customWidth="1"/>
    <col min="12872" max="12872" width="19" style="14" customWidth="1"/>
    <col min="12873" max="12873" width="9.140625" style="14" customWidth="1"/>
    <col min="12874" max="12874" width="14.7109375" style="14" customWidth="1"/>
    <col min="12875" max="12875" width="12.140625" style="14" customWidth="1"/>
    <col min="12876" max="12876" width="14.28515625" style="14" customWidth="1"/>
    <col min="12877" max="12877" width="7.42578125" style="14" customWidth="1"/>
    <col min="12878" max="12878" width="8" style="14" customWidth="1"/>
    <col min="12879" max="12879" width="12.140625" style="14" customWidth="1"/>
    <col min="12880" max="12880" width="12.85546875" style="14" customWidth="1"/>
    <col min="12881" max="12881" width="14.28515625" style="14" customWidth="1"/>
    <col min="12882" max="12882" width="11.140625" style="14" customWidth="1"/>
    <col min="12883" max="12883" width="12.28515625" style="14" customWidth="1"/>
    <col min="12884" max="12884" width="13.42578125" style="14" customWidth="1"/>
    <col min="12885" max="12885" width="9.85546875" style="14" customWidth="1"/>
    <col min="12886" max="12886" width="13" style="14" customWidth="1"/>
    <col min="12887" max="12887" width="6.85546875" style="14" customWidth="1"/>
    <col min="12888" max="12888" width="10.85546875" style="14" customWidth="1"/>
    <col min="12889" max="12889" width="9.28515625" style="14" customWidth="1"/>
    <col min="12890" max="12890" width="11.28515625" style="14" customWidth="1"/>
    <col min="12891" max="12891" width="9.7109375" style="14" customWidth="1"/>
    <col min="12892" max="12892" width="7.42578125" style="14" customWidth="1"/>
    <col min="12893" max="12893" width="13.140625" style="14" customWidth="1"/>
    <col min="12894" max="12894" width="7" style="14" customWidth="1"/>
    <col min="12895" max="12895" width="8.7109375" style="14" customWidth="1"/>
    <col min="12896" max="12896" width="11.7109375" style="14" customWidth="1"/>
    <col min="12897" max="12897" width="12" style="14" customWidth="1"/>
    <col min="12898" max="12898" width="12.7109375" style="14" customWidth="1"/>
    <col min="12899" max="12899" width="14" style="14" customWidth="1"/>
    <col min="12900" max="12900" width="11.85546875" style="14" customWidth="1"/>
    <col min="12901" max="12901" width="7.5703125" style="14" customWidth="1"/>
    <col min="12902" max="12902" width="10.140625" style="14" customWidth="1"/>
    <col min="12903" max="12903" width="9.28515625" style="14" customWidth="1"/>
    <col min="12904" max="12906" width="9.140625" style="14" customWidth="1"/>
    <col min="12907" max="12907" width="13.140625" style="14" bestFit="1" customWidth="1"/>
    <col min="12908" max="13094" width="9.140625" style="14" customWidth="1"/>
    <col min="13095" max="13095" width="9.28515625" style="14" customWidth="1"/>
    <col min="13096" max="13096" width="21.7109375" style="14" customWidth="1"/>
    <col min="13097" max="13097" width="19" style="14" customWidth="1"/>
    <col min="13098" max="13098" width="9.140625" style="14" customWidth="1"/>
    <col min="13099" max="13099" width="14.7109375" style="14" customWidth="1"/>
    <col min="13100" max="13100" width="12.140625" style="14" customWidth="1"/>
    <col min="13101" max="13101" width="14.28515625" style="14" customWidth="1"/>
    <col min="13102" max="13102" width="7.42578125" style="14" customWidth="1"/>
    <col min="13103" max="13103" width="8" style="14" customWidth="1"/>
    <col min="13104" max="13104" width="12.140625" style="14" customWidth="1"/>
    <col min="13105" max="13105" width="12.85546875" style="14" customWidth="1"/>
    <col min="13106" max="13106" width="14.28515625" style="14" customWidth="1"/>
    <col min="13107" max="13107" width="9.7109375" style="14" customWidth="1"/>
    <col min="13108" max="13108" width="8.140625" style="14" customWidth="1"/>
    <col min="13109" max="13109" width="12.28515625" style="14" customWidth="1"/>
    <col min="13110" max="13110" width="13.42578125" style="14" customWidth="1"/>
    <col min="13111" max="13111" width="9.85546875" style="14" customWidth="1"/>
    <col min="13112" max="13112" width="9.28515625" style="14" customWidth="1"/>
    <col min="13113" max="13113" width="6.85546875" style="14" customWidth="1"/>
    <col min="13114" max="13114" width="10.85546875" style="14" customWidth="1"/>
    <col min="13115" max="13115" width="9.28515625" style="14" customWidth="1"/>
    <col min="13116" max="13116" width="11.28515625" style="14" customWidth="1"/>
    <col min="13117" max="13117" width="9.7109375" style="14" customWidth="1"/>
    <col min="13118" max="13118" width="7.42578125" style="14" customWidth="1"/>
    <col min="13119" max="13119" width="13.140625" style="14" customWidth="1"/>
    <col min="13120" max="13120" width="7" style="14" customWidth="1"/>
    <col min="13121" max="13121" width="8.7109375" style="14" customWidth="1"/>
    <col min="13122" max="13122" width="11.7109375" style="14" customWidth="1"/>
    <col min="13123" max="13123" width="12" style="14" customWidth="1"/>
    <col min="13124" max="13124" width="9.7109375" style="14" customWidth="1"/>
    <col min="13125" max="13125" width="6.85546875" style="14"/>
    <col min="13126" max="13126" width="9.28515625" style="14" customWidth="1"/>
    <col min="13127" max="13127" width="21.7109375" style="14" customWidth="1"/>
    <col min="13128" max="13128" width="19" style="14" customWidth="1"/>
    <col min="13129" max="13129" width="9.140625" style="14" customWidth="1"/>
    <col min="13130" max="13130" width="14.7109375" style="14" customWidth="1"/>
    <col min="13131" max="13131" width="12.140625" style="14" customWidth="1"/>
    <col min="13132" max="13132" width="14.28515625" style="14" customWidth="1"/>
    <col min="13133" max="13133" width="7.42578125" style="14" customWidth="1"/>
    <col min="13134" max="13134" width="8" style="14" customWidth="1"/>
    <col min="13135" max="13135" width="12.140625" style="14" customWidth="1"/>
    <col min="13136" max="13136" width="12.85546875" style="14" customWidth="1"/>
    <col min="13137" max="13137" width="14.28515625" style="14" customWidth="1"/>
    <col min="13138" max="13138" width="11.140625" style="14" customWidth="1"/>
    <col min="13139" max="13139" width="12.28515625" style="14" customWidth="1"/>
    <col min="13140" max="13140" width="13.42578125" style="14" customWidth="1"/>
    <col min="13141" max="13141" width="9.85546875" style="14" customWidth="1"/>
    <col min="13142" max="13142" width="13" style="14" customWidth="1"/>
    <col min="13143" max="13143" width="6.85546875" style="14" customWidth="1"/>
    <col min="13144" max="13144" width="10.85546875" style="14" customWidth="1"/>
    <col min="13145" max="13145" width="9.28515625" style="14" customWidth="1"/>
    <col min="13146" max="13146" width="11.28515625" style="14" customWidth="1"/>
    <col min="13147" max="13147" width="9.7109375" style="14" customWidth="1"/>
    <col min="13148" max="13148" width="7.42578125" style="14" customWidth="1"/>
    <col min="13149" max="13149" width="13.140625" style="14" customWidth="1"/>
    <col min="13150" max="13150" width="7" style="14" customWidth="1"/>
    <col min="13151" max="13151" width="8.7109375" style="14" customWidth="1"/>
    <col min="13152" max="13152" width="11.7109375" style="14" customWidth="1"/>
    <col min="13153" max="13153" width="12" style="14" customWidth="1"/>
    <col min="13154" max="13154" width="12.7109375" style="14" customWidth="1"/>
    <col min="13155" max="13155" width="14" style="14" customWidth="1"/>
    <col min="13156" max="13156" width="11.85546875" style="14" customWidth="1"/>
    <col min="13157" max="13157" width="7.5703125" style="14" customWidth="1"/>
    <col min="13158" max="13158" width="10.140625" style="14" customWidth="1"/>
    <col min="13159" max="13159" width="9.28515625" style="14" customWidth="1"/>
    <col min="13160" max="13162" width="9.140625" style="14" customWidth="1"/>
    <col min="13163" max="13163" width="13.140625" style="14" bestFit="1" customWidth="1"/>
    <col min="13164" max="13350" width="9.140625" style="14" customWidth="1"/>
    <col min="13351" max="13351" width="9.28515625" style="14" customWidth="1"/>
    <col min="13352" max="13352" width="21.7109375" style="14" customWidth="1"/>
    <col min="13353" max="13353" width="19" style="14" customWidth="1"/>
    <col min="13354" max="13354" width="9.140625" style="14" customWidth="1"/>
    <col min="13355" max="13355" width="14.7109375" style="14" customWidth="1"/>
    <col min="13356" max="13356" width="12.140625" style="14" customWidth="1"/>
    <col min="13357" max="13357" width="14.28515625" style="14" customWidth="1"/>
    <col min="13358" max="13358" width="7.42578125" style="14" customWidth="1"/>
    <col min="13359" max="13359" width="8" style="14" customWidth="1"/>
    <col min="13360" max="13360" width="12.140625" style="14" customWidth="1"/>
    <col min="13361" max="13361" width="12.85546875" style="14" customWidth="1"/>
    <col min="13362" max="13362" width="14.28515625" style="14" customWidth="1"/>
    <col min="13363" max="13363" width="9.7109375" style="14" customWidth="1"/>
    <col min="13364" max="13364" width="8.140625" style="14" customWidth="1"/>
    <col min="13365" max="13365" width="12.28515625" style="14" customWidth="1"/>
    <col min="13366" max="13366" width="13.42578125" style="14" customWidth="1"/>
    <col min="13367" max="13367" width="9.85546875" style="14" customWidth="1"/>
    <col min="13368" max="13368" width="9.28515625" style="14" customWidth="1"/>
    <col min="13369" max="13369" width="6.85546875" style="14" customWidth="1"/>
    <col min="13370" max="13370" width="10.85546875" style="14" customWidth="1"/>
    <col min="13371" max="13371" width="9.28515625" style="14" customWidth="1"/>
    <col min="13372" max="13372" width="11.28515625" style="14" customWidth="1"/>
    <col min="13373" max="13373" width="9.7109375" style="14" customWidth="1"/>
    <col min="13374" max="13374" width="7.42578125" style="14" customWidth="1"/>
    <col min="13375" max="13375" width="13.140625" style="14" customWidth="1"/>
    <col min="13376" max="13376" width="7" style="14" customWidth="1"/>
    <col min="13377" max="13377" width="8.7109375" style="14" customWidth="1"/>
    <col min="13378" max="13378" width="11.7109375" style="14" customWidth="1"/>
    <col min="13379" max="13379" width="12" style="14" customWidth="1"/>
    <col min="13380" max="13380" width="9.7109375" style="14" customWidth="1"/>
    <col min="13381" max="13381" width="6.85546875" style="14"/>
    <col min="13382" max="13382" width="9.28515625" style="14" customWidth="1"/>
    <col min="13383" max="13383" width="21.7109375" style="14" customWidth="1"/>
    <col min="13384" max="13384" width="19" style="14" customWidth="1"/>
    <col min="13385" max="13385" width="9.140625" style="14" customWidth="1"/>
    <col min="13386" max="13386" width="14.7109375" style="14" customWidth="1"/>
    <col min="13387" max="13387" width="12.140625" style="14" customWidth="1"/>
    <col min="13388" max="13388" width="14.28515625" style="14" customWidth="1"/>
    <col min="13389" max="13389" width="7.42578125" style="14" customWidth="1"/>
    <col min="13390" max="13390" width="8" style="14" customWidth="1"/>
    <col min="13391" max="13391" width="12.140625" style="14" customWidth="1"/>
    <col min="13392" max="13392" width="12.85546875" style="14" customWidth="1"/>
    <col min="13393" max="13393" width="14.28515625" style="14" customWidth="1"/>
    <col min="13394" max="13394" width="11.140625" style="14" customWidth="1"/>
    <col min="13395" max="13395" width="12.28515625" style="14" customWidth="1"/>
    <col min="13396" max="13396" width="13.42578125" style="14" customWidth="1"/>
    <col min="13397" max="13397" width="9.85546875" style="14" customWidth="1"/>
    <col min="13398" max="13398" width="13" style="14" customWidth="1"/>
    <col min="13399" max="13399" width="6.85546875" style="14" customWidth="1"/>
    <col min="13400" max="13400" width="10.85546875" style="14" customWidth="1"/>
    <col min="13401" max="13401" width="9.28515625" style="14" customWidth="1"/>
    <col min="13402" max="13402" width="11.28515625" style="14" customWidth="1"/>
    <col min="13403" max="13403" width="9.7109375" style="14" customWidth="1"/>
    <col min="13404" max="13404" width="7.42578125" style="14" customWidth="1"/>
    <col min="13405" max="13405" width="13.140625" style="14" customWidth="1"/>
    <col min="13406" max="13406" width="7" style="14" customWidth="1"/>
    <col min="13407" max="13407" width="8.7109375" style="14" customWidth="1"/>
    <col min="13408" max="13408" width="11.7109375" style="14" customWidth="1"/>
    <col min="13409" max="13409" width="12" style="14" customWidth="1"/>
    <col min="13410" max="13410" width="12.7109375" style="14" customWidth="1"/>
    <col min="13411" max="13411" width="14" style="14" customWidth="1"/>
    <col min="13412" max="13412" width="11.85546875" style="14" customWidth="1"/>
    <col min="13413" max="13413" width="7.5703125" style="14" customWidth="1"/>
    <col min="13414" max="13414" width="10.140625" style="14" customWidth="1"/>
    <col min="13415" max="13415" width="9.28515625" style="14" customWidth="1"/>
    <col min="13416" max="13418" width="9.140625" style="14" customWidth="1"/>
    <col min="13419" max="13419" width="13.140625" style="14" bestFit="1" customWidth="1"/>
    <col min="13420" max="13606" width="9.140625" style="14" customWidth="1"/>
    <col min="13607" max="13607" width="9.28515625" style="14" customWidth="1"/>
    <col min="13608" max="13608" width="21.7109375" style="14" customWidth="1"/>
    <col min="13609" max="13609" width="19" style="14" customWidth="1"/>
    <col min="13610" max="13610" width="9.140625" style="14" customWidth="1"/>
    <col min="13611" max="13611" width="14.7109375" style="14" customWidth="1"/>
    <col min="13612" max="13612" width="12.140625" style="14" customWidth="1"/>
    <col min="13613" max="13613" width="14.28515625" style="14" customWidth="1"/>
    <col min="13614" max="13614" width="7.42578125" style="14" customWidth="1"/>
    <col min="13615" max="13615" width="8" style="14" customWidth="1"/>
    <col min="13616" max="13616" width="12.140625" style="14" customWidth="1"/>
    <col min="13617" max="13617" width="12.85546875" style="14" customWidth="1"/>
    <col min="13618" max="13618" width="14.28515625" style="14" customWidth="1"/>
    <col min="13619" max="13619" width="9.7109375" style="14" customWidth="1"/>
    <col min="13620" max="13620" width="8.140625" style="14" customWidth="1"/>
    <col min="13621" max="13621" width="12.28515625" style="14" customWidth="1"/>
    <col min="13622" max="13622" width="13.42578125" style="14" customWidth="1"/>
    <col min="13623" max="13623" width="9.85546875" style="14" customWidth="1"/>
    <col min="13624" max="13624" width="9.28515625" style="14" customWidth="1"/>
    <col min="13625" max="13625" width="6.85546875" style="14" customWidth="1"/>
    <col min="13626" max="13626" width="10.85546875" style="14" customWidth="1"/>
    <col min="13627" max="13627" width="9.28515625" style="14" customWidth="1"/>
    <col min="13628" max="13628" width="11.28515625" style="14" customWidth="1"/>
    <col min="13629" max="13629" width="9.7109375" style="14" customWidth="1"/>
    <col min="13630" max="13630" width="7.42578125" style="14" customWidth="1"/>
    <col min="13631" max="13631" width="13.140625" style="14" customWidth="1"/>
    <col min="13632" max="13632" width="7" style="14" customWidth="1"/>
    <col min="13633" max="13633" width="8.7109375" style="14" customWidth="1"/>
    <col min="13634" max="13634" width="11.7109375" style="14" customWidth="1"/>
    <col min="13635" max="13635" width="12" style="14" customWidth="1"/>
    <col min="13636" max="13636" width="9.7109375" style="14" customWidth="1"/>
    <col min="13637" max="13637" width="6.85546875" style="14"/>
    <col min="13638" max="13638" width="9.28515625" style="14" customWidth="1"/>
    <col min="13639" max="13639" width="21.7109375" style="14" customWidth="1"/>
    <col min="13640" max="13640" width="19" style="14" customWidth="1"/>
    <col min="13641" max="13641" width="9.140625" style="14" customWidth="1"/>
    <col min="13642" max="13642" width="14.7109375" style="14" customWidth="1"/>
    <col min="13643" max="13643" width="12.140625" style="14" customWidth="1"/>
    <col min="13644" max="13644" width="14.28515625" style="14" customWidth="1"/>
    <col min="13645" max="13645" width="7.42578125" style="14" customWidth="1"/>
    <col min="13646" max="13646" width="8" style="14" customWidth="1"/>
    <col min="13647" max="13647" width="12.140625" style="14" customWidth="1"/>
    <col min="13648" max="13648" width="12.85546875" style="14" customWidth="1"/>
    <col min="13649" max="13649" width="14.28515625" style="14" customWidth="1"/>
    <col min="13650" max="13650" width="11.140625" style="14" customWidth="1"/>
    <col min="13651" max="13651" width="12.28515625" style="14" customWidth="1"/>
    <col min="13652" max="13652" width="13.42578125" style="14" customWidth="1"/>
    <col min="13653" max="13653" width="9.85546875" style="14" customWidth="1"/>
    <col min="13654" max="13654" width="13" style="14" customWidth="1"/>
    <col min="13655" max="13655" width="6.85546875" style="14" customWidth="1"/>
    <col min="13656" max="13656" width="10.85546875" style="14" customWidth="1"/>
    <col min="13657" max="13657" width="9.28515625" style="14" customWidth="1"/>
    <col min="13658" max="13658" width="11.28515625" style="14" customWidth="1"/>
    <col min="13659" max="13659" width="9.7109375" style="14" customWidth="1"/>
    <col min="13660" max="13660" width="7.42578125" style="14" customWidth="1"/>
    <col min="13661" max="13661" width="13.140625" style="14" customWidth="1"/>
    <col min="13662" max="13662" width="7" style="14" customWidth="1"/>
    <col min="13663" max="13663" width="8.7109375" style="14" customWidth="1"/>
    <col min="13664" max="13664" width="11.7109375" style="14" customWidth="1"/>
    <col min="13665" max="13665" width="12" style="14" customWidth="1"/>
    <col min="13666" max="13666" width="12.7109375" style="14" customWidth="1"/>
    <col min="13667" max="13667" width="14" style="14" customWidth="1"/>
    <col min="13668" max="13668" width="11.85546875" style="14" customWidth="1"/>
    <col min="13669" max="13669" width="7.5703125" style="14" customWidth="1"/>
    <col min="13670" max="13670" width="10.140625" style="14" customWidth="1"/>
    <col min="13671" max="13671" width="9.28515625" style="14" customWidth="1"/>
    <col min="13672" max="13674" width="9.140625" style="14" customWidth="1"/>
    <col min="13675" max="13675" width="13.140625" style="14" bestFit="1" customWidth="1"/>
    <col min="13676" max="13862" width="9.140625" style="14" customWidth="1"/>
    <col min="13863" max="13863" width="9.28515625" style="14" customWidth="1"/>
    <col min="13864" max="13864" width="21.7109375" style="14" customWidth="1"/>
    <col min="13865" max="13865" width="19" style="14" customWidth="1"/>
    <col min="13866" max="13866" width="9.140625" style="14" customWidth="1"/>
    <col min="13867" max="13867" width="14.7109375" style="14" customWidth="1"/>
    <col min="13868" max="13868" width="12.140625" style="14" customWidth="1"/>
    <col min="13869" max="13869" width="14.28515625" style="14" customWidth="1"/>
    <col min="13870" max="13870" width="7.42578125" style="14" customWidth="1"/>
    <col min="13871" max="13871" width="8" style="14" customWidth="1"/>
    <col min="13872" max="13872" width="12.140625" style="14" customWidth="1"/>
    <col min="13873" max="13873" width="12.85546875" style="14" customWidth="1"/>
    <col min="13874" max="13874" width="14.28515625" style="14" customWidth="1"/>
    <col min="13875" max="13875" width="9.7109375" style="14" customWidth="1"/>
    <col min="13876" max="13876" width="8.140625" style="14" customWidth="1"/>
    <col min="13877" max="13877" width="12.28515625" style="14" customWidth="1"/>
    <col min="13878" max="13878" width="13.42578125" style="14" customWidth="1"/>
    <col min="13879" max="13879" width="9.85546875" style="14" customWidth="1"/>
    <col min="13880" max="13880" width="9.28515625" style="14" customWidth="1"/>
    <col min="13881" max="13881" width="6.85546875" style="14" customWidth="1"/>
    <col min="13882" max="13882" width="10.85546875" style="14" customWidth="1"/>
    <col min="13883" max="13883" width="9.28515625" style="14" customWidth="1"/>
    <col min="13884" max="13884" width="11.28515625" style="14" customWidth="1"/>
    <col min="13885" max="13885" width="9.7109375" style="14" customWidth="1"/>
    <col min="13886" max="13886" width="7.42578125" style="14" customWidth="1"/>
    <col min="13887" max="13887" width="13.140625" style="14" customWidth="1"/>
    <col min="13888" max="13888" width="7" style="14" customWidth="1"/>
    <col min="13889" max="13889" width="8.7109375" style="14" customWidth="1"/>
    <col min="13890" max="13890" width="11.7109375" style="14" customWidth="1"/>
    <col min="13891" max="13891" width="12" style="14" customWidth="1"/>
    <col min="13892" max="13892" width="9.7109375" style="14" customWidth="1"/>
    <col min="13893" max="13893" width="6.85546875" style="14"/>
    <col min="13894" max="13894" width="9.28515625" style="14" customWidth="1"/>
    <col min="13895" max="13895" width="21.7109375" style="14" customWidth="1"/>
    <col min="13896" max="13896" width="19" style="14" customWidth="1"/>
    <col min="13897" max="13897" width="9.140625" style="14" customWidth="1"/>
    <col min="13898" max="13898" width="14.7109375" style="14" customWidth="1"/>
    <col min="13899" max="13899" width="12.140625" style="14" customWidth="1"/>
    <col min="13900" max="13900" width="14.28515625" style="14" customWidth="1"/>
    <col min="13901" max="13901" width="7.42578125" style="14" customWidth="1"/>
    <col min="13902" max="13902" width="8" style="14" customWidth="1"/>
    <col min="13903" max="13903" width="12.140625" style="14" customWidth="1"/>
    <col min="13904" max="13904" width="12.85546875" style="14" customWidth="1"/>
    <col min="13905" max="13905" width="14.28515625" style="14" customWidth="1"/>
    <col min="13906" max="13906" width="11.140625" style="14" customWidth="1"/>
    <col min="13907" max="13907" width="12.28515625" style="14" customWidth="1"/>
    <col min="13908" max="13908" width="13.42578125" style="14" customWidth="1"/>
    <col min="13909" max="13909" width="9.85546875" style="14" customWidth="1"/>
    <col min="13910" max="13910" width="13" style="14" customWidth="1"/>
    <col min="13911" max="13911" width="6.85546875" style="14" customWidth="1"/>
    <col min="13912" max="13912" width="10.85546875" style="14" customWidth="1"/>
    <col min="13913" max="13913" width="9.28515625" style="14" customWidth="1"/>
    <col min="13914" max="13914" width="11.28515625" style="14" customWidth="1"/>
    <col min="13915" max="13915" width="9.7109375" style="14" customWidth="1"/>
    <col min="13916" max="13916" width="7.42578125" style="14" customWidth="1"/>
    <col min="13917" max="13917" width="13.140625" style="14" customWidth="1"/>
    <col min="13918" max="13918" width="7" style="14" customWidth="1"/>
    <col min="13919" max="13919" width="8.7109375" style="14" customWidth="1"/>
    <col min="13920" max="13920" width="11.7109375" style="14" customWidth="1"/>
    <col min="13921" max="13921" width="12" style="14" customWidth="1"/>
    <col min="13922" max="13922" width="12.7109375" style="14" customWidth="1"/>
    <col min="13923" max="13923" width="14" style="14" customWidth="1"/>
    <col min="13924" max="13924" width="11.85546875" style="14" customWidth="1"/>
    <col min="13925" max="13925" width="7.5703125" style="14" customWidth="1"/>
    <col min="13926" max="13926" width="10.140625" style="14" customWidth="1"/>
    <col min="13927" max="13927" width="9.28515625" style="14" customWidth="1"/>
    <col min="13928" max="13930" width="9.140625" style="14" customWidth="1"/>
    <col min="13931" max="13931" width="13.140625" style="14" bestFit="1" customWidth="1"/>
    <col min="13932" max="14118" width="9.140625" style="14" customWidth="1"/>
    <col min="14119" max="14119" width="9.28515625" style="14" customWidth="1"/>
    <col min="14120" max="14120" width="21.7109375" style="14" customWidth="1"/>
    <col min="14121" max="14121" width="19" style="14" customWidth="1"/>
    <col min="14122" max="14122" width="9.140625" style="14" customWidth="1"/>
    <col min="14123" max="14123" width="14.7109375" style="14" customWidth="1"/>
    <col min="14124" max="14124" width="12.140625" style="14" customWidth="1"/>
    <col min="14125" max="14125" width="14.28515625" style="14" customWidth="1"/>
    <col min="14126" max="14126" width="7.42578125" style="14" customWidth="1"/>
    <col min="14127" max="14127" width="8" style="14" customWidth="1"/>
    <col min="14128" max="14128" width="12.140625" style="14" customWidth="1"/>
    <col min="14129" max="14129" width="12.85546875" style="14" customWidth="1"/>
    <col min="14130" max="14130" width="14.28515625" style="14" customWidth="1"/>
    <col min="14131" max="14131" width="9.7109375" style="14" customWidth="1"/>
    <col min="14132" max="14132" width="8.140625" style="14" customWidth="1"/>
    <col min="14133" max="14133" width="12.28515625" style="14" customWidth="1"/>
    <col min="14134" max="14134" width="13.42578125" style="14" customWidth="1"/>
    <col min="14135" max="14135" width="9.85546875" style="14" customWidth="1"/>
    <col min="14136" max="14136" width="9.28515625" style="14" customWidth="1"/>
    <col min="14137" max="14137" width="6.85546875" style="14" customWidth="1"/>
    <col min="14138" max="14138" width="10.85546875" style="14" customWidth="1"/>
    <col min="14139" max="14139" width="9.28515625" style="14" customWidth="1"/>
    <col min="14140" max="14140" width="11.28515625" style="14" customWidth="1"/>
    <col min="14141" max="14141" width="9.7109375" style="14" customWidth="1"/>
    <col min="14142" max="14142" width="7.42578125" style="14" customWidth="1"/>
    <col min="14143" max="14143" width="13.140625" style="14" customWidth="1"/>
    <col min="14144" max="14144" width="7" style="14" customWidth="1"/>
    <col min="14145" max="14145" width="8.7109375" style="14" customWidth="1"/>
    <col min="14146" max="14146" width="11.7109375" style="14" customWidth="1"/>
    <col min="14147" max="14147" width="12" style="14" customWidth="1"/>
    <col min="14148" max="14148" width="9.7109375" style="14" customWidth="1"/>
    <col min="14149" max="14149" width="6.85546875" style="14"/>
    <col min="14150" max="14150" width="9.28515625" style="14" customWidth="1"/>
    <col min="14151" max="14151" width="21.7109375" style="14" customWidth="1"/>
    <col min="14152" max="14152" width="19" style="14" customWidth="1"/>
    <col min="14153" max="14153" width="9.140625" style="14" customWidth="1"/>
    <col min="14154" max="14154" width="14.7109375" style="14" customWidth="1"/>
    <col min="14155" max="14155" width="12.140625" style="14" customWidth="1"/>
    <col min="14156" max="14156" width="14.28515625" style="14" customWidth="1"/>
    <col min="14157" max="14157" width="7.42578125" style="14" customWidth="1"/>
    <col min="14158" max="14158" width="8" style="14" customWidth="1"/>
    <col min="14159" max="14159" width="12.140625" style="14" customWidth="1"/>
    <col min="14160" max="14160" width="12.85546875" style="14" customWidth="1"/>
    <col min="14161" max="14161" width="14.28515625" style="14" customWidth="1"/>
    <col min="14162" max="14162" width="11.140625" style="14" customWidth="1"/>
    <col min="14163" max="14163" width="12.28515625" style="14" customWidth="1"/>
    <col min="14164" max="14164" width="13.42578125" style="14" customWidth="1"/>
    <col min="14165" max="14165" width="9.85546875" style="14" customWidth="1"/>
    <col min="14166" max="14166" width="13" style="14" customWidth="1"/>
    <col min="14167" max="14167" width="6.85546875" style="14" customWidth="1"/>
    <col min="14168" max="14168" width="10.85546875" style="14" customWidth="1"/>
    <col min="14169" max="14169" width="9.28515625" style="14" customWidth="1"/>
    <col min="14170" max="14170" width="11.28515625" style="14" customWidth="1"/>
    <col min="14171" max="14171" width="9.7109375" style="14" customWidth="1"/>
    <col min="14172" max="14172" width="7.42578125" style="14" customWidth="1"/>
    <col min="14173" max="14173" width="13.140625" style="14" customWidth="1"/>
    <col min="14174" max="14174" width="7" style="14" customWidth="1"/>
    <col min="14175" max="14175" width="8.7109375" style="14" customWidth="1"/>
    <col min="14176" max="14176" width="11.7109375" style="14" customWidth="1"/>
    <col min="14177" max="14177" width="12" style="14" customWidth="1"/>
    <col min="14178" max="14178" width="12.7109375" style="14" customWidth="1"/>
    <col min="14179" max="14179" width="14" style="14" customWidth="1"/>
    <col min="14180" max="14180" width="11.85546875" style="14" customWidth="1"/>
    <col min="14181" max="14181" width="7.5703125" style="14" customWidth="1"/>
    <col min="14182" max="14182" width="10.140625" style="14" customWidth="1"/>
    <col min="14183" max="14183" width="9.28515625" style="14" customWidth="1"/>
    <col min="14184" max="14186" width="9.140625" style="14" customWidth="1"/>
    <col min="14187" max="14187" width="13.140625" style="14" bestFit="1" customWidth="1"/>
    <col min="14188" max="14374" width="9.140625" style="14" customWidth="1"/>
    <col min="14375" max="14375" width="9.28515625" style="14" customWidth="1"/>
    <col min="14376" max="14376" width="21.7109375" style="14" customWidth="1"/>
    <col min="14377" max="14377" width="19" style="14" customWidth="1"/>
    <col min="14378" max="14378" width="9.140625" style="14" customWidth="1"/>
    <col min="14379" max="14379" width="14.7109375" style="14" customWidth="1"/>
    <col min="14380" max="14380" width="12.140625" style="14" customWidth="1"/>
    <col min="14381" max="14381" width="14.28515625" style="14" customWidth="1"/>
    <col min="14382" max="14382" width="7.42578125" style="14" customWidth="1"/>
    <col min="14383" max="14383" width="8" style="14" customWidth="1"/>
    <col min="14384" max="14384" width="12.140625" style="14" customWidth="1"/>
    <col min="14385" max="14385" width="12.85546875" style="14" customWidth="1"/>
    <col min="14386" max="14386" width="14.28515625" style="14" customWidth="1"/>
    <col min="14387" max="14387" width="9.7109375" style="14" customWidth="1"/>
    <col min="14388" max="14388" width="8.140625" style="14" customWidth="1"/>
    <col min="14389" max="14389" width="12.28515625" style="14" customWidth="1"/>
    <col min="14390" max="14390" width="13.42578125" style="14" customWidth="1"/>
    <col min="14391" max="14391" width="9.85546875" style="14" customWidth="1"/>
    <col min="14392" max="14392" width="9.28515625" style="14" customWidth="1"/>
    <col min="14393" max="14393" width="6.85546875" style="14" customWidth="1"/>
    <col min="14394" max="14394" width="10.85546875" style="14" customWidth="1"/>
    <col min="14395" max="14395" width="9.28515625" style="14" customWidth="1"/>
    <col min="14396" max="14396" width="11.28515625" style="14" customWidth="1"/>
    <col min="14397" max="14397" width="9.7109375" style="14" customWidth="1"/>
    <col min="14398" max="14398" width="7.42578125" style="14" customWidth="1"/>
    <col min="14399" max="14399" width="13.140625" style="14" customWidth="1"/>
    <col min="14400" max="14400" width="7" style="14" customWidth="1"/>
    <col min="14401" max="14401" width="8.7109375" style="14" customWidth="1"/>
    <col min="14402" max="14402" width="11.7109375" style="14" customWidth="1"/>
    <col min="14403" max="14403" width="12" style="14" customWidth="1"/>
    <col min="14404" max="14404" width="9.7109375" style="14" customWidth="1"/>
    <col min="14405" max="14405" width="6.85546875" style="14"/>
    <col min="14406" max="14406" width="9.28515625" style="14" customWidth="1"/>
    <col min="14407" max="14407" width="21.7109375" style="14" customWidth="1"/>
    <col min="14408" max="14408" width="19" style="14" customWidth="1"/>
    <col min="14409" max="14409" width="9.140625" style="14" customWidth="1"/>
    <col min="14410" max="14410" width="14.7109375" style="14" customWidth="1"/>
    <col min="14411" max="14411" width="12.140625" style="14" customWidth="1"/>
    <col min="14412" max="14412" width="14.28515625" style="14" customWidth="1"/>
    <col min="14413" max="14413" width="7.42578125" style="14" customWidth="1"/>
    <col min="14414" max="14414" width="8" style="14" customWidth="1"/>
    <col min="14415" max="14415" width="12.140625" style="14" customWidth="1"/>
    <col min="14416" max="14416" width="12.85546875" style="14" customWidth="1"/>
    <col min="14417" max="14417" width="14.28515625" style="14" customWidth="1"/>
    <col min="14418" max="14418" width="11.140625" style="14" customWidth="1"/>
    <col min="14419" max="14419" width="12.28515625" style="14" customWidth="1"/>
    <col min="14420" max="14420" width="13.42578125" style="14" customWidth="1"/>
    <col min="14421" max="14421" width="9.85546875" style="14" customWidth="1"/>
    <col min="14422" max="14422" width="13" style="14" customWidth="1"/>
    <col min="14423" max="14423" width="6.85546875" style="14" customWidth="1"/>
    <col min="14424" max="14424" width="10.85546875" style="14" customWidth="1"/>
    <col min="14425" max="14425" width="9.28515625" style="14" customWidth="1"/>
    <col min="14426" max="14426" width="11.28515625" style="14" customWidth="1"/>
    <col min="14427" max="14427" width="9.7109375" style="14" customWidth="1"/>
    <col min="14428" max="14428" width="7.42578125" style="14" customWidth="1"/>
    <col min="14429" max="14429" width="13.140625" style="14" customWidth="1"/>
    <col min="14430" max="14430" width="7" style="14" customWidth="1"/>
    <col min="14431" max="14431" width="8.7109375" style="14" customWidth="1"/>
    <col min="14432" max="14432" width="11.7109375" style="14" customWidth="1"/>
    <col min="14433" max="14433" width="12" style="14" customWidth="1"/>
    <col min="14434" max="14434" width="12.7109375" style="14" customWidth="1"/>
    <col min="14435" max="14435" width="14" style="14" customWidth="1"/>
    <col min="14436" max="14436" width="11.85546875" style="14" customWidth="1"/>
    <col min="14437" max="14437" width="7.5703125" style="14" customWidth="1"/>
    <col min="14438" max="14438" width="10.140625" style="14" customWidth="1"/>
    <col min="14439" max="14439" width="9.28515625" style="14" customWidth="1"/>
    <col min="14440" max="14442" width="9.140625" style="14" customWidth="1"/>
    <col min="14443" max="14443" width="13.140625" style="14" bestFit="1" customWidth="1"/>
    <col min="14444" max="14630" width="9.140625" style="14" customWidth="1"/>
    <col min="14631" max="14631" width="9.28515625" style="14" customWidth="1"/>
    <col min="14632" max="14632" width="21.7109375" style="14" customWidth="1"/>
    <col min="14633" max="14633" width="19" style="14" customWidth="1"/>
    <col min="14634" max="14634" width="9.140625" style="14" customWidth="1"/>
    <col min="14635" max="14635" width="14.7109375" style="14" customWidth="1"/>
    <col min="14636" max="14636" width="12.140625" style="14" customWidth="1"/>
    <col min="14637" max="14637" width="14.28515625" style="14" customWidth="1"/>
    <col min="14638" max="14638" width="7.42578125" style="14" customWidth="1"/>
    <col min="14639" max="14639" width="8" style="14" customWidth="1"/>
    <col min="14640" max="14640" width="12.140625" style="14" customWidth="1"/>
    <col min="14641" max="14641" width="12.85546875" style="14" customWidth="1"/>
    <col min="14642" max="14642" width="14.28515625" style="14" customWidth="1"/>
    <col min="14643" max="14643" width="9.7109375" style="14" customWidth="1"/>
    <col min="14644" max="14644" width="8.140625" style="14" customWidth="1"/>
    <col min="14645" max="14645" width="12.28515625" style="14" customWidth="1"/>
    <col min="14646" max="14646" width="13.42578125" style="14" customWidth="1"/>
    <col min="14647" max="14647" width="9.85546875" style="14" customWidth="1"/>
    <col min="14648" max="14648" width="9.28515625" style="14" customWidth="1"/>
    <col min="14649" max="14649" width="6.85546875" style="14" customWidth="1"/>
    <col min="14650" max="14650" width="10.85546875" style="14" customWidth="1"/>
    <col min="14651" max="14651" width="9.28515625" style="14" customWidth="1"/>
    <col min="14652" max="14652" width="11.28515625" style="14" customWidth="1"/>
    <col min="14653" max="14653" width="9.7109375" style="14" customWidth="1"/>
    <col min="14654" max="14654" width="7.42578125" style="14" customWidth="1"/>
    <col min="14655" max="14655" width="13.140625" style="14" customWidth="1"/>
    <col min="14656" max="14656" width="7" style="14" customWidth="1"/>
    <col min="14657" max="14657" width="8.7109375" style="14" customWidth="1"/>
    <col min="14658" max="14658" width="11.7109375" style="14" customWidth="1"/>
    <col min="14659" max="14659" width="12" style="14" customWidth="1"/>
    <col min="14660" max="14660" width="9.7109375" style="14" customWidth="1"/>
    <col min="14661" max="14661" width="6.85546875" style="14"/>
    <col min="14662" max="14662" width="9.28515625" style="14" customWidth="1"/>
    <col min="14663" max="14663" width="21.7109375" style="14" customWidth="1"/>
    <col min="14664" max="14664" width="19" style="14" customWidth="1"/>
    <col min="14665" max="14665" width="9.140625" style="14" customWidth="1"/>
    <col min="14666" max="14666" width="14.7109375" style="14" customWidth="1"/>
    <col min="14667" max="14667" width="12.140625" style="14" customWidth="1"/>
    <col min="14668" max="14668" width="14.28515625" style="14" customWidth="1"/>
    <col min="14669" max="14669" width="7.42578125" style="14" customWidth="1"/>
    <col min="14670" max="14670" width="8" style="14" customWidth="1"/>
    <col min="14671" max="14671" width="12.140625" style="14" customWidth="1"/>
    <col min="14672" max="14672" width="12.85546875" style="14" customWidth="1"/>
    <col min="14673" max="14673" width="14.28515625" style="14" customWidth="1"/>
    <col min="14674" max="14674" width="11.140625" style="14" customWidth="1"/>
    <col min="14675" max="14675" width="12.28515625" style="14" customWidth="1"/>
    <col min="14676" max="14676" width="13.42578125" style="14" customWidth="1"/>
    <col min="14677" max="14677" width="9.85546875" style="14" customWidth="1"/>
    <col min="14678" max="14678" width="13" style="14" customWidth="1"/>
    <col min="14679" max="14679" width="6.85546875" style="14" customWidth="1"/>
    <col min="14680" max="14680" width="10.85546875" style="14" customWidth="1"/>
    <col min="14681" max="14681" width="9.28515625" style="14" customWidth="1"/>
    <col min="14682" max="14682" width="11.28515625" style="14" customWidth="1"/>
    <col min="14683" max="14683" width="9.7109375" style="14" customWidth="1"/>
    <col min="14684" max="14684" width="7.42578125" style="14" customWidth="1"/>
    <col min="14685" max="14685" width="13.140625" style="14" customWidth="1"/>
    <col min="14686" max="14686" width="7" style="14" customWidth="1"/>
    <col min="14687" max="14687" width="8.7109375" style="14" customWidth="1"/>
    <col min="14688" max="14688" width="11.7109375" style="14" customWidth="1"/>
    <col min="14689" max="14689" width="12" style="14" customWidth="1"/>
    <col min="14690" max="14690" width="12.7109375" style="14" customWidth="1"/>
    <col min="14691" max="14691" width="14" style="14" customWidth="1"/>
    <col min="14692" max="14692" width="11.85546875" style="14" customWidth="1"/>
    <col min="14693" max="14693" width="7.5703125" style="14" customWidth="1"/>
    <col min="14694" max="14694" width="10.140625" style="14" customWidth="1"/>
    <col min="14695" max="14695" width="9.28515625" style="14" customWidth="1"/>
    <col min="14696" max="14698" width="9.140625" style="14" customWidth="1"/>
    <col min="14699" max="14699" width="13.140625" style="14" bestFit="1" customWidth="1"/>
    <col min="14700" max="14886" width="9.140625" style="14" customWidth="1"/>
    <col min="14887" max="14887" width="9.28515625" style="14" customWidth="1"/>
    <col min="14888" max="14888" width="21.7109375" style="14" customWidth="1"/>
    <col min="14889" max="14889" width="19" style="14" customWidth="1"/>
    <col min="14890" max="14890" width="9.140625" style="14" customWidth="1"/>
    <col min="14891" max="14891" width="14.7109375" style="14" customWidth="1"/>
    <col min="14892" max="14892" width="12.140625" style="14" customWidth="1"/>
    <col min="14893" max="14893" width="14.28515625" style="14" customWidth="1"/>
    <col min="14894" max="14894" width="7.42578125" style="14" customWidth="1"/>
    <col min="14895" max="14895" width="8" style="14" customWidth="1"/>
    <col min="14896" max="14896" width="12.140625" style="14" customWidth="1"/>
    <col min="14897" max="14897" width="12.85546875" style="14" customWidth="1"/>
    <col min="14898" max="14898" width="14.28515625" style="14" customWidth="1"/>
    <col min="14899" max="14899" width="9.7109375" style="14" customWidth="1"/>
    <col min="14900" max="14900" width="8.140625" style="14" customWidth="1"/>
    <col min="14901" max="14901" width="12.28515625" style="14" customWidth="1"/>
    <col min="14902" max="14902" width="13.42578125" style="14" customWidth="1"/>
    <col min="14903" max="14903" width="9.85546875" style="14" customWidth="1"/>
    <col min="14904" max="14904" width="9.28515625" style="14" customWidth="1"/>
    <col min="14905" max="14905" width="6.85546875" style="14" customWidth="1"/>
    <col min="14906" max="14906" width="10.85546875" style="14" customWidth="1"/>
    <col min="14907" max="14907" width="9.28515625" style="14" customWidth="1"/>
    <col min="14908" max="14908" width="11.28515625" style="14" customWidth="1"/>
    <col min="14909" max="14909" width="9.7109375" style="14" customWidth="1"/>
    <col min="14910" max="14910" width="7.42578125" style="14" customWidth="1"/>
    <col min="14911" max="14911" width="13.140625" style="14" customWidth="1"/>
    <col min="14912" max="14912" width="7" style="14" customWidth="1"/>
    <col min="14913" max="14913" width="8.7109375" style="14" customWidth="1"/>
    <col min="14914" max="14914" width="11.7109375" style="14" customWidth="1"/>
    <col min="14915" max="14915" width="12" style="14" customWidth="1"/>
    <col min="14916" max="14916" width="9.7109375" style="14" customWidth="1"/>
    <col min="14917" max="14917" width="6.85546875" style="14"/>
    <col min="14918" max="14918" width="9.28515625" style="14" customWidth="1"/>
    <col min="14919" max="14919" width="21.7109375" style="14" customWidth="1"/>
    <col min="14920" max="14920" width="19" style="14" customWidth="1"/>
    <col min="14921" max="14921" width="9.140625" style="14" customWidth="1"/>
    <col min="14922" max="14922" width="14.7109375" style="14" customWidth="1"/>
    <col min="14923" max="14923" width="12.140625" style="14" customWidth="1"/>
    <col min="14924" max="14924" width="14.28515625" style="14" customWidth="1"/>
    <col min="14925" max="14925" width="7.42578125" style="14" customWidth="1"/>
    <col min="14926" max="14926" width="8" style="14" customWidth="1"/>
    <col min="14927" max="14927" width="12.140625" style="14" customWidth="1"/>
    <col min="14928" max="14928" width="12.85546875" style="14" customWidth="1"/>
    <col min="14929" max="14929" width="14.28515625" style="14" customWidth="1"/>
    <col min="14930" max="14930" width="11.140625" style="14" customWidth="1"/>
    <col min="14931" max="14931" width="12.28515625" style="14" customWidth="1"/>
    <col min="14932" max="14932" width="13.42578125" style="14" customWidth="1"/>
    <col min="14933" max="14933" width="9.85546875" style="14" customWidth="1"/>
    <col min="14934" max="14934" width="13" style="14" customWidth="1"/>
    <col min="14935" max="14935" width="6.85546875" style="14" customWidth="1"/>
    <col min="14936" max="14936" width="10.85546875" style="14" customWidth="1"/>
    <col min="14937" max="14937" width="9.28515625" style="14" customWidth="1"/>
    <col min="14938" max="14938" width="11.28515625" style="14" customWidth="1"/>
    <col min="14939" max="14939" width="9.7109375" style="14" customWidth="1"/>
    <col min="14940" max="14940" width="7.42578125" style="14" customWidth="1"/>
    <col min="14941" max="14941" width="13.140625" style="14" customWidth="1"/>
    <col min="14942" max="14942" width="7" style="14" customWidth="1"/>
    <col min="14943" max="14943" width="8.7109375" style="14" customWidth="1"/>
    <col min="14944" max="14944" width="11.7109375" style="14" customWidth="1"/>
    <col min="14945" max="14945" width="12" style="14" customWidth="1"/>
    <col min="14946" max="14946" width="12.7109375" style="14" customWidth="1"/>
    <col min="14947" max="14947" width="14" style="14" customWidth="1"/>
    <col min="14948" max="14948" width="11.85546875" style="14" customWidth="1"/>
    <col min="14949" max="14949" width="7.5703125" style="14" customWidth="1"/>
    <col min="14950" max="14950" width="10.140625" style="14" customWidth="1"/>
    <col min="14951" max="14951" width="9.28515625" style="14" customWidth="1"/>
    <col min="14952" max="14954" width="9.140625" style="14" customWidth="1"/>
    <col min="14955" max="14955" width="13.140625" style="14" bestFit="1" customWidth="1"/>
    <col min="14956" max="15142" width="9.140625" style="14" customWidth="1"/>
    <col min="15143" max="15143" width="9.28515625" style="14" customWidth="1"/>
    <col min="15144" max="15144" width="21.7109375" style="14" customWidth="1"/>
    <col min="15145" max="15145" width="19" style="14" customWidth="1"/>
    <col min="15146" max="15146" width="9.140625" style="14" customWidth="1"/>
    <col min="15147" max="15147" width="14.7109375" style="14" customWidth="1"/>
    <col min="15148" max="15148" width="12.140625" style="14" customWidth="1"/>
    <col min="15149" max="15149" width="14.28515625" style="14" customWidth="1"/>
    <col min="15150" max="15150" width="7.42578125" style="14" customWidth="1"/>
    <col min="15151" max="15151" width="8" style="14" customWidth="1"/>
    <col min="15152" max="15152" width="12.140625" style="14" customWidth="1"/>
    <col min="15153" max="15153" width="12.85546875" style="14" customWidth="1"/>
    <col min="15154" max="15154" width="14.28515625" style="14" customWidth="1"/>
    <col min="15155" max="15155" width="9.7109375" style="14" customWidth="1"/>
    <col min="15156" max="15156" width="8.140625" style="14" customWidth="1"/>
    <col min="15157" max="15157" width="12.28515625" style="14" customWidth="1"/>
    <col min="15158" max="15158" width="13.42578125" style="14" customWidth="1"/>
    <col min="15159" max="15159" width="9.85546875" style="14" customWidth="1"/>
    <col min="15160" max="15160" width="9.28515625" style="14" customWidth="1"/>
    <col min="15161" max="15161" width="6.85546875" style="14" customWidth="1"/>
    <col min="15162" max="15162" width="10.85546875" style="14" customWidth="1"/>
    <col min="15163" max="15163" width="9.28515625" style="14" customWidth="1"/>
    <col min="15164" max="15164" width="11.28515625" style="14" customWidth="1"/>
    <col min="15165" max="15165" width="9.7109375" style="14" customWidth="1"/>
    <col min="15166" max="15166" width="7.42578125" style="14" customWidth="1"/>
    <col min="15167" max="15167" width="13.140625" style="14" customWidth="1"/>
    <col min="15168" max="15168" width="7" style="14" customWidth="1"/>
    <col min="15169" max="15169" width="8.7109375" style="14" customWidth="1"/>
    <col min="15170" max="15170" width="11.7109375" style="14" customWidth="1"/>
    <col min="15171" max="15171" width="12" style="14" customWidth="1"/>
    <col min="15172" max="15172" width="9.7109375" style="14" customWidth="1"/>
    <col min="15173" max="15173" width="6.85546875" style="14"/>
    <col min="15174" max="15174" width="9.28515625" style="14" customWidth="1"/>
    <col min="15175" max="15175" width="21.7109375" style="14" customWidth="1"/>
    <col min="15176" max="15176" width="19" style="14" customWidth="1"/>
    <col min="15177" max="15177" width="9.140625" style="14" customWidth="1"/>
    <col min="15178" max="15178" width="14.7109375" style="14" customWidth="1"/>
    <col min="15179" max="15179" width="12.140625" style="14" customWidth="1"/>
    <col min="15180" max="15180" width="14.28515625" style="14" customWidth="1"/>
    <col min="15181" max="15181" width="7.42578125" style="14" customWidth="1"/>
    <col min="15182" max="15182" width="8" style="14" customWidth="1"/>
    <col min="15183" max="15183" width="12.140625" style="14" customWidth="1"/>
    <col min="15184" max="15184" width="12.85546875" style="14" customWidth="1"/>
    <col min="15185" max="15185" width="14.28515625" style="14" customWidth="1"/>
    <col min="15186" max="15186" width="11.140625" style="14" customWidth="1"/>
    <col min="15187" max="15187" width="12.28515625" style="14" customWidth="1"/>
    <col min="15188" max="15188" width="13.42578125" style="14" customWidth="1"/>
    <col min="15189" max="15189" width="9.85546875" style="14" customWidth="1"/>
    <col min="15190" max="15190" width="13" style="14" customWidth="1"/>
    <col min="15191" max="15191" width="6.85546875" style="14" customWidth="1"/>
    <col min="15192" max="15192" width="10.85546875" style="14" customWidth="1"/>
    <col min="15193" max="15193" width="9.28515625" style="14" customWidth="1"/>
    <col min="15194" max="15194" width="11.28515625" style="14" customWidth="1"/>
    <col min="15195" max="15195" width="9.7109375" style="14" customWidth="1"/>
    <col min="15196" max="15196" width="7.42578125" style="14" customWidth="1"/>
    <col min="15197" max="15197" width="13.140625" style="14" customWidth="1"/>
    <col min="15198" max="15198" width="7" style="14" customWidth="1"/>
    <col min="15199" max="15199" width="8.7109375" style="14" customWidth="1"/>
    <col min="15200" max="15200" width="11.7109375" style="14" customWidth="1"/>
    <col min="15201" max="15201" width="12" style="14" customWidth="1"/>
    <col min="15202" max="15202" width="12.7109375" style="14" customWidth="1"/>
    <col min="15203" max="15203" width="14" style="14" customWidth="1"/>
    <col min="15204" max="15204" width="11.85546875" style="14" customWidth="1"/>
    <col min="15205" max="15205" width="7.5703125" style="14" customWidth="1"/>
    <col min="15206" max="15206" width="10.140625" style="14" customWidth="1"/>
    <col min="15207" max="15207" width="9.28515625" style="14" customWidth="1"/>
    <col min="15208" max="15210" width="9.140625" style="14" customWidth="1"/>
    <col min="15211" max="15211" width="13.140625" style="14" bestFit="1" customWidth="1"/>
    <col min="15212" max="15398" width="9.140625" style="14" customWidth="1"/>
    <col min="15399" max="15399" width="9.28515625" style="14" customWidth="1"/>
    <col min="15400" max="15400" width="21.7109375" style="14" customWidth="1"/>
    <col min="15401" max="15401" width="19" style="14" customWidth="1"/>
    <col min="15402" max="15402" width="9.140625" style="14" customWidth="1"/>
    <col min="15403" max="15403" width="14.7109375" style="14" customWidth="1"/>
    <col min="15404" max="15404" width="12.140625" style="14" customWidth="1"/>
    <col min="15405" max="15405" width="14.28515625" style="14" customWidth="1"/>
    <col min="15406" max="15406" width="7.42578125" style="14" customWidth="1"/>
    <col min="15407" max="15407" width="8" style="14" customWidth="1"/>
    <col min="15408" max="15408" width="12.140625" style="14" customWidth="1"/>
    <col min="15409" max="15409" width="12.85546875" style="14" customWidth="1"/>
    <col min="15410" max="15410" width="14.28515625" style="14" customWidth="1"/>
    <col min="15411" max="15411" width="9.7109375" style="14" customWidth="1"/>
    <col min="15412" max="15412" width="8.140625" style="14" customWidth="1"/>
    <col min="15413" max="15413" width="12.28515625" style="14" customWidth="1"/>
    <col min="15414" max="15414" width="13.42578125" style="14" customWidth="1"/>
    <col min="15415" max="15415" width="9.85546875" style="14" customWidth="1"/>
    <col min="15416" max="15416" width="9.28515625" style="14" customWidth="1"/>
    <col min="15417" max="15417" width="6.85546875" style="14" customWidth="1"/>
    <col min="15418" max="15418" width="10.85546875" style="14" customWidth="1"/>
    <col min="15419" max="15419" width="9.28515625" style="14" customWidth="1"/>
    <col min="15420" max="15420" width="11.28515625" style="14" customWidth="1"/>
    <col min="15421" max="15421" width="9.7109375" style="14" customWidth="1"/>
    <col min="15422" max="15422" width="7.42578125" style="14" customWidth="1"/>
    <col min="15423" max="15423" width="13.140625" style="14" customWidth="1"/>
    <col min="15424" max="15424" width="7" style="14" customWidth="1"/>
    <col min="15425" max="15425" width="8.7109375" style="14" customWidth="1"/>
    <col min="15426" max="15426" width="11.7109375" style="14" customWidth="1"/>
    <col min="15427" max="15427" width="12" style="14" customWidth="1"/>
    <col min="15428" max="15428" width="9.7109375" style="14" customWidth="1"/>
    <col min="15429" max="15429" width="6.85546875" style="14"/>
    <col min="15430" max="15430" width="9.28515625" style="14" customWidth="1"/>
    <col min="15431" max="15431" width="21.7109375" style="14" customWidth="1"/>
    <col min="15432" max="15432" width="19" style="14" customWidth="1"/>
    <col min="15433" max="15433" width="9.140625" style="14" customWidth="1"/>
    <col min="15434" max="15434" width="14.7109375" style="14" customWidth="1"/>
    <col min="15435" max="15435" width="12.140625" style="14" customWidth="1"/>
    <col min="15436" max="15436" width="14.28515625" style="14" customWidth="1"/>
    <col min="15437" max="15437" width="7.42578125" style="14" customWidth="1"/>
    <col min="15438" max="15438" width="8" style="14" customWidth="1"/>
    <col min="15439" max="15439" width="12.140625" style="14" customWidth="1"/>
    <col min="15440" max="15440" width="12.85546875" style="14" customWidth="1"/>
    <col min="15441" max="15441" width="14.28515625" style="14" customWidth="1"/>
    <col min="15442" max="15442" width="11.140625" style="14" customWidth="1"/>
    <col min="15443" max="15443" width="12.28515625" style="14" customWidth="1"/>
    <col min="15444" max="15444" width="13.42578125" style="14" customWidth="1"/>
    <col min="15445" max="15445" width="9.85546875" style="14" customWidth="1"/>
    <col min="15446" max="15446" width="13" style="14" customWidth="1"/>
    <col min="15447" max="15447" width="6.85546875" style="14" customWidth="1"/>
    <col min="15448" max="15448" width="10.85546875" style="14" customWidth="1"/>
    <col min="15449" max="15449" width="9.28515625" style="14" customWidth="1"/>
    <col min="15450" max="15450" width="11.28515625" style="14" customWidth="1"/>
    <col min="15451" max="15451" width="9.7109375" style="14" customWidth="1"/>
    <col min="15452" max="15452" width="7.42578125" style="14" customWidth="1"/>
    <col min="15453" max="15453" width="13.140625" style="14" customWidth="1"/>
    <col min="15454" max="15454" width="7" style="14" customWidth="1"/>
    <col min="15455" max="15455" width="8.7109375" style="14" customWidth="1"/>
    <col min="15456" max="15456" width="11.7109375" style="14" customWidth="1"/>
    <col min="15457" max="15457" width="12" style="14" customWidth="1"/>
    <col min="15458" max="15458" width="12.7109375" style="14" customWidth="1"/>
    <col min="15459" max="15459" width="14" style="14" customWidth="1"/>
    <col min="15460" max="15460" width="11.85546875" style="14" customWidth="1"/>
    <col min="15461" max="15461" width="7.5703125" style="14" customWidth="1"/>
    <col min="15462" max="15462" width="10.140625" style="14" customWidth="1"/>
    <col min="15463" max="15463" width="9.28515625" style="14" customWidth="1"/>
    <col min="15464" max="15466" width="9.140625" style="14" customWidth="1"/>
    <col min="15467" max="15467" width="13.140625" style="14" bestFit="1" customWidth="1"/>
    <col min="15468" max="15654" width="9.140625" style="14" customWidth="1"/>
    <col min="15655" max="15655" width="9.28515625" style="14" customWidth="1"/>
    <col min="15656" max="15656" width="21.7109375" style="14" customWidth="1"/>
    <col min="15657" max="15657" width="19" style="14" customWidth="1"/>
    <col min="15658" max="15658" width="9.140625" style="14" customWidth="1"/>
    <col min="15659" max="15659" width="14.7109375" style="14" customWidth="1"/>
    <col min="15660" max="15660" width="12.140625" style="14" customWidth="1"/>
    <col min="15661" max="15661" width="14.28515625" style="14" customWidth="1"/>
    <col min="15662" max="15662" width="7.42578125" style="14" customWidth="1"/>
    <col min="15663" max="15663" width="8" style="14" customWidth="1"/>
    <col min="15664" max="15664" width="12.140625" style="14" customWidth="1"/>
    <col min="15665" max="15665" width="12.85546875" style="14" customWidth="1"/>
    <col min="15666" max="15666" width="14.28515625" style="14" customWidth="1"/>
    <col min="15667" max="15667" width="9.7109375" style="14" customWidth="1"/>
    <col min="15668" max="15668" width="8.140625" style="14" customWidth="1"/>
    <col min="15669" max="15669" width="12.28515625" style="14" customWidth="1"/>
    <col min="15670" max="15670" width="13.42578125" style="14" customWidth="1"/>
    <col min="15671" max="15671" width="9.85546875" style="14" customWidth="1"/>
    <col min="15672" max="15672" width="9.28515625" style="14" customWidth="1"/>
    <col min="15673" max="15673" width="6.85546875" style="14" customWidth="1"/>
    <col min="15674" max="15674" width="10.85546875" style="14" customWidth="1"/>
    <col min="15675" max="15675" width="9.28515625" style="14" customWidth="1"/>
    <col min="15676" max="15676" width="11.28515625" style="14" customWidth="1"/>
    <col min="15677" max="15677" width="9.7109375" style="14" customWidth="1"/>
    <col min="15678" max="15678" width="7.42578125" style="14" customWidth="1"/>
    <col min="15679" max="15679" width="13.140625" style="14" customWidth="1"/>
    <col min="15680" max="15680" width="7" style="14" customWidth="1"/>
    <col min="15681" max="15681" width="8.7109375" style="14" customWidth="1"/>
    <col min="15682" max="15682" width="11.7109375" style="14" customWidth="1"/>
    <col min="15683" max="15683" width="12" style="14" customWidth="1"/>
    <col min="15684" max="15684" width="9.7109375" style="14" customWidth="1"/>
    <col min="15685" max="15685" width="6.85546875" style="14"/>
    <col min="15686" max="15686" width="9.28515625" style="14" customWidth="1"/>
    <col min="15687" max="15687" width="21.7109375" style="14" customWidth="1"/>
    <col min="15688" max="15688" width="19" style="14" customWidth="1"/>
    <col min="15689" max="15689" width="9.140625" style="14" customWidth="1"/>
    <col min="15690" max="15690" width="14.7109375" style="14" customWidth="1"/>
    <col min="15691" max="15691" width="12.140625" style="14" customWidth="1"/>
    <col min="15692" max="15692" width="14.28515625" style="14" customWidth="1"/>
    <col min="15693" max="15693" width="7.42578125" style="14" customWidth="1"/>
    <col min="15694" max="15694" width="8" style="14" customWidth="1"/>
    <col min="15695" max="15695" width="12.140625" style="14" customWidth="1"/>
    <col min="15696" max="15696" width="12.85546875" style="14" customWidth="1"/>
    <col min="15697" max="15697" width="14.28515625" style="14" customWidth="1"/>
    <col min="15698" max="15698" width="11.140625" style="14" customWidth="1"/>
    <col min="15699" max="15699" width="12.28515625" style="14" customWidth="1"/>
    <col min="15700" max="15700" width="13.42578125" style="14" customWidth="1"/>
    <col min="15701" max="15701" width="9.85546875" style="14" customWidth="1"/>
    <col min="15702" max="15702" width="13" style="14" customWidth="1"/>
    <col min="15703" max="15703" width="6.85546875" style="14" customWidth="1"/>
    <col min="15704" max="15704" width="10.85546875" style="14" customWidth="1"/>
    <col min="15705" max="15705" width="9.28515625" style="14" customWidth="1"/>
    <col min="15706" max="15706" width="11.28515625" style="14" customWidth="1"/>
    <col min="15707" max="15707" width="9.7109375" style="14" customWidth="1"/>
    <col min="15708" max="15708" width="7.42578125" style="14" customWidth="1"/>
    <col min="15709" max="15709" width="13.140625" style="14" customWidth="1"/>
    <col min="15710" max="15710" width="7" style="14" customWidth="1"/>
    <col min="15711" max="15711" width="8.7109375" style="14" customWidth="1"/>
    <col min="15712" max="15712" width="11.7109375" style="14" customWidth="1"/>
    <col min="15713" max="15713" width="12" style="14" customWidth="1"/>
    <col min="15714" max="15714" width="12.7109375" style="14" customWidth="1"/>
    <col min="15715" max="15715" width="14" style="14" customWidth="1"/>
    <col min="15716" max="15716" width="11.85546875" style="14" customWidth="1"/>
    <col min="15717" max="15717" width="7.5703125" style="14" customWidth="1"/>
    <col min="15718" max="15718" width="10.140625" style="14" customWidth="1"/>
    <col min="15719" max="15719" width="9.28515625" style="14" customWidth="1"/>
    <col min="15720" max="15722" width="9.140625" style="14" customWidth="1"/>
    <col min="15723" max="15723" width="13.140625" style="14" bestFit="1" customWidth="1"/>
    <col min="15724" max="15910" width="9.140625" style="14" customWidth="1"/>
    <col min="15911" max="15911" width="9.28515625" style="14" customWidth="1"/>
    <col min="15912" max="15912" width="21.7109375" style="14" customWidth="1"/>
    <col min="15913" max="15913" width="19" style="14" customWidth="1"/>
    <col min="15914" max="15914" width="9.140625" style="14" customWidth="1"/>
    <col min="15915" max="15915" width="14.7109375" style="14" customWidth="1"/>
    <col min="15916" max="15916" width="12.140625" style="14" customWidth="1"/>
    <col min="15917" max="15917" width="14.28515625" style="14" customWidth="1"/>
    <col min="15918" max="15918" width="7.42578125" style="14" customWidth="1"/>
    <col min="15919" max="15919" width="8" style="14" customWidth="1"/>
    <col min="15920" max="15920" width="12.140625" style="14" customWidth="1"/>
    <col min="15921" max="15921" width="12.85546875" style="14" customWidth="1"/>
    <col min="15922" max="15922" width="14.28515625" style="14" customWidth="1"/>
    <col min="15923" max="15923" width="9.7109375" style="14" customWidth="1"/>
    <col min="15924" max="15924" width="8.140625" style="14" customWidth="1"/>
    <col min="15925" max="15925" width="12.28515625" style="14" customWidth="1"/>
    <col min="15926" max="15926" width="13.42578125" style="14" customWidth="1"/>
    <col min="15927" max="15927" width="9.85546875" style="14" customWidth="1"/>
    <col min="15928" max="15928" width="9.28515625" style="14" customWidth="1"/>
    <col min="15929" max="15929" width="6.85546875" style="14" customWidth="1"/>
    <col min="15930" max="15930" width="10.85546875" style="14" customWidth="1"/>
    <col min="15931" max="15931" width="9.28515625" style="14" customWidth="1"/>
    <col min="15932" max="15932" width="11.28515625" style="14" customWidth="1"/>
    <col min="15933" max="15933" width="9.7109375" style="14" customWidth="1"/>
    <col min="15934" max="15934" width="7.42578125" style="14" customWidth="1"/>
    <col min="15935" max="15935" width="13.140625" style="14" customWidth="1"/>
    <col min="15936" max="15936" width="7" style="14" customWidth="1"/>
    <col min="15937" max="15937" width="8.7109375" style="14" customWidth="1"/>
    <col min="15938" max="15938" width="11.7109375" style="14" customWidth="1"/>
    <col min="15939" max="15939" width="12" style="14" customWidth="1"/>
    <col min="15940" max="15940" width="9.7109375" style="14" customWidth="1"/>
    <col min="15941" max="15941" width="6.85546875" style="14"/>
    <col min="15942" max="15942" width="9.28515625" style="14" customWidth="1"/>
    <col min="15943" max="15943" width="21.7109375" style="14" customWidth="1"/>
    <col min="15944" max="15944" width="19" style="14" customWidth="1"/>
    <col min="15945" max="15945" width="9.140625" style="14" customWidth="1"/>
    <col min="15946" max="15946" width="14.7109375" style="14" customWidth="1"/>
    <col min="15947" max="15947" width="12.140625" style="14" customWidth="1"/>
    <col min="15948" max="15948" width="14.28515625" style="14" customWidth="1"/>
    <col min="15949" max="15949" width="7.42578125" style="14" customWidth="1"/>
    <col min="15950" max="15950" width="8" style="14" customWidth="1"/>
    <col min="15951" max="15951" width="12.140625" style="14" customWidth="1"/>
    <col min="15952" max="15952" width="12.85546875" style="14" customWidth="1"/>
    <col min="15953" max="15953" width="14.28515625" style="14" customWidth="1"/>
    <col min="15954" max="15954" width="11.140625" style="14" customWidth="1"/>
    <col min="15955" max="15955" width="12.28515625" style="14" customWidth="1"/>
    <col min="15956" max="15956" width="13.42578125" style="14" customWidth="1"/>
    <col min="15957" max="15957" width="9.85546875" style="14" customWidth="1"/>
    <col min="15958" max="15958" width="13" style="14" customWidth="1"/>
    <col min="15959" max="15959" width="6.85546875" style="14" customWidth="1"/>
    <col min="15960" max="15960" width="10.85546875" style="14" customWidth="1"/>
    <col min="15961" max="15961" width="9.28515625" style="14" customWidth="1"/>
    <col min="15962" max="15962" width="11.28515625" style="14" customWidth="1"/>
    <col min="15963" max="15963" width="9.7109375" style="14" customWidth="1"/>
    <col min="15964" max="15964" width="7.42578125" style="14" customWidth="1"/>
    <col min="15965" max="15965" width="13.140625" style="14" customWidth="1"/>
    <col min="15966" max="15966" width="7" style="14" customWidth="1"/>
    <col min="15967" max="15967" width="8.7109375" style="14" customWidth="1"/>
    <col min="15968" max="15968" width="11.7109375" style="14" customWidth="1"/>
    <col min="15969" max="15969" width="12" style="14" customWidth="1"/>
    <col min="15970" max="15970" width="12.7109375" style="14" customWidth="1"/>
    <col min="15971" max="15971" width="14" style="14" customWidth="1"/>
    <col min="15972" max="15972" width="11.85546875" style="14" customWidth="1"/>
    <col min="15973" max="15973" width="7.5703125" style="14" customWidth="1"/>
    <col min="15974" max="15974" width="10.140625" style="14" customWidth="1"/>
    <col min="15975" max="15975" width="9.28515625" style="14" customWidth="1"/>
    <col min="15976" max="15978" width="9.140625" style="14" customWidth="1"/>
    <col min="15979" max="15979" width="13.140625" style="14" bestFit="1" customWidth="1"/>
    <col min="15980" max="16166" width="9.140625" style="14" customWidth="1"/>
    <col min="16167" max="16167" width="9.28515625" style="14" customWidth="1"/>
    <col min="16168" max="16168" width="21.7109375" style="14" customWidth="1"/>
    <col min="16169" max="16169" width="19" style="14" customWidth="1"/>
    <col min="16170" max="16170" width="9.140625" style="14" customWidth="1"/>
    <col min="16171" max="16171" width="14.7109375" style="14" customWidth="1"/>
    <col min="16172" max="16172" width="12.140625" style="14" customWidth="1"/>
    <col min="16173" max="16173" width="14.28515625" style="14" customWidth="1"/>
    <col min="16174" max="16174" width="7.42578125" style="14" customWidth="1"/>
    <col min="16175" max="16175" width="8" style="14" customWidth="1"/>
    <col min="16176" max="16176" width="12.140625" style="14" customWidth="1"/>
    <col min="16177" max="16177" width="12.85546875" style="14" customWidth="1"/>
    <col min="16178" max="16178" width="14.28515625" style="14" customWidth="1"/>
    <col min="16179" max="16179" width="9.7109375" style="14" customWidth="1"/>
    <col min="16180" max="16180" width="8.140625" style="14" customWidth="1"/>
    <col min="16181" max="16181" width="12.28515625" style="14" customWidth="1"/>
    <col min="16182" max="16182" width="13.42578125" style="14" customWidth="1"/>
    <col min="16183" max="16183" width="9.85546875" style="14" customWidth="1"/>
    <col min="16184" max="16184" width="9.28515625" style="14" customWidth="1"/>
    <col min="16185" max="16185" width="6.85546875" style="14" customWidth="1"/>
    <col min="16186" max="16186" width="10.85546875" style="14" customWidth="1"/>
    <col min="16187" max="16187" width="9.28515625" style="14" customWidth="1"/>
    <col min="16188" max="16188" width="11.28515625" style="14" customWidth="1"/>
    <col min="16189" max="16189" width="9.7109375" style="14" customWidth="1"/>
    <col min="16190" max="16190" width="7.42578125" style="14" customWidth="1"/>
    <col min="16191" max="16191" width="13.140625" style="14" customWidth="1"/>
    <col min="16192" max="16192" width="7" style="14" customWidth="1"/>
    <col min="16193" max="16193" width="8.7109375" style="14" customWidth="1"/>
    <col min="16194" max="16194" width="11.7109375" style="14" customWidth="1"/>
    <col min="16195" max="16195" width="12" style="14" customWidth="1"/>
    <col min="16196" max="16196" width="9.7109375" style="14" customWidth="1"/>
    <col min="16197" max="16384" width="6.85546875" style="14"/>
  </cols>
  <sheetData>
    <row r="1" spans="1:35" s="1" customFormat="1" ht="41.25" customHeight="1" x14ac:dyDescent="0.2">
      <c r="A1" s="140" t="s">
        <v>309</v>
      </c>
      <c r="B1" s="141"/>
      <c r="C1" s="141"/>
      <c r="D1" s="141"/>
      <c r="E1" s="176" t="s">
        <v>141</v>
      </c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6"/>
      <c r="AC1" s="44"/>
      <c r="AD1" s="173"/>
      <c r="AE1" s="173"/>
      <c r="AF1" s="173"/>
      <c r="AG1" s="173"/>
      <c r="AH1" s="173"/>
      <c r="AI1" s="174"/>
    </row>
    <row r="2" spans="1:35" s="1" customFormat="1" ht="28.5" customHeight="1" x14ac:dyDescent="0.2">
      <c r="A2" s="175" t="s">
        <v>295</v>
      </c>
      <c r="B2" s="267"/>
      <c r="C2" s="267"/>
      <c r="D2" s="267"/>
      <c r="E2" s="267"/>
      <c r="F2" s="267"/>
      <c r="G2" s="267"/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267"/>
      <c r="S2" s="267"/>
      <c r="T2" s="267"/>
      <c r="U2" s="267"/>
      <c r="V2" s="267"/>
      <c r="W2" s="267"/>
      <c r="X2" s="267"/>
      <c r="Y2" s="267"/>
      <c r="Z2" s="267"/>
      <c r="AA2" s="267"/>
      <c r="AB2" s="267"/>
      <c r="AC2" s="267"/>
      <c r="AD2" s="267"/>
      <c r="AE2" s="267"/>
      <c r="AF2" s="267"/>
      <c r="AG2" s="267"/>
      <c r="AH2" s="267"/>
      <c r="AI2" s="177"/>
    </row>
    <row r="3" spans="1:35" s="1" customFormat="1" ht="38.25" customHeight="1" x14ac:dyDescent="0.2">
      <c r="A3" s="178" t="s">
        <v>296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80"/>
    </row>
    <row r="4" spans="1:35" s="1" customFormat="1" ht="15.75" customHeight="1" x14ac:dyDescent="0.2">
      <c r="A4" s="195" t="s">
        <v>143</v>
      </c>
      <c r="B4" s="195"/>
      <c r="C4" s="195"/>
      <c r="D4" s="195"/>
      <c r="E4" s="197" t="s">
        <v>144</v>
      </c>
      <c r="F4" s="198"/>
      <c r="G4" s="198"/>
      <c r="H4" s="198"/>
      <c r="I4" s="199"/>
      <c r="J4" s="181" t="s">
        <v>145</v>
      </c>
      <c r="K4" s="182"/>
      <c r="L4" s="182"/>
      <c r="M4" s="182"/>
      <c r="N4" s="183"/>
      <c r="O4" s="181" t="s">
        <v>146</v>
      </c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52" t="s">
        <v>147</v>
      </c>
      <c r="AA4" s="152" t="s">
        <v>148</v>
      </c>
      <c r="AB4" s="152" t="s">
        <v>149</v>
      </c>
      <c r="AC4" s="152" t="s">
        <v>150</v>
      </c>
      <c r="AD4" s="181" t="s">
        <v>151</v>
      </c>
      <c r="AE4" s="182"/>
      <c r="AF4" s="190"/>
      <c r="AG4" s="193" t="s">
        <v>152</v>
      </c>
      <c r="AH4" s="193"/>
      <c r="AI4" s="193"/>
    </row>
    <row r="5" spans="1:35" s="1" customFormat="1" ht="15.75" customHeight="1" x14ac:dyDescent="0.2">
      <c r="A5" s="195"/>
      <c r="B5" s="195"/>
      <c r="C5" s="195"/>
      <c r="D5" s="195"/>
      <c r="E5" s="200"/>
      <c r="F5" s="201"/>
      <c r="G5" s="201"/>
      <c r="H5" s="201"/>
      <c r="I5" s="202"/>
      <c r="J5" s="184"/>
      <c r="K5" s="185"/>
      <c r="L5" s="185"/>
      <c r="M5" s="185"/>
      <c r="N5" s="186"/>
      <c r="O5" s="184"/>
      <c r="P5" s="185"/>
      <c r="Q5" s="185"/>
      <c r="R5" s="185"/>
      <c r="S5" s="185"/>
      <c r="T5" s="185"/>
      <c r="U5" s="185"/>
      <c r="V5" s="185"/>
      <c r="W5" s="185"/>
      <c r="X5" s="185"/>
      <c r="Y5" s="185"/>
      <c r="Z5" s="155"/>
      <c r="AA5" s="155"/>
      <c r="AB5" s="155"/>
      <c r="AC5" s="155"/>
      <c r="AD5" s="184"/>
      <c r="AE5" s="185"/>
      <c r="AF5" s="191"/>
      <c r="AG5" s="193"/>
      <c r="AH5" s="193"/>
      <c r="AI5" s="193"/>
    </row>
    <row r="6" spans="1:35" s="1" customFormat="1" ht="35.25" customHeight="1" x14ac:dyDescent="0.2">
      <c r="A6" s="195"/>
      <c r="B6" s="195"/>
      <c r="C6" s="195"/>
      <c r="D6" s="195"/>
      <c r="E6" s="203"/>
      <c r="F6" s="204"/>
      <c r="G6" s="204"/>
      <c r="H6" s="204"/>
      <c r="I6" s="205"/>
      <c r="J6" s="187"/>
      <c r="K6" s="188"/>
      <c r="L6" s="188"/>
      <c r="M6" s="188"/>
      <c r="N6" s="189"/>
      <c r="O6" s="187"/>
      <c r="P6" s="188"/>
      <c r="Q6" s="188"/>
      <c r="R6" s="188"/>
      <c r="S6" s="188"/>
      <c r="T6" s="188"/>
      <c r="U6" s="188"/>
      <c r="V6" s="188"/>
      <c r="W6" s="188"/>
      <c r="X6" s="188"/>
      <c r="Y6" s="188"/>
      <c r="Z6" s="155"/>
      <c r="AA6" s="155"/>
      <c r="AB6" s="155"/>
      <c r="AC6" s="155"/>
      <c r="AD6" s="187"/>
      <c r="AE6" s="188"/>
      <c r="AF6" s="192"/>
      <c r="AG6" s="193"/>
      <c r="AH6" s="193"/>
      <c r="AI6" s="193"/>
    </row>
    <row r="7" spans="1:35" s="1" customFormat="1" ht="12.75" customHeight="1" x14ac:dyDescent="0.2">
      <c r="A7" s="195"/>
      <c r="B7" s="195"/>
      <c r="C7" s="195"/>
      <c r="D7" s="195"/>
      <c r="E7" s="152" t="s">
        <v>153</v>
      </c>
      <c r="F7" s="152" t="s">
        <v>154</v>
      </c>
      <c r="G7" s="152" t="s">
        <v>155</v>
      </c>
      <c r="H7" s="152" t="s">
        <v>156</v>
      </c>
      <c r="I7" s="152" t="s">
        <v>157</v>
      </c>
      <c r="J7" s="152" t="s">
        <v>153</v>
      </c>
      <c r="K7" s="152" t="s">
        <v>155</v>
      </c>
      <c r="L7" s="152" t="s">
        <v>156</v>
      </c>
      <c r="M7" s="152" t="s">
        <v>157</v>
      </c>
      <c r="N7" s="152" t="s">
        <v>158</v>
      </c>
      <c r="O7" s="152" t="s">
        <v>159</v>
      </c>
      <c r="P7" s="152" t="s">
        <v>160</v>
      </c>
      <c r="Q7" s="152" t="s">
        <v>161</v>
      </c>
      <c r="R7" s="152" t="s">
        <v>162</v>
      </c>
      <c r="S7" s="152" t="s">
        <v>163</v>
      </c>
      <c r="T7" s="181" t="s">
        <v>164</v>
      </c>
      <c r="U7" s="182"/>
      <c r="V7" s="182"/>
      <c r="W7" s="190"/>
      <c r="X7" s="152" t="s">
        <v>165</v>
      </c>
      <c r="Y7" s="152" t="s">
        <v>166</v>
      </c>
      <c r="Z7" s="155"/>
      <c r="AA7" s="155"/>
      <c r="AB7" s="155"/>
      <c r="AC7" s="155"/>
      <c r="AD7" s="152" t="s">
        <v>167</v>
      </c>
      <c r="AE7" s="152" t="s">
        <v>168</v>
      </c>
      <c r="AF7" s="152" t="s">
        <v>153</v>
      </c>
      <c r="AG7" s="152" t="s">
        <v>167</v>
      </c>
      <c r="AH7" s="167" t="s">
        <v>168</v>
      </c>
      <c r="AI7" s="194" t="s">
        <v>153</v>
      </c>
    </row>
    <row r="8" spans="1:35" s="1" customFormat="1" ht="12.75" customHeight="1" x14ac:dyDescent="0.2">
      <c r="A8" s="195"/>
      <c r="B8" s="195"/>
      <c r="C8" s="195"/>
      <c r="D8" s="196"/>
      <c r="E8" s="155"/>
      <c r="F8" s="155"/>
      <c r="G8" s="155"/>
      <c r="H8" s="155"/>
      <c r="I8" s="155"/>
      <c r="J8" s="155"/>
      <c r="K8" s="155"/>
      <c r="L8" s="155"/>
      <c r="M8" s="155"/>
      <c r="N8" s="153"/>
      <c r="O8" s="155"/>
      <c r="P8" s="155"/>
      <c r="Q8" s="155"/>
      <c r="R8" s="155"/>
      <c r="S8" s="155"/>
      <c r="T8" s="184"/>
      <c r="U8" s="185"/>
      <c r="V8" s="185"/>
      <c r="W8" s="191"/>
      <c r="X8" s="155"/>
      <c r="Y8" s="155"/>
      <c r="Z8" s="155"/>
      <c r="AA8" s="155"/>
      <c r="AB8" s="155"/>
      <c r="AC8" s="155"/>
      <c r="AD8" s="155"/>
      <c r="AE8" s="155"/>
      <c r="AF8" s="155"/>
      <c r="AG8" s="155"/>
      <c r="AH8" s="168"/>
      <c r="AI8" s="194"/>
    </row>
    <row r="9" spans="1:35" s="1" customFormat="1" ht="40.5" customHeight="1" x14ac:dyDescent="0.2">
      <c r="A9" s="195"/>
      <c r="B9" s="195"/>
      <c r="C9" s="195"/>
      <c r="D9" s="196"/>
      <c r="E9" s="155"/>
      <c r="F9" s="155"/>
      <c r="G9" s="155"/>
      <c r="H9" s="155"/>
      <c r="I9" s="155"/>
      <c r="J9" s="155"/>
      <c r="K9" s="155"/>
      <c r="L9" s="155"/>
      <c r="M9" s="155"/>
      <c r="N9" s="153"/>
      <c r="O9" s="155"/>
      <c r="P9" s="155"/>
      <c r="Q9" s="155"/>
      <c r="R9" s="155"/>
      <c r="S9" s="155"/>
      <c r="T9" s="187"/>
      <c r="U9" s="188"/>
      <c r="V9" s="188"/>
      <c r="W9" s="192"/>
      <c r="X9" s="155"/>
      <c r="Y9" s="155"/>
      <c r="Z9" s="155"/>
      <c r="AA9" s="155"/>
      <c r="AB9" s="155"/>
      <c r="AC9" s="155"/>
      <c r="AD9" s="155"/>
      <c r="AE9" s="155"/>
      <c r="AF9" s="155"/>
      <c r="AG9" s="155"/>
      <c r="AH9" s="168"/>
      <c r="AI9" s="194"/>
    </row>
    <row r="10" spans="1:35" s="1" customFormat="1" ht="12.75" customHeight="1" x14ac:dyDescent="0.2">
      <c r="A10" s="195"/>
      <c r="B10" s="195"/>
      <c r="C10" s="195"/>
      <c r="D10" s="196"/>
      <c r="E10" s="155"/>
      <c r="F10" s="155"/>
      <c r="G10" s="155"/>
      <c r="H10" s="155"/>
      <c r="I10" s="155"/>
      <c r="J10" s="155"/>
      <c r="K10" s="155"/>
      <c r="L10" s="155"/>
      <c r="M10" s="155"/>
      <c r="N10" s="153"/>
      <c r="O10" s="155"/>
      <c r="P10" s="155"/>
      <c r="Q10" s="155"/>
      <c r="R10" s="155"/>
      <c r="S10" s="155"/>
      <c r="T10" s="152" t="s">
        <v>169</v>
      </c>
      <c r="U10" s="152" t="s">
        <v>170</v>
      </c>
      <c r="V10" s="152" t="s">
        <v>171</v>
      </c>
      <c r="W10" s="152" t="s">
        <v>172</v>
      </c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68"/>
      <c r="AI10" s="194"/>
    </row>
    <row r="11" spans="1:35" s="1" customFormat="1" ht="12.75" customHeight="1" x14ac:dyDescent="0.2">
      <c r="A11" s="195"/>
      <c r="B11" s="195"/>
      <c r="C11" s="195"/>
      <c r="D11" s="196"/>
      <c r="E11" s="155"/>
      <c r="F11" s="155"/>
      <c r="G11" s="155"/>
      <c r="H11" s="155"/>
      <c r="I11" s="155"/>
      <c r="J11" s="155"/>
      <c r="K11" s="155"/>
      <c r="L11" s="155"/>
      <c r="M11" s="155"/>
      <c r="N11" s="153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68"/>
      <c r="AI11" s="194"/>
    </row>
    <row r="12" spans="1:35" s="1" customFormat="1" ht="12.75" customHeight="1" x14ac:dyDescent="0.2">
      <c r="A12" s="195"/>
      <c r="B12" s="195"/>
      <c r="C12" s="195"/>
      <c r="D12" s="196"/>
      <c r="E12" s="155"/>
      <c r="F12" s="155"/>
      <c r="G12" s="155"/>
      <c r="H12" s="155"/>
      <c r="I12" s="155"/>
      <c r="J12" s="155"/>
      <c r="K12" s="155"/>
      <c r="L12" s="155"/>
      <c r="M12" s="155"/>
      <c r="N12" s="153"/>
      <c r="O12" s="155"/>
      <c r="P12" s="155"/>
      <c r="Q12" s="155"/>
      <c r="R12" s="155"/>
      <c r="S12" s="155"/>
      <c r="T12" s="155"/>
      <c r="U12" s="155"/>
      <c r="V12" s="155"/>
      <c r="W12" s="155"/>
      <c r="X12" s="155"/>
      <c r="Y12" s="155"/>
      <c r="Z12" s="155"/>
      <c r="AA12" s="155"/>
      <c r="AB12" s="155"/>
      <c r="AC12" s="155"/>
      <c r="AD12" s="155"/>
      <c r="AE12" s="155"/>
      <c r="AF12" s="155"/>
      <c r="AG12" s="155"/>
      <c r="AH12" s="168"/>
      <c r="AI12" s="194"/>
    </row>
    <row r="13" spans="1:35" s="1" customFormat="1" ht="12.75" customHeight="1" x14ac:dyDescent="0.2">
      <c r="A13" s="195"/>
      <c r="B13" s="195"/>
      <c r="C13" s="195"/>
      <c r="D13" s="196"/>
      <c r="E13" s="155"/>
      <c r="F13" s="155"/>
      <c r="G13" s="155"/>
      <c r="H13" s="155"/>
      <c r="I13" s="155"/>
      <c r="J13" s="155"/>
      <c r="K13" s="155"/>
      <c r="L13" s="155"/>
      <c r="M13" s="155"/>
      <c r="N13" s="153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68"/>
      <c r="AI13" s="194"/>
    </row>
    <row r="14" spans="1:35" s="1" customFormat="1" ht="12.75" customHeight="1" x14ac:dyDescent="0.2">
      <c r="A14" s="195"/>
      <c r="B14" s="195"/>
      <c r="C14" s="195"/>
      <c r="D14" s="196"/>
      <c r="E14" s="155"/>
      <c r="F14" s="155"/>
      <c r="G14" s="155"/>
      <c r="H14" s="155"/>
      <c r="I14" s="155"/>
      <c r="J14" s="155"/>
      <c r="K14" s="155"/>
      <c r="L14" s="155"/>
      <c r="M14" s="155"/>
      <c r="N14" s="153"/>
      <c r="O14" s="155"/>
      <c r="P14" s="155"/>
      <c r="Q14" s="155"/>
      <c r="R14" s="155"/>
      <c r="S14" s="155"/>
      <c r="T14" s="155"/>
      <c r="U14" s="155"/>
      <c r="V14" s="155"/>
      <c r="W14" s="155"/>
      <c r="X14" s="155"/>
      <c r="Y14" s="155"/>
      <c r="Z14" s="155"/>
      <c r="AA14" s="155"/>
      <c r="AB14" s="155"/>
      <c r="AC14" s="155"/>
      <c r="AD14" s="155"/>
      <c r="AE14" s="155"/>
      <c r="AF14" s="155"/>
      <c r="AG14" s="155"/>
      <c r="AH14" s="168"/>
      <c r="AI14" s="194"/>
    </row>
    <row r="15" spans="1:35" s="1" customFormat="1" ht="12.75" customHeight="1" x14ac:dyDescent="0.2">
      <c r="A15" s="195"/>
      <c r="B15" s="195"/>
      <c r="C15" s="195"/>
      <c r="D15" s="196"/>
      <c r="E15" s="155"/>
      <c r="F15" s="155"/>
      <c r="G15" s="155"/>
      <c r="H15" s="155"/>
      <c r="I15" s="155"/>
      <c r="J15" s="155"/>
      <c r="K15" s="155"/>
      <c r="L15" s="155"/>
      <c r="M15" s="155"/>
      <c r="N15" s="153"/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55"/>
      <c r="AA15" s="155"/>
      <c r="AB15" s="155"/>
      <c r="AC15" s="155"/>
      <c r="AD15" s="155"/>
      <c r="AE15" s="155"/>
      <c r="AF15" s="155"/>
      <c r="AG15" s="155"/>
      <c r="AH15" s="168"/>
      <c r="AI15" s="194"/>
    </row>
    <row r="16" spans="1:35" s="1" customFormat="1" ht="12.75" customHeight="1" x14ac:dyDescent="0.2">
      <c r="A16" s="195"/>
      <c r="B16" s="195"/>
      <c r="C16" s="195"/>
      <c r="D16" s="196"/>
      <c r="E16" s="155"/>
      <c r="F16" s="155"/>
      <c r="G16" s="155"/>
      <c r="H16" s="155"/>
      <c r="I16" s="155"/>
      <c r="J16" s="155"/>
      <c r="K16" s="155"/>
      <c r="L16" s="155"/>
      <c r="M16" s="155"/>
      <c r="N16" s="153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68"/>
      <c r="AI16" s="194"/>
    </row>
    <row r="17" spans="1:35" s="1" customFormat="1" ht="26.25" customHeight="1" x14ac:dyDescent="0.2">
      <c r="A17" s="195"/>
      <c r="B17" s="195"/>
      <c r="C17" s="195"/>
      <c r="D17" s="195"/>
      <c r="E17" s="156"/>
      <c r="F17" s="156"/>
      <c r="G17" s="156"/>
      <c r="H17" s="156"/>
      <c r="I17" s="156"/>
      <c r="J17" s="156"/>
      <c r="K17" s="156"/>
      <c r="L17" s="156"/>
      <c r="M17" s="156"/>
      <c r="N17" s="154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69"/>
      <c r="AI17" s="194"/>
    </row>
    <row r="18" spans="1:35" s="1" customFormat="1" ht="22.5" customHeight="1" x14ac:dyDescent="0.2">
      <c r="A18" s="164" t="s">
        <v>173</v>
      </c>
      <c r="B18" s="165"/>
      <c r="C18" s="165"/>
      <c r="D18" s="165"/>
      <c r="E18" s="13">
        <v>1</v>
      </c>
      <c r="F18" s="13">
        <v>2</v>
      </c>
      <c r="G18" s="13">
        <v>3</v>
      </c>
      <c r="H18" s="13">
        <v>4</v>
      </c>
      <c r="I18" s="13">
        <v>5</v>
      </c>
      <c r="J18" s="13">
        <v>6</v>
      </c>
      <c r="K18" s="13">
        <v>7</v>
      </c>
      <c r="L18" s="13">
        <v>8</v>
      </c>
      <c r="M18" s="13">
        <v>9</v>
      </c>
      <c r="N18" s="13">
        <v>10</v>
      </c>
      <c r="O18" s="13">
        <v>11</v>
      </c>
      <c r="P18" s="13">
        <v>12</v>
      </c>
      <c r="Q18" s="13">
        <v>13</v>
      </c>
      <c r="R18" s="13">
        <v>14</v>
      </c>
      <c r="S18" s="13">
        <v>15</v>
      </c>
      <c r="T18" s="13">
        <v>16</v>
      </c>
      <c r="U18" s="13">
        <v>17</v>
      </c>
      <c r="V18" s="13">
        <v>18</v>
      </c>
      <c r="W18" s="13">
        <v>19</v>
      </c>
      <c r="X18" s="13">
        <v>20</v>
      </c>
      <c r="Y18" s="13">
        <v>21</v>
      </c>
      <c r="Z18" s="13">
        <v>22</v>
      </c>
      <c r="AA18" s="13">
        <v>23</v>
      </c>
      <c r="AB18" s="13">
        <v>24</v>
      </c>
      <c r="AC18" s="13">
        <v>25</v>
      </c>
      <c r="AD18" s="13">
        <v>26</v>
      </c>
      <c r="AE18" s="13">
        <v>27</v>
      </c>
      <c r="AF18" s="13">
        <v>28</v>
      </c>
      <c r="AG18" s="13">
        <v>29</v>
      </c>
      <c r="AH18" s="13">
        <v>30</v>
      </c>
      <c r="AI18" s="13">
        <v>31</v>
      </c>
    </row>
    <row r="19" spans="1:35" s="21" customFormat="1" ht="55.5" customHeight="1" x14ac:dyDescent="0.2">
      <c r="A19" s="45" t="s">
        <v>108</v>
      </c>
      <c r="B19" s="275" t="s">
        <v>174</v>
      </c>
      <c r="C19" s="275"/>
      <c r="D19" s="275"/>
      <c r="E19" s="46">
        <f>SUM(E20:E39)</f>
        <v>341</v>
      </c>
      <c r="F19" s="46">
        <f t="shared" ref="F19:AI19" si="0">SUM(F20:F39)</f>
        <v>92</v>
      </c>
      <c r="G19" s="46">
        <f t="shared" si="0"/>
        <v>248</v>
      </c>
      <c r="H19" s="46">
        <f t="shared" si="0"/>
        <v>1</v>
      </c>
      <c r="I19" s="46">
        <f t="shared" si="0"/>
        <v>0</v>
      </c>
      <c r="J19" s="46">
        <f t="shared" si="0"/>
        <v>398</v>
      </c>
      <c r="K19" s="46">
        <f t="shared" si="0"/>
        <v>322</v>
      </c>
      <c r="L19" s="46">
        <f t="shared" si="0"/>
        <v>63</v>
      </c>
      <c r="M19" s="46">
        <f t="shared" si="0"/>
        <v>4</v>
      </c>
      <c r="N19" s="46">
        <f t="shared" si="0"/>
        <v>9</v>
      </c>
      <c r="O19" s="46">
        <f t="shared" si="0"/>
        <v>331</v>
      </c>
      <c r="P19" s="46">
        <f t="shared" si="0"/>
        <v>176</v>
      </c>
      <c r="Q19" s="46">
        <f t="shared" si="0"/>
        <v>21</v>
      </c>
      <c r="R19" s="46">
        <f t="shared" si="0"/>
        <v>52</v>
      </c>
      <c r="S19" s="46">
        <f t="shared" si="0"/>
        <v>3</v>
      </c>
      <c r="T19" s="46">
        <f t="shared" si="0"/>
        <v>79</v>
      </c>
      <c r="U19" s="46">
        <f t="shared" si="0"/>
        <v>2</v>
      </c>
      <c r="V19" s="46">
        <f t="shared" si="0"/>
        <v>66</v>
      </c>
      <c r="W19" s="46">
        <f t="shared" si="0"/>
        <v>11</v>
      </c>
      <c r="X19" s="46">
        <f t="shared" si="0"/>
        <v>16</v>
      </c>
      <c r="Y19" s="46">
        <f t="shared" si="0"/>
        <v>347</v>
      </c>
      <c r="Z19" s="46">
        <f t="shared" si="0"/>
        <v>1</v>
      </c>
      <c r="AA19" s="46">
        <f t="shared" si="0"/>
        <v>60</v>
      </c>
      <c r="AB19" s="46">
        <f t="shared" si="0"/>
        <v>314</v>
      </c>
      <c r="AC19" s="46">
        <f t="shared" si="0"/>
        <v>89</v>
      </c>
      <c r="AD19" s="46">
        <f t="shared" si="0"/>
        <v>38</v>
      </c>
      <c r="AE19" s="46">
        <f t="shared" si="0"/>
        <v>1</v>
      </c>
      <c r="AF19" s="46">
        <f t="shared" si="0"/>
        <v>39</v>
      </c>
      <c r="AG19" s="46">
        <f t="shared" si="0"/>
        <v>3</v>
      </c>
      <c r="AH19" s="46">
        <f t="shared" si="0"/>
        <v>1</v>
      </c>
      <c r="AI19" s="46">
        <f t="shared" si="0"/>
        <v>4</v>
      </c>
    </row>
    <row r="20" spans="1:35" ht="39.950000000000003" customHeight="1" x14ac:dyDescent="0.2">
      <c r="A20" s="47" t="s">
        <v>137</v>
      </c>
      <c r="B20" s="274" t="s">
        <v>175</v>
      </c>
      <c r="C20" s="274"/>
      <c r="D20" s="274"/>
      <c r="E20" s="23">
        <v>21</v>
      </c>
      <c r="F20" s="23">
        <v>1</v>
      </c>
      <c r="G20" s="23">
        <v>19</v>
      </c>
      <c r="H20" s="23">
        <v>1</v>
      </c>
      <c r="I20" s="23"/>
      <c r="J20" s="23">
        <v>58</v>
      </c>
      <c r="K20" s="23">
        <v>44</v>
      </c>
      <c r="L20" s="23">
        <v>11</v>
      </c>
      <c r="M20" s="28">
        <v>2</v>
      </c>
      <c r="N20" s="28">
        <v>1</v>
      </c>
      <c r="O20" s="23">
        <v>33</v>
      </c>
      <c r="P20" s="23">
        <v>11</v>
      </c>
      <c r="Q20" s="23"/>
      <c r="R20" s="23">
        <v>14</v>
      </c>
      <c r="S20" s="23"/>
      <c r="T20" s="23">
        <v>8</v>
      </c>
      <c r="U20" s="23"/>
      <c r="V20" s="23">
        <v>6</v>
      </c>
      <c r="W20" s="23">
        <v>2</v>
      </c>
      <c r="X20" s="23">
        <v>5</v>
      </c>
      <c r="Y20" s="23">
        <v>38</v>
      </c>
      <c r="Z20" s="23"/>
      <c r="AA20" s="23"/>
      <c r="AB20" s="23">
        <v>26</v>
      </c>
      <c r="AC20" s="23"/>
      <c r="AD20" s="32">
        <v>6</v>
      </c>
      <c r="AE20" s="32"/>
      <c r="AF20" s="31">
        <v>6</v>
      </c>
      <c r="AG20" s="32"/>
      <c r="AH20" s="32"/>
      <c r="AI20" s="31"/>
    </row>
    <row r="21" spans="1:35" ht="39.950000000000003" customHeight="1" x14ac:dyDescent="0.2">
      <c r="A21" s="47" t="s">
        <v>107</v>
      </c>
      <c r="B21" s="274" t="s">
        <v>176</v>
      </c>
      <c r="C21" s="274"/>
      <c r="D21" s="274"/>
      <c r="E21" s="23">
        <v>56</v>
      </c>
      <c r="F21" s="23"/>
      <c r="G21" s="23">
        <v>56</v>
      </c>
      <c r="H21" s="23"/>
      <c r="I21" s="23"/>
      <c r="J21" s="23">
        <v>94</v>
      </c>
      <c r="K21" s="23">
        <v>68</v>
      </c>
      <c r="L21" s="23">
        <v>25</v>
      </c>
      <c r="M21" s="28">
        <v>1</v>
      </c>
      <c r="N21" s="28"/>
      <c r="O21" s="24">
        <v>76</v>
      </c>
      <c r="P21" s="24">
        <v>53</v>
      </c>
      <c r="Q21" s="24"/>
      <c r="R21" s="24">
        <v>19</v>
      </c>
      <c r="S21" s="23">
        <v>1</v>
      </c>
      <c r="T21" s="24">
        <v>3</v>
      </c>
      <c r="U21" s="24"/>
      <c r="V21" s="24">
        <v>3</v>
      </c>
      <c r="W21" s="23"/>
      <c r="X21" s="23">
        <v>3</v>
      </c>
      <c r="Y21" s="24">
        <v>79</v>
      </c>
      <c r="Z21" s="23"/>
      <c r="AA21" s="23"/>
      <c r="AB21" s="24">
        <v>45</v>
      </c>
      <c r="AC21" s="24"/>
      <c r="AD21" s="32">
        <v>16</v>
      </c>
      <c r="AE21" s="32"/>
      <c r="AF21" s="31">
        <v>16</v>
      </c>
      <c r="AG21" s="32">
        <v>1</v>
      </c>
      <c r="AH21" s="32"/>
      <c r="AI21" s="31">
        <v>1</v>
      </c>
    </row>
    <row r="22" spans="1:35" ht="39.950000000000003" customHeight="1" x14ac:dyDescent="0.2">
      <c r="A22" s="48" t="s">
        <v>106</v>
      </c>
      <c r="B22" s="274" t="s">
        <v>177</v>
      </c>
      <c r="C22" s="274"/>
      <c r="D22" s="274"/>
      <c r="E22" s="23">
        <v>2</v>
      </c>
      <c r="F22" s="23"/>
      <c r="G22" s="23">
        <v>2</v>
      </c>
      <c r="H22" s="23"/>
      <c r="I22" s="23"/>
      <c r="J22" s="23">
        <v>8</v>
      </c>
      <c r="K22" s="23">
        <v>5</v>
      </c>
      <c r="L22" s="23">
        <v>3</v>
      </c>
      <c r="M22" s="28"/>
      <c r="N22" s="28"/>
      <c r="O22" s="24">
        <v>4</v>
      </c>
      <c r="P22" s="24">
        <v>1</v>
      </c>
      <c r="Q22" s="24"/>
      <c r="R22" s="24">
        <v>3</v>
      </c>
      <c r="S22" s="23"/>
      <c r="T22" s="24"/>
      <c r="U22" s="24"/>
      <c r="V22" s="24"/>
      <c r="W22" s="23"/>
      <c r="X22" s="23"/>
      <c r="Y22" s="24">
        <v>4</v>
      </c>
      <c r="Z22" s="23"/>
      <c r="AA22" s="23">
        <v>1</v>
      </c>
      <c r="AB22" s="24">
        <v>3</v>
      </c>
      <c r="AC22" s="24">
        <v>1</v>
      </c>
      <c r="AD22" s="32">
        <v>4</v>
      </c>
      <c r="AE22" s="32"/>
      <c r="AF22" s="31">
        <v>4</v>
      </c>
      <c r="AG22" s="32">
        <v>1</v>
      </c>
      <c r="AH22" s="32"/>
      <c r="AI22" s="31">
        <v>1</v>
      </c>
    </row>
    <row r="23" spans="1:35" ht="39.950000000000003" customHeight="1" x14ac:dyDescent="0.2">
      <c r="A23" s="49">
        <v>1.2</v>
      </c>
      <c r="B23" s="274" t="s">
        <v>178</v>
      </c>
      <c r="C23" s="274"/>
      <c r="D23" s="274"/>
      <c r="E23" s="23"/>
      <c r="F23" s="23"/>
      <c r="G23" s="23"/>
      <c r="H23" s="23"/>
      <c r="I23" s="23"/>
      <c r="J23" s="23">
        <v>1</v>
      </c>
      <c r="K23" s="23">
        <v>1</v>
      </c>
      <c r="L23" s="23"/>
      <c r="M23" s="28"/>
      <c r="N23" s="28"/>
      <c r="O23" s="24"/>
      <c r="P23" s="24"/>
      <c r="Q23" s="24"/>
      <c r="R23" s="24"/>
      <c r="S23" s="23"/>
      <c r="T23" s="24"/>
      <c r="U23" s="24"/>
      <c r="V23" s="24"/>
      <c r="W23" s="23"/>
      <c r="X23" s="23"/>
      <c r="Y23" s="24"/>
      <c r="Z23" s="23"/>
      <c r="AA23" s="23"/>
      <c r="AB23" s="24">
        <v>1</v>
      </c>
      <c r="AC23" s="24"/>
      <c r="AD23" s="32"/>
      <c r="AE23" s="32"/>
      <c r="AF23" s="31"/>
      <c r="AG23" s="32"/>
      <c r="AH23" s="32"/>
      <c r="AI23" s="31"/>
    </row>
    <row r="24" spans="1:35" ht="39.950000000000003" customHeight="1" x14ac:dyDescent="0.2">
      <c r="A24" s="47" t="s">
        <v>105</v>
      </c>
      <c r="B24" s="274" t="s">
        <v>179</v>
      </c>
      <c r="C24" s="274"/>
      <c r="D24" s="274"/>
      <c r="E24" s="23"/>
      <c r="F24" s="23"/>
      <c r="G24" s="23"/>
      <c r="H24" s="23"/>
      <c r="I24" s="23"/>
      <c r="J24" s="23"/>
      <c r="K24" s="23"/>
      <c r="L24" s="23"/>
      <c r="M24" s="28"/>
      <c r="N24" s="28"/>
      <c r="O24" s="24"/>
      <c r="P24" s="24"/>
      <c r="Q24" s="24"/>
      <c r="R24" s="24"/>
      <c r="S24" s="23"/>
      <c r="T24" s="24"/>
      <c r="U24" s="24"/>
      <c r="V24" s="24"/>
      <c r="W24" s="23"/>
      <c r="X24" s="23"/>
      <c r="Y24" s="24"/>
      <c r="Z24" s="23"/>
      <c r="AA24" s="23"/>
      <c r="AB24" s="24"/>
      <c r="AC24" s="24"/>
      <c r="AD24" s="32"/>
      <c r="AE24" s="32"/>
      <c r="AF24" s="31"/>
      <c r="AG24" s="32"/>
      <c r="AH24" s="32"/>
      <c r="AI24" s="31"/>
    </row>
    <row r="25" spans="1:35" ht="39.950000000000003" customHeight="1" x14ac:dyDescent="0.2">
      <c r="A25" s="47" t="s">
        <v>104</v>
      </c>
      <c r="B25" s="271" t="s">
        <v>180</v>
      </c>
      <c r="C25" s="272"/>
      <c r="D25" s="273"/>
      <c r="E25" s="23"/>
      <c r="F25" s="23"/>
      <c r="G25" s="23"/>
      <c r="H25" s="23"/>
      <c r="I25" s="23"/>
      <c r="J25" s="23"/>
      <c r="K25" s="23"/>
      <c r="L25" s="23"/>
      <c r="M25" s="28"/>
      <c r="N25" s="28"/>
      <c r="O25" s="23"/>
      <c r="P25" s="23"/>
      <c r="Q25" s="23"/>
      <c r="R25" s="24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32"/>
      <c r="AE25" s="32"/>
      <c r="AF25" s="31"/>
      <c r="AG25" s="32"/>
      <c r="AH25" s="32"/>
      <c r="AI25" s="31"/>
    </row>
    <row r="26" spans="1:35" ht="39.950000000000003" customHeight="1" x14ac:dyDescent="0.2">
      <c r="A26" s="47" t="s">
        <v>103</v>
      </c>
      <c r="B26" s="271" t="s">
        <v>181</v>
      </c>
      <c r="C26" s="272"/>
      <c r="D26" s="273"/>
      <c r="E26" s="23"/>
      <c r="F26" s="23"/>
      <c r="G26" s="23"/>
      <c r="H26" s="23"/>
      <c r="I26" s="23"/>
      <c r="J26" s="23"/>
      <c r="K26" s="23"/>
      <c r="L26" s="23"/>
      <c r="M26" s="28"/>
      <c r="N26" s="28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32"/>
      <c r="AE26" s="32"/>
      <c r="AF26" s="31"/>
      <c r="AG26" s="32"/>
      <c r="AH26" s="32"/>
      <c r="AI26" s="31"/>
    </row>
    <row r="27" spans="1:35" ht="39.950000000000003" customHeight="1" x14ac:dyDescent="0.2">
      <c r="A27" s="47" t="s">
        <v>102</v>
      </c>
      <c r="B27" s="274" t="s">
        <v>182</v>
      </c>
      <c r="C27" s="274"/>
      <c r="D27" s="274"/>
      <c r="E27" s="23"/>
      <c r="F27" s="23"/>
      <c r="G27" s="23"/>
      <c r="H27" s="23"/>
      <c r="I27" s="23"/>
      <c r="J27" s="23"/>
      <c r="K27" s="23"/>
      <c r="L27" s="23"/>
      <c r="M27" s="28"/>
      <c r="N27" s="28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32">
        <v>1</v>
      </c>
      <c r="AE27" s="32"/>
      <c r="AF27" s="31">
        <v>1</v>
      </c>
      <c r="AG27" s="32"/>
      <c r="AH27" s="32"/>
      <c r="AI27" s="31"/>
    </row>
    <row r="28" spans="1:35" ht="39.950000000000003" customHeight="1" x14ac:dyDescent="0.2">
      <c r="A28" s="47" t="s">
        <v>101</v>
      </c>
      <c r="B28" s="274" t="s">
        <v>183</v>
      </c>
      <c r="C28" s="274"/>
      <c r="D28" s="274"/>
      <c r="E28" s="23">
        <v>1</v>
      </c>
      <c r="F28" s="23"/>
      <c r="G28" s="23">
        <v>1</v>
      </c>
      <c r="H28" s="23"/>
      <c r="I28" s="23"/>
      <c r="J28" s="23"/>
      <c r="K28" s="23"/>
      <c r="L28" s="23"/>
      <c r="M28" s="28"/>
      <c r="N28" s="28"/>
      <c r="O28" s="24"/>
      <c r="P28" s="24"/>
      <c r="Q28" s="24"/>
      <c r="R28" s="24"/>
      <c r="S28" s="23"/>
      <c r="T28" s="24"/>
      <c r="U28" s="24"/>
      <c r="V28" s="24"/>
      <c r="W28" s="23"/>
      <c r="X28" s="23"/>
      <c r="Y28" s="24"/>
      <c r="Z28" s="23"/>
      <c r="AA28" s="23">
        <v>1</v>
      </c>
      <c r="AB28" s="24">
        <v>1</v>
      </c>
      <c r="AC28" s="24">
        <v>1</v>
      </c>
      <c r="AD28" s="32"/>
      <c r="AE28" s="32"/>
      <c r="AF28" s="31"/>
      <c r="AG28" s="32"/>
      <c r="AH28" s="32"/>
      <c r="AI28" s="31"/>
    </row>
    <row r="29" spans="1:35" ht="39.950000000000003" customHeight="1" x14ac:dyDescent="0.2">
      <c r="A29" s="47" t="s">
        <v>100</v>
      </c>
      <c r="B29" s="271" t="s">
        <v>184</v>
      </c>
      <c r="C29" s="272"/>
      <c r="D29" s="273"/>
      <c r="E29" s="23"/>
      <c r="F29" s="23"/>
      <c r="G29" s="23"/>
      <c r="H29" s="23"/>
      <c r="I29" s="23"/>
      <c r="J29" s="23"/>
      <c r="K29" s="23"/>
      <c r="L29" s="23"/>
      <c r="M29" s="28"/>
      <c r="N29" s="28"/>
      <c r="O29" s="24"/>
      <c r="P29" s="24"/>
      <c r="Q29" s="24"/>
      <c r="R29" s="24"/>
      <c r="S29" s="23"/>
      <c r="T29" s="24"/>
      <c r="U29" s="24"/>
      <c r="V29" s="24"/>
      <c r="W29" s="23"/>
      <c r="X29" s="23"/>
      <c r="Y29" s="24"/>
      <c r="Z29" s="23"/>
      <c r="AA29" s="23"/>
      <c r="AB29" s="24"/>
      <c r="AC29" s="24"/>
      <c r="AD29" s="32"/>
      <c r="AE29" s="32"/>
      <c r="AF29" s="31"/>
      <c r="AG29" s="32"/>
      <c r="AH29" s="32"/>
      <c r="AI29" s="31"/>
    </row>
    <row r="30" spans="1:35" ht="39.950000000000003" customHeight="1" x14ac:dyDescent="0.2">
      <c r="A30" s="47" t="s">
        <v>99</v>
      </c>
      <c r="B30" s="271" t="s">
        <v>185</v>
      </c>
      <c r="C30" s="272"/>
      <c r="D30" s="273"/>
      <c r="E30" s="23">
        <v>6</v>
      </c>
      <c r="F30" s="23">
        <v>4</v>
      </c>
      <c r="G30" s="23">
        <v>2</v>
      </c>
      <c r="H30" s="23"/>
      <c r="I30" s="23"/>
      <c r="J30" s="23">
        <v>5</v>
      </c>
      <c r="K30" s="23">
        <v>5</v>
      </c>
      <c r="L30" s="23"/>
      <c r="M30" s="28"/>
      <c r="N30" s="28"/>
      <c r="O30" s="24">
        <v>3</v>
      </c>
      <c r="P30" s="24">
        <v>2</v>
      </c>
      <c r="Q30" s="24">
        <v>1</v>
      </c>
      <c r="R30" s="24"/>
      <c r="S30" s="23"/>
      <c r="T30" s="24"/>
      <c r="U30" s="24"/>
      <c r="V30" s="24"/>
      <c r="W30" s="23"/>
      <c r="X30" s="23"/>
      <c r="Y30" s="24">
        <v>3</v>
      </c>
      <c r="Z30" s="23"/>
      <c r="AA30" s="23">
        <v>2</v>
      </c>
      <c r="AB30" s="24">
        <v>8</v>
      </c>
      <c r="AC30" s="24">
        <v>5</v>
      </c>
      <c r="AD30" s="32">
        <v>1</v>
      </c>
      <c r="AE30" s="32"/>
      <c r="AF30" s="31">
        <v>1</v>
      </c>
      <c r="AG30" s="32"/>
      <c r="AH30" s="32"/>
      <c r="AI30" s="31"/>
    </row>
    <row r="31" spans="1:35" ht="39.950000000000003" customHeight="1" x14ac:dyDescent="0.2">
      <c r="A31" s="47" t="s">
        <v>98</v>
      </c>
      <c r="B31" s="271" t="s">
        <v>186</v>
      </c>
      <c r="C31" s="272"/>
      <c r="D31" s="273"/>
      <c r="E31" s="23">
        <v>8</v>
      </c>
      <c r="F31" s="23">
        <v>2</v>
      </c>
      <c r="G31" s="23">
        <v>6</v>
      </c>
      <c r="H31" s="23"/>
      <c r="I31" s="23"/>
      <c r="J31" s="23"/>
      <c r="K31" s="23"/>
      <c r="L31" s="23"/>
      <c r="M31" s="28"/>
      <c r="N31" s="28"/>
      <c r="O31" s="24">
        <v>3</v>
      </c>
      <c r="P31" s="24"/>
      <c r="Q31" s="24"/>
      <c r="R31" s="24">
        <v>1</v>
      </c>
      <c r="S31" s="23"/>
      <c r="T31" s="24">
        <v>2</v>
      </c>
      <c r="U31" s="24">
        <v>1</v>
      </c>
      <c r="V31" s="24">
        <v>1</v>
      </c>
      <c r="W31" s="23"/>
      <c r="X31" s="23"/>
      <c r="Y31" s="24">
        <v>3</v>
      </c>
      <c r="Z31" s="23"/>
      <c r="AA31" s="23">
        <v>1</v>
      </c>
      <c r="AB31" s="24">
        <v>5</v>
      </c>
      <c r="AC31" s="24">
        <v>4</v>
      </c>
      <c r="AD31" s="32">
        <v>1</v>
      </c>
      <c r="AE31" s="32"/>
      <c r="AF31" s="31">
        <v>1</v>
      </c>
      <c r="AG31" s="32"/>
      <c r="AH31" s="32"/>
      <c r="AI31" s="31"/>
    </row>
    <row r="32" spans="1:35" ht="39.950000000000003" customHeight="1" x14ac:dyDescent="0.2">
      <c r="A32" s="47" t="s">
        <v>97</v>
      </c>
      <c r="B32" s="272" t="s">
        <v>187</v>
      </c>
      <c r="C32" s="272"/>
      <c r="D32" s="272"/>
      <c r="E32" s="23"/>
      <c r="F32" s="23"/>
      <c r="G32" s="23"/>
      <c r="H32" s="23"/>
      <c r="I32" s="23"/>
      <c r="J32" s="23"/>
      <c r="K32" s="23"/>
      <c r="L32" s="23"/>
      <c r="M32" s="28"/>
      <c r="N32" s="28"/>
      <c r="O32" s="23"/>
      <c r="P32" s="23"/>
      <c r="Q32" s="24"/>
      <c r="R32" s="24"/>
      <c r="S32" s="23"/>
      <c r="T32" s="24"/>
      <c r="U32" s="24"/>
      <c r="V32" s="24"/>
      <c r="W32" s="23"/>
      <c r="X32" s="23"/>
      <c r="Y32" s="23"/>
      <c r="Z32" s="23"/>
      <c r="AA32" s="23"/>
      <c r="AB32" s="24"/>
      <c r="AC32" s="24"/>
      <c r="AD32" s="32"/>
      <c r="AE32" s="32"/>
      <c r="AF32" s="31"/>
      <c r="AG32" s="32"/>
      <c r="AH32" s="32"/>
      <c r="AI32" s="31"/>
    </row>
    <row r="33" spans="1:35" ht="39.950000000000003" customHeight="1" x14ac:dyDescent="0.2">
      <c r="A33" s="47" t="s">
        <v>96</v>
      </c>
      <c r="B33" s="271" t="s">
        <v>188</v>
      </c>
      <c r="C33" s="272"/>
      <c r="D33" s="273"/>
      <c r="E33" s="23">
        <v>9</v>
      </c>
      <c r="F33" s="23">
        <v>1</v>
      </c>
      <c r="G33" s="23">
        <v>8</v>
      </c>
      <c r="H33" s="23"/>
      <c r="I33" s="23"/>
      <c r="J33" s="23">
        <v>7</v>
      </c>
      <c r="K33" s="23">
        <v>6</v>
      </c>
      <c r="L33" s="23">
        <v>1</v>
      </c>
      <c r="M33" s="28"/>
      <c r="N33" s="28"/>
      <c r="O33" s="24">
        <v>5</v>
      </c>
      <c r="P33" s="24">
        <v>1</v>
      </c>
      <c r="Q33" s="24"/>
      <c r="R33" s="24">
        <v>2</v>
      </c>
      <c r="S33" s="23"/>
      <c r="T33" s="24">
        <v>2</v>
      </c>
      <c r="U33" s="24">
        <v>1</v>
      </c>
      <c r="V33" s="24"/>
      <c r="W33" s="23">
        <v>1</v>
      </c>
      <c r="X33" s="23">
        <v>2</v>
      </c>
      <c r="Y33" s="24">
        <v>7</v>
      </c>
      <c r="Z33" s="23"/>
      <c r="AA33" s="23">
        <v>3</v>
      </c>
      <c r="AB33" s="24">
        <v>8</v>
      </c>
      <c r="AC33" s="24">
        <v>4</v>
      </c>
      <c r="AD33" s="32">
        <v>2</v>
      </c>
      <c r="AE33" s="32"/>
      <c r="AF33" s="31">
        <v>2</v>
      </c>
      <c r="AG33" s="32"/>
      <c r="AH33" s="32"/>
      <c r="AI33" s="31"/>
    </row>
    <row r="34" spans="1:35" ht="39.950000000000003" customHeight="1" x14ac:dyDescent="0.2">
      <c r="A34" s="47" t="s">
        <v>95</v>
      </c>
      <c r="B34" s="274" t="s">
        <v>189</v>
      </c>
      <c r="C34" s="274"/>
      <c r="D34" s="274"/>
      <c r="E34" s="23">
        <v>147</v>
      </c>
      <c r="F34" s="23">
        <v>60</v>
      </c>
      <c r="G34" s="23">
        <v>87</v>
      </c>
      <c r="H34" s="23"/>
      <c r="I34" s="23"/>
      <c r="J34" s="23">
        <v>173</v>
      </c>
      <c r="K34" s="23">
        <v>157</v>
      </c>
      <c r="L34" s="23">
        <v>11</v>
      </c>
      <c r="M34" s="28"/>
      <c r="N34" s="28">
        <v>5</v>
      </c>
      <c r="O34" s="24">
        <v>126</v>
      </c>
      <c r="P34" s="24">
        <v>69</v>
      </c>
      <c r="Q34" s="24">
        <v>11</v>
      </c>
      <c r="R34" s="24">
        <v>5</v>
      </c>
      <c r="S34" s="23">
        <v>2</v>
      </c>
      <c r="T34" s="24">
        <v>39</v>
      </c>
      <c r="U34" s="24"/>
      <c r="V34" s="24">
        <v>32</v>
      </c>
      <c r="W34" s="23">
        <v>7</v>
      </c>
      <c r="X34" s="23">
        <v>5</v>
      </c>
      <c r="Y34" s="24">
        <v>131</v>
      </c>
      <c r="Z34" s="23"/>
      <c r="AA34" s="24">
        <v>43</v>
      </c>
      <c r="AB34" s="24">
        <v>173</v>
      </c>
      <c r="AC34" s="24">
        <v>63</v>
      </c>
      <c r="AD34" s="32">
        <v>2</v>
      </c>
      <c r="AE34" s="32"/>
      <c r="AF34" s="31">
        <v>2</v>
      </c>
      <c r="AG34" s="32"/>
      <c r="AH34" s="32"/>
      <c r="AI34" s="31"/>
    </row>
    <row r="35" spans="1:35" ht="39.950000000000003" customHeight="1" x14ac:dyDescent="0.2">
      <c r="A35" s="47" t="s">
        <v>94</v>
      </c>
      <c r="B35" s="272" t="s">
        <v>190</v>
      </c>
      <c r="C35" s="272"/>
      <c r="D35" s="272"/>
      <c r="E35" s="23">
        <v>84</v>
      </c>
      <c r="F35" s="23">
        <v>22</v>
      </c>
      <c r="G35" s="23">
        <v>62</v>
      </c>
      <c r="H35" s="23"/>
      <c r="I35" s="23"/>
      <c r="J35" s="23">
        <v>36</v>
      </c>
      <c r="K35" s="23">
        <v>29</v>
      </c>
      <c r="L35" s="23">
        <v>4</v>
      </c>
      <c r="M35" s="28"/>
      <c r="N35" s="28">
        <v>3</v>
      </c>
      <c r="O35" s="23">
        <v>75</v>
      </c>
      <c r="P35" s="23">
        <v>39</v>
      </c>
      <c r="Q35" s="24">
        <v>9</v>
      </c>
      <c r="R35" s="24">
        <v>3</v>
      </c>
      <c r="S35" s="23"/>
      <c r="T35" s="24">
        <v>24</v>
      </c>
      <c r="U35" s="24"/>
      <c r="V35" s="24">
        <v>23</v>
      </c>
      <c r="W35" s="23">
        <v>1</v>
      </c>
      <c r="X35" s="23">
        <v>1</v>
      </c>
      <c r="Y35" s="23">
        <v>76</v>
      </c>
      <c r="Z35" s="23"/>
      <c r="AA35" s="24">
        <v>9</v>
      </c>
      <c r="AB35" s="24">
        <v>37</v>
      </c>
      <c r="AC35" s="24">
        <v>11</v>
      </c>
      <c r="AD35" s="32">
        <v>5</v>
      </c>
      <c r="AE35" s="32">
        <v>1</v>
      </c>
      <c r="AF35" s="31">
        <v>6</v>
      </c>
      <c r="AG35" s="32">
        <v>1</v>
      </c>
      <c r="AH35" s="32">
        <v>1</v>
      </c>
      <c r="AI35" s="31">
        <v>2</v>
      </c>
    </row>
    <row r="36" spans="1:35" ht="39.950000000000003" customHeight="1" x14ac:dyDescent="0.2">
      <c r="A36" s="47" t="s">
        <v>93</v>
      </c>
      <c r="B36" s="271" t="s">
        <v>191</v>
      </c>
      <c r="C36" s="272"/>
      <c r="D36" s="272"/>
      <c r="E36" s="23">
        <v>2</v>
      </c>
      <c r="F36" s="23">
        <v>1</v>
      </c>
      <c r="G36" s="23">
        <v>1</v>
      </c>
      <c r="H36" s="23"/>
      <c r="I36" s="23"/>
      <c r="J36" s="23"/>
      <c r="K36" s="23"/>
      <c r="L36" s="23"/>
      <c r="M36" s="28"/>
      <c r="N36" s="28"/>
      <c r="O36" s="23">
        <v>1</v>
      </c>
      <c r="P36" s="23"/>
      <c r="Q36" s="24"/>
      <c r="R36" s="24">
        <v>1</v>
      </c>
      <c r="S36" s="23"/>
      <c r="T36" s="24"/>
      <c r="U36" s="24"/>
      <c r="V36" s="24"/>
      <c r="W36" s="23"/>
      <c r="X36" s="23"/>
      <c r="Y36" s="23">
        <v>1</v>
      </c>
      <c r="Z36" s="23">
        <v>1</v>
      </c>
      <c r="AA36" s="24"/>
      <c r="AB36" s="24"/>
      <c r="AC36" s="24"/>
      <c r="AD36" s="32"/>
      <c r="AE36" s="32"/>
      <c r="AF36" s="31"/>
      <c r="AG36" s="32"/>
      <c r="AH36" s="32"/>
      <c r="AI36" s="31"/>
    </row>
    <row r="37" spans="1:35" ht="39.950000000000003" customHeight="1" x14ac:dyDescent="0.2">
      <c r="A37" s="47" t="s">
        <v>92</v>
      </c>
      <c r="B37" s="274" t="s">
        <v>192</v>
      </c>
      <c r="C37" s="274"/>
      <c r="D37" s="274"/>
      <c r="E37" s="23">
        <v>5</v>
      </c>
      <c r="F37" s="23">
        <v>1</v>
      </c>
      <c r="G37" s="23">
        <v>4</v>
      </c>
      <c r="H37" s="23"/>
      <c r="I37" s="23"/>
      <c r="J37" s="23">
        <v>16</v>
      </c>
      <c r="K37" s="23">
        <v>7</v>
      </c>
      <c r="L37" s="23">
        <v>8</v>
      </c>
      <c r="M37" s="28">
        <v>1</v>
      </c>
      <c r="N37" s="28"/>
      <c r="O37" s="24">
        <v>5</v>
      </c>
      <c r="P37" s="24"/>
      <c r="Q37" s="24"/>
      <c r="R37" s="24">
        <v>4</v>
      </c>
      <c r="S37" s="23"/>
      <c r="T37" s="24">
        <v>1</v>
      </c>
      <c r="U37" s="24"/>
      <c r="V37" s="24">
        <v>1</v>
      </c>
      <c r="W37" s="23"/>
      <c r="X37" s="23"/>
      <c r="Y37" s="24">
        <v>5</v>
      </c>
      <c r="Z37" s="23"/>
      <c r="AA37" s="24"/>
      <c r="AB37" s="24">
        <v>7</v>
      </c>
      <c r="AC37" s="24"/>
      <c r="AD37" s="32"/>
      <c r="AE37" s="32"/>
      <c r="AF37" s="31"/>
      <c r="AG37" s="32"/>
      <c r="AH37" s="32"/>
      <c r="AI37" s="31"/>
    </row>
    <row r="38" spans="1:35" ht="39.950000000000003" customHeight="1" x14ac:dyDescent="0.2">
      <c r="A38" s="47" t="s">
        <v>193</v>
      </c>
      <c r="B38" s="271" t="s">
        <v>194</v>
      </c>
      <c r="C38" s="272"/>
      <c r="D38" s="273"/>
      <c r="E38" s="23"/>
      <c r="F38" s="23"/>
      <c r="G38" s="23"/>
      <c r="H38" s="23"/>
      <c r="I38" s="23"/>
      <c r="J38" s="23"/>
      <c r="K38" s="23"/>
      <c r="L38" s="23"/>
      <c r="M38" s="28"/>
      <c r="N38" s="28"/>
      <c r="O38" s="24"/>
      <c r="P38" s="24"/>
      <c r="Q38" s="24"/>
      <c r="R38" s="24"/>
      <c r="S38" s="23"/>
      <c r="T38" s="24"/>
      <c r="U38" s="24"/>
      <c r="V38" s="24"/>
      <c r="W38" s="23"/>
      <c r="X38" s="23"/>
      <c r="Y38" s="24"/>
      <c r="Z38" s="23"/>
      <c r="AA38" s="24"/>
      <c r="AB38" s="24"/>
      <c r="AC38" s="24"/>
      <c r="AD38" s="32"/>
      <c r="AE38" s="32"/>
      <c r="AF38" s="31"/>
      <c r="AG38" s="32"/>
      <c r="AH38" s="32"/>
      <c r="AI38" s="31"/>
    </row>
    <row r="39" spans="1:35" ht="98.25" customHeight="1" x14ac:dyDescent="0.2">
      <c r="A39" s="47" t="s">
        <v>195</v>
      </c>
      <c r="B39" s="271" t="s">
        <v>196</v>
      </c>
      <c r="C39" s="272"/>
      <c r="D39" s="273"/>
      <c r="E39" s="23"/>
      <c r="F39" s="23"/>
      <c r="G39" s="23"/>
      <c r="H39" s="23"/>
      <c r="I39" s="23"/>
      <c r="J39" s="23"/>
      <c r="K39" s="23"/>
      <c r="L39" s="23"/>
      <c r="M39" s="28"/>
      <c r="N39" s="28"/>
      <c r="O39" s="24"/>
      <c r="P39" s="24"/>
      <c r="Q39" s="24"/>
      <c r="R39" s="24"/>
      <c r="S39" s="23"/>
      <c r="T39" s="24"/>
      <c r="U39" s="24"/>
      <c r="V39" s="24"/>
      <c r="W39" s="23"/>
      <c r="X39" s="23"/>
      <c r="Y39" s="24"/>
      <c r="Z39" s="23"/>
      <c r="AA39" s="24"/>
      <c r="AB39" s="24"/>
      <c r="AC39" s="24"/>
      <c r="AD39" s="32"/>
      <c r="AE39" s="32"/>
      <c r="AF39" s="31"/>
      <c r="AG39" s="32"/>
      <c r="AH39" s="32"/>
      <c r="AI39" s="31"/>
    </row>
    <row r="40" spans="1:35" s="21" customFormat="1" ht="54" customHeight="1" x14ac:dyDescent="0.2">
      <c r="A40" s="45" t="s">
        <v>91</v>
      </c>
      <c r="B40" s="275" t="s">
        <v>197</v>
      </c>
      <c r="C40" s="275"/>
      <c r="D40" s="275"/>
      <c r="E40" s="46">
        <f>SUM(E41:E51)</f>
        <v>18</v>
      </c>
      <c r="F40" s="46">
        <f t="shared" ref="F40:AI40" si="1">SUM(F41:F51)</f>
        <v>0</v>
      </c>
      <c r="G40" s="46">
        <f t="shared" si="1"/>
        <v>18</v>
      </c>
      <c r="H40" s="46">
        <f t="shared" si="1"/>
        <v>0</v>
      </c>
      <c r="I40" s="46">
        <f t="shared" si="1"/>
        <v>0</v>
      </c>
      <c r="J40" s="46">
        <f t="shared" si="1"/>
        <v>25</v>
      </c>
      <c r="K40" s="46">
        <f t="shared" si="1"/>
        <v>14</v>
      </c>
      <c r="L40" s="46">
        <f t="shared" si="1"/>
        <v>9</v>
      </c>
      <c r="M40" s="46">
        <f t="shared" si="1"/>
        <v>1</v>
      </c>
      <c r="N40" s="46">
        <f t="shared" si="1"/>
        <v>1</v>
      </c>
      <c r="O40" s="46">
        <f t="shared" si="1"/>
        <v>17</v>
      </c>
      <c r="P40" s="46">
        <f t="shared" si="1"/>
        <v>7</v>
      </c>
      <c r="Q40" s="46">
        <f t="shared" si="1"/>
        <v>0</v>
      </c>
      <c r="R40" s="46">
        <f t="shared" si="1"/>
        <v>5</v>
      </c>
      <c r="S40" s="46">
        <f t="shared" si="1"/>
        <v>0</v>
      </c>
      <c r="T40" s="46">
        <f t="shared" si="1"/>
        <v>5</v>
      </c>
      <c r="U40" s="46">
        <f t="shared" si="1"/>
        <v>2</v>
      </c>
      <c r="V40" s="46">
        <f t="shared" si="1"/>
        <v>3</v>
      </c>
      <c r="W40" s="46">
        <f t="shared" si="1"/>
        <v>0</v>
      </c>
      <c r="X40" s="46">
        <f t="shared" si="1"/>
        <v>2</v>
      </c>
      <c r="Y40" s="46">
        <f t="shared" si="1"/>
        <v>19</v>
      </c>
      <c r="Z40" s="46">
        <f t="shared" si="1"/>
        <v>0</v>
      </c>
      <c r="AA40" s="46">
        <f t="shared" si="1"/>
        <v>1</v>
      </c>
      <c r="AB40" s="46">
        <f t="shared" si="1"/>
        <v>13</v>
      </c>
      <c r="AC40" s="46">
        <f t="shared" si="1"/>
        <v>1</v>
      </c>
      <c r="AD40" s="46">
        <f t="shared" si="1"/>
        <v>7</v>
      </c>
      <c r="AE40" s="46">
        <f t="shared" si="1"/>
        <v>0</v>
      </c>
      <c r="AF40" s="46">
        <f t="shared" si="1"/>
        <v>7</v>
      </c>
      <c r="AG40" s="46">
        <f t="shared" si="1"/>
        <v>0</v>
      </c>
      <c r="AH40" s="46">
        <f t="shared" si="1"/>
        <v>0</v>
      </c>
      <c r="AI40" s="46">
        <f t="shared" si="1"/>
        <v>0</v>
      </c>
    </row>
    <row r="41" spans="1:35" ht="39.950000000000003" customHeight="1" x14ac:dyDescent="0.2">
      <c r="A41" s="47" t="s">
        <v>136</v>
      </c>
      <c r="B41" s="271" t="s">
        <v>198</v>
      </c>
      <c r="C41" s="272"/>
      <c r="D41" s="272"/>
      <c r="E41" s="23">
        <v>4</v>
      </c>
      <c r="F41" s="23"/>
      <c r="G41" s="23">
        <v>4</v>
      </c>
      <c r="H41" s="23"/>
      <c r="I41" s="23"/>
      <c r="J41" s="23">
        <v>2</v>
      </c>
      <c r="K41" s="23">
        <v>2</v>
      </c>
      <c r="L41" s="23"/>
      <c r="M41" s="23"/>
      <c r="N41" s="23"/>
      <c r="O41" s="23">
        <v>4</v>
      </c>
      <c r="P41" s="23">
        <v>2</v>
      </c>
      <c r="Q41" s="23"/>
      <c r="R41" s="24">
        <v>1</v>
      </c>
      <c r="S41" s="23"/>
      <c r="T41" s="23">
        <v>1</v>
      </c>
      <c r="U41" s="23"/>
      <c r="V41" s="23">
        <v>1</v>
      </c>
      <c r="W41" s="23"/>
      <c r="X41" s="23"/>
      <c r="Y41" s="23">
        <v>4</v>
      </c>
      <c r="Z41" s="23"/>
      <c r="AA41" s="23"/>
      <c r="AB41" s="23">
        <v>2</v>
      </c>
      <c r="AC41" s="23"/>
      <c r="AD41" s="32">
        <v>1</v>
      </c>
      <c r="AE41" s="32"/>
      <c r="AF41" s="31">
        <v>1</v>
      </c>
      <c r="AG41" s="32"/>
      <c r="AH41" s="32"/>
      <c r="AI41" s="31"/>
    </row>
    <row r="42" spans="1:35" ht="39.950000000000003" customHeight="1" x14ac:dyDescent="0.2">
      <c r="A42" s="47" t="s">
        <v>90</v>
      </c>
      <c r="B42" s="274" t="s">
        <v>199</v>
      </c>
      <c r="C42" s="274"/>
      <c r="D42" s="274"/>
      <c r="E42" s="23">
        <v>1</v>
      </c>
      <c r="F42" s="23"/>
      <c r="G42" s="23">
        <v>1</v>
      </c>
      <c r="H42" s="23"/>
      <c r="I42" s="23"/>
      <c r="J42" s="23"/>
      <c r="K42" s="23"/>
      <c r="L42" s="23"/>
      <c r="M42" s="23"/>
      <c r="N42" s="23"/>
      <c r="O42" s="24">
        <v>1</v>
      </c>
      <c r="P42" s="24"/>
      <c r="Q42" s="24"/>
      <c r="R42" s="24">
        <v>1</v>
      </c>
      <c r="S42" s="23"/>
      <c r="T42" s="24"/>
      <c r="U42" s="24"/>
      <c r="V42" s="24"/>
      <c r="W42" s="23"/>
      <c r="X42" s="23"/>
      <c r="Y42" s="24">
        <v>1</v>
      </c>
      <c r="Z42" s="23"/>
      <c r="AA42" s="24"/>
      <c r="AB42" s="24"/>
      <c r="AC42" s="24"/>
      <c r="AD42" s="32">
        <v>1</v>
      </c>
      <c r="AE42" s="32"/>
      <c r="AF42" s="31">
        <v>1</v>
      </c>
      <c r="AG42" s="32"/>
      <c r="AH42" s="32"/>
      <c r="AI42" s="31"/>
    </row>
    <row r="43" spans="1:35" ht="39.950000000000003" customHeight="1" x14ac:dyDescent="0.2">
      <c r="A43" s="47" t="s">
        <v>89</v>
      </c>
      <c r="B43" s="271" t="s">
        <v>200</v>
      </c>
      <c r="C43" s="272"/>
      <c r="D43" s="273"/>
      <c r="E43" s="23">
        <v>2</v>
      </c>
      <c r="F43" s="23"/>
      <c r="G43" s="23">
        <v>2</v>
      </c>
      <c r="H43" s="23"/>
      <c r="I43" s="23"/>
      <c r="J43" s="23">
        <v>3</v>
      </c>
      <c r="K43" s="23">
        <v>2</v>
      </c>
      <c r="L43" s="23">
        <v>1</v>
      </c>
      <c r="M43" s="23"/>
      <c r="N43" s="23"/>
      <c r="O43" s="24">
        <v>1</v>
      </c>
      <c r="P43" s="24">
        <v>1</v>
      </c>
      <c r="Q43" s="24"/>
      <c r="R43" s="24"/>
      <c r="S43" s="23"/>
      <c r="T43" s="24"/>
      <c r="U43" s="24"/>
      <c r="V43" s="24"/>
      <c r="W43" s="23"/>
      <c r="X43" s="23">
        <v>1</v>
      </c>
      <c r="Y43" s="24">
        <v>2</v>
      </c>
      <c r="Z43" s="23"/>
      <c r="AA43" s="24"/>
      <c r="AB43" s="24">
        <v>2</v>
      </c>
      <c r="AC43" s="24"/>
      <c r="AD43" s="32"/>
      <c r="AE43" s="32"/>
      <c r="AF43" s="31"/>
      <c r="AG43" s="32"/>
      <c r="AH43" s="32"/>
      <c r="AI43" s="31"/>
    </row>
    <row r="44" spans="1:35" ht="39.950000000000003" customHeight="1" x14ac:dyDescent="0.2">
      <c r="A44" s="47" t="s">
        <v>88</v>
      </c>
      <c r="B44" s="271" t="s">
        <v>201</v>
      </c>
      <c r="C44" s="272"/>
      <c r="D44" s="273"/>
      <c r="E44" s="23">
        <v>1</v>
      </c>
      <c r="F44" s="23"/>
      <c r="G44" s="23">
        <v>1</v>
      </c>
      <c r="H44" s="23"/>
      <c r="I44" s="23"/>
      <c r="J44" s="23">
        <v>2</v>
      </c>
      <c r="K44" s="23">
        <v>2</v>
      </c>
      <c r="L44" s="23"/>
      <c r="M44" s="23"/>
      <c r="N44" s="23"/>
      <c r="O44" s="24">
        <v>2</v>
      </c>
      <c r="P44" s="24"/>
      <c r="Q44" s="24"/>
      <c r="R44" s="24">
        <v>1</v>
      </c>
      <c r="S44" s="23"/>
      <c r="T44" s="24">
        <v>1</v>
      </c>
      <c r="U44" s="24">
        <v>1</v>
      </c>
      <c r="V44" s="24"/>
      <c r="W44" s="23"/>
      <c r="X44" s="23"/>
      <c r="Y44" s="24">
        <v>2</v>
      </c>
      <c r="Z44" s="23"/>
      <c r="AA44" s="24"/>
      <c r="AB44" s="24">
        <v>1</v>
      </c>
      <c r="AC44" s="24"/>
      <c r="AD44" s="32">
        <v>1</v>
      </c>
      <c r="AE44" s="32"/>
      <c r="AF44" s="31">
        <v>1</v>
      </c>
      <c r="AG44" s="32"/>
      <c r="AH44" s="32"/>
      <c r="AI44" s="31"/>
    </row>
    <row r="45" spans="1:35" ht="39.950000000000003" customHeight="1" x14ac:dyDescent="0.2">
      <c r="A45" s="47" t="s">
        <v>87</v>
      </c>
      <c r="B45" s="271" t="s">
        <v>202</v>
      </c>
      <c r="C45" s="272"/>
      <c r="D45" s="273"/>
      <c r="E45" s="23"/>
      <c r="F45" s="23"/>
      <c r="G45" s="23"/>
      <c r="H45" s="23"/>
      <c r="I45" s="23"/>
      <c r="J45" s="23">
        <v>1</v>
      </c>
      <c r="K45" s="23">
        <v>1</v>
      </c>
      <c r="L45" s="23"/>
      <c r="M45" s="23"/>
      <c r="N45" s="23"/>
      <c r="O45" s="24"/>
      <c r="P45" s="24"/>
      <c r="Q45" s="24"/>
      <c r="R45" s="24"/>
      <c r="S45" s="23"/>
      <c r="T45" s="24"/>
      <c r="U45" s="24"/>
      <c r="V45" s="24"/>
      <c r="W45" s="23"/>
      <c r="X45" s="23"/>
      <c r="Y45" s="24"/>
      <c r="Z45" s="23"/>
      <c r="AA45" s="24"/>
      <c r="AB45" s="24">
        <v>1</v>
      </c>
      <c r="AC45" s="24"/>
      <c r="AD45" s="32"/>
      <c r="AE45" s="32"/>
      <c r="AF45" s="31"/>
      <c r="AG45" s="32"/>
      <c r="AH45" s="32"/>
      <c r="AI45" s="31"/>
    </row>
    <row r="46" spans="1:35" ht="39.950000000000003" customHeight="1" x14ac:dyDescent="0.2">
      <c r="A46" s="47" t="s">
        <v>86</v>
      </c>
      <c r="B46" s="271" t="s">
        <v>203</v>
      </c>
      <c r="C46" s="272"/>
      <c r="D46" s="273"/>
      <c r="E46" s="23">
        <v>3</v>
      </c>
      <c r="F46" s="23"/>
      <c r="G46" s="23">
        <v>3</v>
      </c>
      <c r="H46" s="23"/>
      <c r="I46" s="23"/>
      <c r="J46" s="23">
        <v>1</v>
      </c>
      <c r="K46" s="23"/>
      <c r="L46" s="23">
        <v>1</v>
      </c>
      <c r="M46" s="23"/>
      <c r="N46" s="23"/>
      <c r="O46" s="24">
        <v>1</v>
      </c>
      <c r="P46" s="24"/>
      <c r="Q46" s="24"/>
      <c r="R46" s="24">
        <v>1</v>
      </c>
      <c r="S46" s="23"/>
      <c r="T46" s="24"/>
      <c r="U46" s="24"/>
      <c r="V46" s="24"/>
      <c r="W46" s="23"/>
      <c r="X46" s="23">
        <v>1</v>
      </c>
      <c r="Y46" s="24">
        <v>2</v>
      </c>
      <c r="Z46" s="23"/>
      <c r="AA46" s="24">
        <v>1</v>
      </c>
      <c r="AB46" s="24">
        <v>1</v>
      </c>
      <c r="AC46" s="24">
        <v>1</v>
      </c>
      <c r="AD46" s="32">
        <v>1</v>
      </c>
      <c r="AE46" s="32"/>
      <c r="AF46" s="31">
        <v>1</v>
      </c>
      <c r="AG46" s="32"/>
      <c r="AH46" s="32"/>
      <c r="AI46" s="31"/>
    </row>
    <row r="47" spans="1:35" ht="39.950000000000003" customHeight="1" x14ac:dyDescent="0.2">
      <c r="A47" s="47" t="s">
        <v>85</v>
      </c>
      <c r="B47" s="271" t="s">
        <v>204</v>
      </c>
      <c r="C47" s="272"/>
      <c r="D47" s="273"/>
      <c r="E47" s="23">
        <v>2</v>
      </c>
      <c r="F47" s="23"/>
      <c r="G47" s="23">
        <v>2</v>
      </c>
      <c r="H47" s="23"/>
      <c r="I47" s="23"/>
      <c r="J47" s="23">
        <v>2</v>
      </c>
      <c r="K47" s="23">
        <v>1</v>
      </c>
      <c r="L47" s="23">
        <v>1</v>
      </c>
      <c r="M47" s="23"/>
      <c r="N47" s="23"/>
      <c r="O47" s="24">
        <v>3</v>
      </c>
      <c r="P47" s="24">
        <v>2</v>
      </c>
      <c r="Q47" s="24"/>
      <c r="R47" s="24"/>
      <c r="S47" s="23"/>
      <c r="T47" s="24">
        <v>1</v>
      </c>
      <c r="U47" s="24">
        <v>1</v>
      </c>
      <c r="V47" s="24"/>
      <c r="W47" s="23"/>
      <c r="X47" s="23"/>
      <c r="Y47" s="24">
        <v>3</v>
      </c>
      <c r="Z47" s="23"/>
      <c r="AA47" s="24"/>
      <c r="AB47" s="24"/>
      <c r="AC47" s="24"/>
      <c r="AD47" s="32"/>
      <c r="AE47" s="32"/>
      <c r="AF47" s="31"/>
      <c r="AG47" s="32"/>
      <c r="AH47" s="32"/>
      <c r="AI47" s="31"/>
    </row>
    <row r="48" spans="1:35" ht="39.950000000000003" customHeight="1" x14ac:dyDescent="0.2">
      <c r="A48" s="47" t="s">
        <v>84</v>
      </c>
      <c r="B48" s="271" t="s">
        <v>205</v>
      </c>
      <c r="C48" s="272"/>
      <c r="D48" s="27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4"/>
      <c r="P48" s="24"/>
      <c r="Q48" s="24"/>
      <c r="R48" s="24"/>
      <c r="S48" s="23"/>
      <c r="T48" s="24"/>
      <c r="U48" s="24"/>
      <c r="V48" s="24"/>
      <c r="W48" s="23"/>
      <c r="X48" s="23"/>
      <c r="Y48" s="24"/>
      <c r="Z48" s="23"/>
      <c r="AA48" s="24"/>
      <c r="AB48" s="24"/>
      <c r="AC48" s="24"/>
      <c r="AD48" s="32"/>
      <c r="AE48" s="32"/>
      <c r="AF48" s="31"/>
      <c r="AG48" s="32"/>
      <c r="AH48" s="32"/>
      <c r="AI48" s="31"/>
    </row>
    <row r="49" spans="1:35" ht="39.950000000000003" customHeight="1" x14ac:dyDescent="0.2">
      <c r="A49" s="47" t="s">
        <v>83</v>
      </c>
      <c r="B49" s="271" t="s">
        <v>206</v>
      </c>
      <c r="C49" s="272"/>
      <c r="D49" s="273"/>
      <c r="E49" s="23">
        <v>2</v>
      </c>
      <c r="F49" s="23"/>
      <c r="G49" s="23">
        <v>2</v>
      </c>
      <c r="H49" s="23"/>
      <c r="I49" s="23"/>
      <c r="J49" s="23">
        <v>4</v>
      </c>
      <c r="K49" s="23">
        <v>2</v>
      </c>
      <c r="L49" s="23">
        <v>2</v>
      </c>
      <c r="M49" s="23"/>
      <c r="N49" s="23"/>
      <c r="O49" s="24">
        <v>2</v>
      </c>
      <c r="P49" s="24">
        <v>1</v>
      </c>
      <c r="Q49" s="24"/>
      <c r="R49" s="24"/>
      <c r="S49" s="23"/>
      <c r="T49" s="24">
        <v>1</v>
      </c>
      <c r="U49" s="24"/>
      <c r="V49" s="24">
        <v>1</v>
      </c>
      <c r="W49" s="23"/>
      <c r="X49" s="23"/>
      <c r="Y49" s="24">
        <v>2</v>
      </c>
      <c r="Z49" s="23"/>
      <c r="AA49" s="24"/>
      <c r="AB49" s="24">
        <v>2</v>
      </c>
      <c r="AC49" s="24"/>
      <c r="AD49" s="32">
        <v>1</v>
      </c>
      <c r="AE49" s="32"/>
      <c r="AF49" s="31">
        <v>1</v>
      </c>
      <c r="AG49" s="32"/>
      <c r="AH49" s="32"/>
      <c r="AI49" s="31"/>
    </row>
    <row r="50" spans="1:35" ht="39.950000000000003" customHeight="1" x14ac:dyDescent="0.2">
      <c r="A50" s="47" t="s">
        <v>82</v>
      </c>
      <c r="B50" s="271" t="s">
        <v>207</v>
      </c>
      <c r="C50" s="272"/>
      <c r="D50" s="273"/>
      <c r="E50" s="23"/>
      <c r="F50" s="23"/>
      <c r="G50" s="23"/>
      <c r="H50" s="23"/>
      <c r="I50" s="23"/>
      <c r="J50" s="23">
        <v>3</v>
      </c>
      <c r="K50" s="23">
        <v>1</v>
      </c>
      <c r="L50" s="23">
        <v>2</v>
      </c>
      <c r="M50" s="23"/>
      <c r="N50" s="23"/>
      <c r="O50" s="24"/>
      <c r="P50" s="24"/>
      <c r="Q50" s="24"/>
      <c r="R50" s="24"/>
      <c r="S50" s="23"/>
      <c r="T50" s="24"/>
      <c r="U50" s="24"/>
      <c r="V50" s="24"/>
      <c r="W50" s="23"/>
      <c r="X50" s="23"/>
      <c r="Y50" s="24"/>
      <c r="Z50" s="23"/>
      <c r="AA50" s="24"/>
      <c r="AB50" s="24">
        <v>1</v>
      </c>
      <c r="AC50" s="24"/>
      <c r="AD50" s="32"/>
      <c r="AE50" s="32"/>
      <c r="AF50" s="31"/>
      <c r="AG50" s="32"/>
      <c r="AH50" s="32"/>
      <c r="AI50" s="31"/>
    </row>
    <row r="51" spans="1:35" ht="39.950000000000003" customHeight="1" x14ac:dyDescent="0.2">
      <c r="A51" s="47" t="s">
        <v>81</v>
      </c>
      <c r="B51" s="271" t="s">
        <v>192</v>
      </c>
      <c r="C51" s="272"/>
      <c r="D51" s="273"/>
      <c r="E51" s="23">
        <v>3</v>
      </c>
      <c r="F51" s="23"/>
      <c r="G51" s="23">
        <v>3</v>
      </c>
      <c r="H51" s="23"/>
      <c r="I51" s="23"/>
      <c r="J51" s="23">
        <v>7</v>
      </c>
      <c r="K51" s="23">
        <v>3</v>
      </c>
      <c r="L51" s="23">
        <v>2</v>
      </c>
      <c r="M51" s="23">
        <v>1</v>
      </c>
      <c r="N51" s="23">
        <v>1</v>
      </c>
      <c r="O51" s="24">
        <v>3</v>
      </c>
      <c r="P51" s="24">
        <v>1</v>
      </c>
      <c r="Q51" s="24"/>
      <c r="R51" s="24">
        <v>1</v>
      </c>
      <c r="S51" s="23"/>
      <c r="T51" s="24">
        <v>1</v>
      </c>
      <c r="U51" s="24"/>
      <c r="V51" s="24">
        <v>1</v>
      </c>
      <c r="W51" s="23"/>
      <c r="X51" s="23"/>
      <c r="Y51" s="24">
        <v>3</v>
      </c>
      <c r="Z51" s="23"/>
      <c r="AA51" s="23"/>
      <c r="AB51" s="24">
        <v>3</v>
      </c>
      <c r="AC51" s="24"/>
      <c r="AD51" s="32">
        <v>2</v>
      </c>
      <c r="AE51" s="32"/>
      <c r="AF51" s="31">
        <v>2</v>
      </c>
      <c r="AG51" s="32"/>
      <c r="AH51" s="32"/>
      <c r="AI51" s="31"/>
    </row>
    <row r="52" spans="1:35" s="21" customFormat="1" ht="56.25" customHeight="1" x14ac:dyDescent="0.2">
      <c r="A52" s="45" t="s">
        <v>80</v>
      </c>
      <c r="B52" s="276" t="s">
        <v>208</v>
      </c>
      <c r="C52" s="277"/>
      <c r="D52" s="278"/>
      <c r="E52" s="46">
        <f>SUM(E53:E59)</f>
        <v>16</v>
      </c>
      <c r="F52" s="46">
        <f t="shared" ref="F52:AI52" si="2">SUM(F53:F59)</f>
        <v>2</v>
      </c>
      <c r="G52" s="46">
        <f t="shared" si="2"/>
        <v>14</v>
      </c>
      <c r="H52" s="46">
        <f t="shared" si="2"/>
        <v>0</v>
      </c>
      <c r="I52" s="46">
        <f t="shared" si="2"/>
        <v>0</v>
      </c>
      <c r="J52" s="46">
        <f t="shared" si="2"/>
        <v>24</v>
      </c>
      <c r="K52" s="46">
        <f t="shared" si="2"/>
        <v>19</v>
      </c>
      <c r="L52" s="46">
        <f t="shared" si="2"/>
        <v>4</v>
      </c>
      <c r="M52" s="46">
        <f t="shared" si="2"/>
        <v>0</v>
      </c>
      <c r="N52" s="46">
        <f t="shared" si="2"/>
        <v>1</v>
      </c>
      <c r="O52" s="46">
        <f t="shared" si="2"/>
        <v>13</v>
      </c>
      <c r="P52" s="46">
        <f t="shared" si="2"/>
        <v>6</v>
      </c>
      <c r="Q52" s="46">
        <f t="shared" si="2"/>
        <v>0</v>
      </c>
      <c r="R52" s="46">
        <f t="shared" si="2"/>
        <v>4</v>
      </c>
      <c r="S52" s="46">
        <f t="shared" si="2"/>
        <v>0</v>
      </c>
      <c r="T52" s="46">
        <f t="shared" si="2"/>
        <v>3</v>
      </c>
      <c r="U52" s="46">
        <f t="shared" si="2"/>
        <v>1</v>
      </c>
      <c r="V52" s="46">
        <f t="shared" si="2"/>
        <v>2</v>
      </c>
      <c r="W52" s="46">
        <f t="shared" si="2"/>
        <v>0</v>
      </c>
      <c r="X52" s="46">
        <f t="shared" si="2"/>
        <v>2</v>
      </c>
      <c r="Y52" s="46">
        <f t="shared" si="2"/>
        <v>15</v>
      </c>
      <c r="Z52" s="46">
        <f t="shared" si="2"/>
        <v>0</v>
      </c>
      <c r="AA52" s="46">
        <f t="shared" si="2"/>
        <v>1</v>
      </c>
      <c r="AB52" s="46">
        <f t="shared" si="2"/>
        <v>20</v>
      </c>
      <c r="AC52" s="46">
        <f t="shared" si="2"/>
        <v>3</v>
      </c>
      <c r="AD52" s="46">
        <f t="shared" si="2"/>
        <v>5</v>
      </c>
      <c r="AE52" s="46">
        <f t="shared" si="2"/>
        <v>1</v>
      </c>
      <c r="AF52" s="46">
        <f t="shared" si="2"/>
        <v>6</v>
      </c>
      <c r="AG52" s="46">
        <f t="shared" si="2"/>
        <v>0</v>
      </c>
      <c r="AH52" s="46">
        <f t="shared" si="2"/>
        <v>0</v>
      </c>
      <c r="AI52" s="46">
        <f t="shared" si="2"/>
        <v>0</v>
      </c>
    </row>
    <row r="53" spans="1:35" ht="39.950000000000003" customHeight="1" x14ac:dyDescent="0.2">
      <c r="A53" s="47" t="s">
        <v>79</v>
      </c>
      <c r="B53" s="271" t="s">
        <v>209</v>
      </c>
      <c r="C53" s="272"/>
      <c r="D53" s="273"/>
      <c r="E53" s="23">
        <v>1</v>
      </c>
      <c r="F53" s="23"/>
      <c r="G53" s="23">
        <v>1</v>
      </c>
      <c r="H53" s="23"/>
      <c r="I53" s="23"/>
      <c r="J53" s="23"/>
      <c r="K53" s="23"/>
      <c r="L53" s="23"/>
      <c r="M53" s="23"/>
      <c r="N53" s="23"/>
      <c r="O53" s="24">
        <v>1</v>
      </c>
      <c r="P53" s="24"/>
      <c r="Q53" s="24"/>
      <c r="R53" s="24">
        <v>1</v>
      </c>
      <c r="S53" s="23"/>
      <c r="T53" s="24"/>
      <c r="U53" s="24"/>
      <c r="V53" s="24"/>
      <c r="W53" s="23"/>
      <c r="X53" s="23"/>
      <c r="Y53" s="24">
        <v>1</v>
      </c>
      <c r="Z53" s="23"/>
      <c r="AA53" s="24"/>
      <c r="AB53" s="24"/>
      <c r="AC53" s="24"/>
      <c r="AD53" s="32"/>
      <c r="AE53" s="32"/>
      <c r="AF53" s="31"/>
      <c r="AG53" s="32"/>
      <c r="AH53" s="32"/>
      <c r="AI53" s="31"/>
    </row>
    <row r="54" spans="1:35" ht="39.950000000000003" customHeight="1" x14ac:dyDescent="0.2">
      <c r="A54" s="47" t="s">
        <v>78</v>
      </c>
      <c r="B54" s="271" t="s">
        <v>210</v>
      </c>
      <c r="C54" s="272"/>
      <c r="D54" s="27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4"/>
      <c r="P54" s="24"/>
      <c r="Q54" s="24"/>
      <c r="R54" s="24"/>
      <c r="S54" s="23"/>
      <c r="T54" s="24"/>
      <c r="U54" s="24"/>
      <c r="V54" s="24"/>
      <c r="W54" s="23"/>
      <c r="X54" s="23"/>
      <c r="Y54" s="24"/>
      <c r="Z54" s="23"/>
      <c r="AA54" s="24"/>
      <c r="AB54" s="24"/>
      <c r="AC54" s="24"/>
      <c r="AD54" s="32"/>
      <c r="AE54" s="32"/>
      <c r="AF54" s="31"/>
      <c r="AG54" s="32"/>
      <c r="AH54" s="32"/>
      <c r="AI54" s="31"/>
    </row>
    <row r="55" spans="1:35" ht="39.950000000000003" customHeight="1" x14ac:dyDescent="0.2">
      <c r="A55" s="47" t="s">
        <v>77</v>
      </c>
      <c r="B55" s="271" t="s">
        <v>211</v>
      </c>
      <c r="C55" s="272"/>
      <c r="D55" s="273"/>
      <c r="E55" s="23">
        <v>12</v>
      </c>
      <c r="F55" s="23">
        <v>1</v>
      </c>
      <c r="G55" s="23">
        <v>11</v>
      </c>
      <c r="H55" s="23"/>
      <c r="I55" s="23"/>
      <c r="J55" s="23">
        <v>21</v>
      </c>
      <c r="K55" s="23">
        <v>16</v>
      </c>
      <c r="L55" s="23">
        <v>4</v>
      </c>
      <c r="M55" s="23"/>
      <c r="N55" s="23">
        <v>1</v>
      </c>
      <c r="O55" s="24">
        <v>11</v>
      </c>
      <c r="P55" s="24">
        <v>5</v>
      </c>
      <c r="Q55" s="24"/>
      <c r="R55" s="24">
        <v>3</v>
      </c>
      <c r="S55" s="23"/>
      <c r="T55" s="24">
        <v>3</v>
      </c>
      <c r="U55" s="24">
        <v>1</v>
      </c>
      <c r="V55" s="24">
        <v>2</v>
      </c>
      <c r="W55" s="23"/>
      <c r="X55" s="23">
        <v>2</v>
      </c>
      <c r="Y55" s="24">
        <v>13</v>
      </c>
      <c r="Z55" s="23"/>
      <c r="AA55" s="24">
        <v>1</v>
      </c>
      <c r="AB55" s="24">
        <v>15</v>
      </c>
      <c r="AC55" s="24">
        <v>2</v>
      </c>
      <c r="AD55" s="32">
        <v>5</v>
      </c>
      <c r="AE55" s="32">
        <v>1</v>
      </c>
      <c r="AF55" s="31">
        <v>6</v>
      </c>
      <c r="AG55" s="32"/>
      <c r="AH55" s="32"/>
      <c r="AI55" s="31"/>
    </row>
    <row r="56" spans="1:35" ht="39.950000000000003" customHeight="1" x14ac:dyDescent="0.2">
      <c r="A56" s="47" t="s">
        <v>76</v>
      </c>
      <c r="B56" s="271" t="s">
        <v>212</v>
      </c>
      <c r="C56" s="272"/>
      <c r="D56" s="27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4"/>
      <c r="P56" s="24"/>
      <c r="Q56" s="24"/>
      <c r="R56" s="24"/>
      <c r="S56" s="23"/>
      <c r="T56" s="24"/>
      <c r="U56" s="24"/>
      <c r="V56" s="24"/>
      <c r="W56" s="23"/>
      <c r="X56" s="23"/>
      <c r="Y56" s="24"/>
      <c r="Z56" s="23"/>
      <c r="AA56" s="24"/>
      <c r="AB56" s="24"/>
      <c r="AC56" s="24"/>
      <c r="AD56" s="32"/>
      <c r="AE56" s="32"/>
      <c r="AF56" s="31"/>
      <c r="AG56" s="32"/>
      <c r="AH56" s="32"/>
      <c r="AI56" s="31"/>
    </row>
    <row r="57" spans="1:35" ht="39.950000000000003" customHeight="1" x14ac:dyDescent="0.2">
      <c r="A57" s="47" t="s">
        <v>75</v>
      </c>
      <c r="B57" s="271" t="s">
        <v>213</v>
      </c>
      <c r="C57" s="272"/>
      <c r="D57" s="273"/>
      <c r="E57" s="23">
        <v>1</v>
      </c>
      <c r="F57" s="23">
        <v>1</v>
      </c>
      <c r="G57" s="23"/>
      <c r="H57" s="23"/>
      <c r="I57" s="23"/>
      <c r="J57" s="23"/>
      <c r="K57" s="23"/>
      <c r="L57" s="23"/>
      <c r="M57" s="23"/>
      <c r="N57" s="23"/>
      <c r="O57" s="24"/>
      <c r="P57" s="24"/>
      <c r="Q57" s="24"/>
      <c r="R57" s="24"/>
      <c r="S57" s="23"/>
      <c r="T57" s="24"/>
      <c r="U57" s="24"/>
      <c r="V57" s="24"/>
      <c r="W57" s="23"/>
      <c r="X57" s="23"/>
      <c r="Y57" s="24"/>
      <c r="Z57" s="23"/>
      <c r="AA57" s="24"/>
      <c r="AB57" s="24">
        <v>1</v>
      </c>
      <c r="AC57" s="24">
        <v>1</v>
      </c>
      <c r="AD57" s="32"/>
      <c r="AE57" s="32"/>
      <c r="AF57" s="31"/>
      <c r="AG57" s="32"/>
      <c r="AH57" s="32"/>
      <c r="AI57" s="31"/>
    </row>
    <row r="58" spans="1:35" ht="39.950000000000003" customHeight="1" x14ac:dyDescent="0.2">
      <c r="A58" s="47" t="s">
        <v>74</v>
      </c>
      <c r="B58" s="271" t="s">
        <v>214</v>
      </c>
      <c r="C58" s="272"/>
      <c r="D58" s="273"/>
      <c r="E58" s="23">
        <v>1</v>
      </c>
      <c r="F58" s="23"/>
      <c r="G58" s="23">
        <v>1</v>
      </c>
      <c r="H58" s="23"/>
      <c r="I58" s="23"/>
      <c r="J58" s="23">
        <v>1</v>
      </c>
      <c r="K58" s="23">
        <v>1</v>
      </c>
      <c r="L58" s="23"/>
      <c r="M58" s="23"/>
      <c r="N58" s="23"/>
      <c r="O58" s="24"/>
      <c r="P58" s="24"/>
      <c r="Q58" s="24"/>
      <c r="R58" s="24"/>
      <c r="S58" s="23"/>
      <c r="T58" s="24"/>
      <c r="U58" s="24"/>
      <c r="V58" s="24"/>
      <c r="W58" s="23"/>
      <c r="X58" s="23"/>
      <c r="Y58" s="24"/>
      <c r="Z58" s="23"/>
      <c r="AA58" s="24"/>
      <c r="AB58" s="24">
        <v>2</v>
      </c>
      <c r="AC58" s="24"/>
      <c r="AD58" s="32"/>
      <c r="AE58" s="32"/>
      <c r="AF58" s="31"/>
      <c r="AG58" s="32"/>
      <c r="AH58" s="32"/>
      <c r="AI58" s="31"/>
    </row>
    <row r="59" spans="1:35" ht="39.950000000000003" customHeight="1" x14ac:dyDescent="0.2">
      <c r="A59" s="47" t="s">
        <v>73</v>
      </c>
      <c r="B59" s="271" t="s">
        <v>192</v>
      </c>
      <c r="C59" s="272"/>
      <c r="D59" s="273"/>
      <c r="E59" s="23">
        <v>1</v>
      </c>
      <c r="F59" s="23"/>
      <c r="G59" s="23">
        <v>1</v>
      </c>
      <c r="H59" s="23"/>
      <c r="I59" s="23"/>
      <c r="J59" s="23">
        <v>2</v>
      </c>
      <c r="K59" s="23">
        <v>2</v>
      </c>
      <c r="L59" s="23"/>
      <c r="M59" s="23"/>
      <c r="N59" s="23"/>
      <c r="O59" s="24">
        <v>1</v>
      </c>
      <c r="P59" s="24">
        <v>1</v>
      </c>
      <c r="Q59" s="24"/>
      <c r="R59" s="24"/>
      <c r="S59" s="23"/>
      <c r="T59" s="24"/>
      <c r="U59" s="24"/>
      <c r="V59" s="24"/>
      <c r="W59" s="23"/>
      <c r="X59" s="23"/>
      <c r="Y59" s="24">
        <v>1</v>
      </c>
      <c r="Z59" s="23"/>
      <c r="AA59" s="24"/>
      <c r="AB59" s="24">
        <v>2</v>
      </c>
      <c r="AC59" s="24"/>
      <c r="AD59" s="32"/>
      <c r="AE59" s="32"/>
      <c r="AF59" s="31"/>
      <c r="AG59" s="32"/>
      <c r="AH59" s="32"/>
      <c r="AI59" s="31"/>
    </row>
    <row r="60" spans="1:35" s="21" customFormat="1" ht="55.5" customHeight="1" x14ac:dyDescent="0.2">
      <c r="A60" s="45" t="s">
        <v>72</v>
      </c>
      <c r="B60" s="276" t="s">
        <v>215</v>
      </c>
      <c r="C60" s="277"/>
      <c r="D60" s="278"/>
      <c r="E60" s="46">
        <f>SUM(E61:E73)</f>
        <v>48</v>
      </c>
      <c r="F60" s="46">
        <f t="shared" ref="F60:AI60" si="3">SUM(F61:F73)</f>
        <v>1</v>
      </c>
      <c r="G60" s="46">
        <f t="shared" si="3"/>
        <v>46</v>
      </c>
      <c r="H60" s="46">
        <f t="shared" si="3"/>
        <v>1</v>
      </c>
      <c r="I60" s="46">
        <f t="shared" si="3"/>
        <v>0</v>
      </c>
      <c r="J60" s="46">
        <f t="shared" si="3"/>
        <v>96</v>
      </c>
      <c r="K60" s="46">
        <f t="shared" si="3"/>
        <v>76</v>
      </c>
      <c r="L60" s="46">
        <f t="shared" si="3"/>
        <v>20</v>
      </c>
      <c r="M60" s="46">
        <f t="shared" si="3"/>
        <v>0</v>
      </c>
      <c r="N60" s="46">
        <f t="shared" si="3"/>
        <v>0</v>
      </c>
      <c r="O60" s="46">
        <f t="shared" si="3"/>
        <v>79</v>
      </c>
      <c r="P60" s="46">
        <f t="shared" si="3"/>
        <v>51</v>
      </c>
      <c r="Q60" s="46">
        <f t="shared" si="3"/>
        <v>13</v>
      </c>
      <c r="R60" s="46">
        <f t="shared" si="3"/>
        <v>4</v>
      </c>
      <c r="S60" s="46">
        <f t="shared" si="3"/>
        <v>0</v>
      </c>
      <c r="T60" s="46">
        <f t="shared" si="3"/>
        <v>11</v>
      </c>
      <c r="U60" s="46">
        <f t="shared" si="3"/>
        <v>4</v>
      </c>
      <c r="V60" s="46">
        <f t="shared" si="3"/>
        <v>6</v>
      </c>
      <c r="W60" s="46">
        <f t="shared" si="3"/>
        <v>1</v>
      </c>
      <c r="X60" s="46">
        <f t="shared" si="3"/>
        <v>3</v>
      </c>
      <c r="Y60" s="46">
        <f t="shared" si="3"/>
        <v>82</v>
      </c>
      <c r="Z60" s="46">
        <f t="shared" si="3"/>
        <v>0</v>
      </c>
      <c r="AA60" s="46">
        <f t="shared" si="3"/>
        <v>3</v>
      </c>
      <c r="AB60" s="46">
        <f t="shared" si="3"/>
        <v>41</v>
      </c>
      <c r="AC60" s="46">
        <f t="shared" si="3"/>
        <v>3</v>
      </c>
      <c r="AD60" s="46">
        <f t="shared" si="3"/>
        <v>2</v>
      </c>
      <c r="AE60" s="46">
        <f t="shared" si="3"/>
        <v>0</v>
      </c>
      <c r="AF60" s="46">
        <f t="shared" si="3"/>
        <v>2</v>
      </c>
      <c r="AG60" s="46">
        <f t="shared" si="3"/>
        <v>0</v>
      </c>
      <c r="AH60" s="46">
        <f t="shared" si="3"/>
        <v>0</v>
      </c>
      <c r="AI60" s="46">
        <f t="shared" si="3"/>
        <v>0</v>
      </c>
    </row>
    <row r="61" spans="1:35" ht="39.950000000000003" customHeight="1" x14ac:dyDescent="0.2">
      <c r="A61" s="47" t="s">
        <v>71</v>
      </c>
      <c r="B61" s="271" t="s">
        <v>216</v>
      </c>
      <c r="C61" s="272"/>
      <c r="D61" s="273"/>
      <c r="E61" s="23">
        <v>13</v>
      </c>
      <c r="F61" s="23"/>
      <c r="G61" s="23">
        <v>13</v>
      </c>
      <c r="H61" s="23"/>
      <c r="I61" s="23"/>
      <c r="J61" s="23">
        <v>37</v>
      </c>
      <c r="K61" s="23">
        <v>32</v>
      </c>
      <c r="L61" s="23">
        <v>5</v>
      </c>
      <c r="M61" s="23"/>
      <c r="N61" s="23"/>
      <c r="O61" s="24">
        <v>31</v>
      </c>
      <c r="P61" s="24">
        <v>28</v>
      </c>
      <c r="Q61" s="24">
        <v>1</v>
      </c>
      <c r="R61" s="24"/>
      <c r="S61" s="23"/>
      <c r="T61" s="24">
        <v>2</v>
      </c>
      <c r="U61" s="24">
        <v>1</v>
      </c>
      <c r="V61" s="24"/>
      <c r="W61" s="23">
        <v>1</v>
      </c>
      <c r="X61" s="23"/>
      <c r="Y61" s="24">
        <v>31</v>
      </c>
      <c r="Z61" s="23"/>
      <c r="AA61" s="24"/>
      <c r="AB61" s="24">
        <v>14</v>
      </c>
      <c r="AC61" s="24"/>
      <c r="AD61" s="32"/>
      <c r="AE61" s="32"/>
      <c r="AF61" s="31"/>
      <c r="AG61" s="32"/>
      <c r="AH61" s="32"/>
      <c r="AI61" s="31"/>
    </row>
    <row r="62" spans="1:35" ht="39.950000000000003" customHeight="1" x14ac:dyDescent="0.2">
      <c r="A62" s="47" t="s">
        <v>70</v>
      </c>
      <c r="B62" s="271" t="s">
        <v>217</v>
      </c>
      <c r="C62" s="272"/>
      <c r="D62" s="273"/>
      <c r="E62" s="23">
        <v>6</v>
      </c>
      <c r="F62" s="23">
        <v>1</v>
      </c>
      <c r="G62" s="23">
        <v>5</v>
      </c>
      <c r="H62" s="23"/>
      <c r="I62" s="23"/>
      <c r="J62" s="23">
        <v>13</v>
      </c>
      <c r="K62" s="23">
        <v>11</v>
      </c>
      <c r="L62" s="23">
        <v>2</v>
      </c>
      <c r="M62" s="23"/>
      <c r="N62" s="23"/>
      <c r="O62" s="24">
        <v>12</v>
      </c>
      <c r="P62" s="24">
        <v>7</v>
      </c>
      <c r="Q62" s="24">
        <v>4</v>
      </c>
      <c r="R62" s="24"/>
      <c r="S62" s="23"/>
      <c r="T62" s="24">
        <v>1</v>
      </c>
      <c r="U62" s="24">
        <v>1</v>
      </c>
      <c r="V62" s="24"/>
      <c r="W62" s="23"/>
      <c r="X62" s="23"/>
      <c r="Y62" s="24">
        <v>12</v>
      </c>
      <c r="Z62" s="23"/>
      <c r="AA62" s="24">
        <v>2</v>
      </c>
      <c r="AB62" s="24">
        <v>5</v>
      </c>
      <c r="AC62" s="24">
        <v>2</v>
      </c>
      <c r="AD62" s="32"/>
      <c r="AE62" s="32"/>
      <c r="AF62" s="31"/>
      <c r="AG62" s="32"/>
      <c r="AH62" s="32"/>
      <c r="AI62" s="31"/>
    </row>
    <row r="63" spans="1:35" ht="39.950000000000003" customHeight="1" x14ac:dyDescent="0.2">
      <c r="A63" s="47" t="s">
        <v>69</v>
      </c>
      <c r="B63" s="271" t="s">
        <v>218</v>
      </c>
      <c r="C63" s="272"/>
      <c r="D63" s="273"/>
      <c r="E63" s="23">
        <v>2</v>
      </c>
      <c r="F63" s="23"/>
      <c r="G63" s="23">
        <v>2</v>
      </c>
      <c r="H63" s="23"/>
      <c r="I63" s="23"/>
      <c r="J63" s="23"/>
      <c r="K63" s="23"/>
      <c r="L63" s="23"/>
      <c r="M63" s="23"/>
      <c r="N63" s="23"/>
      <c r="O63" s="24">
        <v>2</v>
      </c>
      <c r="P63" s="24">
        <v>1</v>
      </c>
      <c r="Q63" s="24"/>
      <c r="R63" s="24">
        <v>1</v>
      </c>
      <c r="S63" s="23"/>
      <c r="T63" s="24"/>
      <c r="U63" s="24"/>
      <c r="V63" s="24"/>
      <c r="W63" s="23"/>
      <c r="X63" s="23"/>
      <c r="Y63" s="24">
        <v>2</v>
      </c>
      <c r="Z63" s="23"/>
      <c r="AA63" s="24"/>
      <c r="AB63" s="24"/>
      <c r="AC63" s="24"/>
      <c r="AD63" s="32"/>
      <c r="AE63" s="32"/>
      <c r="AF63" s="31"/>
      <c r="AG63" s="32"/>
      <c r="AH63" s="32"/>
      <c r="AI63" s="31"/>
    </row>
    <row r="64" spans="1:35" ht="39.950000000000003" customHeight="1" x14ac:dyDescent="0.2">
      <c r="A64" s="47" t="s">
        <v>68</v>
      </c>
      <c r="B64" s="271" t="s">
        <v>219</v>
      </c>
      <c r="C64" s="272"/>
      <c r="D64" s="273"/>
      <c r="E64" s="23">
        <v>1</v>
      </c>
      <c r="F64" s="23"/>
      <c r="G64" s="23">
        <v>1</v>
      </c>
      <c r="H64" s="23"/>
      <c r="I64" s="23"/>
      <c r="J64" s="23">
        <v>3</v>
      </c>
      <c r="K64" s="23">
        <v>2</v>
      </c>
      <c r="L64" s="23">
        <v>1</v>
      </c>
      <c r="M64" s="23"/>
      <c r="N64" s="23"/>
      <c r="O64" s="24">
        <v>1</v>
      </c>
      <c r="P64" s="24">
        <v>1</v>
      </c>
      <c r="Q64" s="24"/>
      <c r="R64" s="24"/>
      <c r="S64" s="23"/>
      <c r="T64" s="24"/>
      <c r="U64" s="24"/>
      <c r="V64" s="24"/>
      <c r="W64" s="23"/>
      <c r="X64" s="23"/>
      <c r="Y64" s="24">
        <v>1</v>
      </c>
      <c r="Z64" s="23"/>
      <c r="AA64" s="24"/>
      <c r="AB64" s="24">
        <v>2</v>
      </c>
      <c r="AC64" s="24"/>
      <c r="AD64" s="32"/>
      <c r="AE64" s="32"/>
      <c r="AF64" s="31"/>
      <c r="AG64" s="32"/>
      <c r="AH64" s="32"/>
      <c r="AI64" s="31"/>
    </row>
    <row r="65" spans="1:35" ht="39.950000000000003" customHeight="1" x14ac:dyDescent="0.2">
      <c r="A65" s="47" t="s">
        <v>67</v>
      </c>
      <c r="B65" s="271" t="s">
        <v>220</v>
      </c>
      <c r="C65" s="272"/>
      <c r="D65" s="27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4"/>
      <c r="P65" s="24"/>
      <c r="Q65" s="24"/>
      <c r="R65" s="24"/>
      <c r="S65" s="23"/>
      <c r="T65" s="24"/>
      <c r="U65" s="24"/>
      <c r="V65" s="24"/>
      <c r="W65" s="23"/>
      <c r="X65" s="23"/>
      <c r="Y65" s="24"/>
      <c r="Z65" s="23"/>
      <c r="AA65" s="24"/>
      <c r="AB65" s="24"/>
      <c r="AC65" s="24"/>
      <c r="AD65" s="32"/>
      <c r="AE65" s="32"/>
      <c r="AF65" s="31"/>
      <c r="AG65" s="32"/>
      <c r="AH65" s="32"/>
      <c r="AI65" s="31"/>
    </row>
    <row r="66" spans="1:35" ht="39.950000000000003" customHeight="1" x14ac:dyDescent="0.2">
      <c r="A66" s="47" t="s">
        <v>66</v>
      </c>
      <c r="B66" s="271" t="s">
        <v>221</v>
      </c>
      <c r="C66" s="272"/>
      <c r="D66" s="273"/>
      <c r="E66" s="23">
        <v>1</v>
      </c>
      <c r="F66" s="23"/>
      <c r="G66" s="23"/>
      <c r="H66" s="23">
        <v>1</v>
      </c>
      <c r="I66" s="23"/>
      <c r="J66" s="23">
        <v>2</v>
      </c>
      <c r="K66" s="23">
        <v>1</v>
      </c>
      <c r="L66" s="23">
        <v>1</v>
      </c>
      <c r="M66" s="23"/>
      <c r="N66" s="23"/>
      <c r="O66" s="24">
        <v>1</v>
      </c>
      <c r="P66" s="24">
        <v>1</v>
      </c>
      <c r="Q66" s="24"/>
      <c r="R66" s="24"/>
      <c r="S66" s="23"/>
      <c r="T66" s="24"/>
      <c r="U66" s="24"/>
      <c r="V66" s="24"/>
      <c r="W66" s="23"/>
      <c r="X66" s="23"/>
      <c r="Y66" s="24">
        <v>1</v>
      </c>
      <c r="Z66" s="23"/>
      <c r="AA66" s="24"/>
      <c r="AB66" s="24"/>
      <c r="AC66" s="24"/>
      <c r="AD66" s="32"/>
      <c r="AE66" s="32"/>
      <c r="AF66" s="31"/>
      <c r="AG66" s="32"/>
      <c r="AH66" s="32"/>
      <c r="AI66" s="31"/>
    </row>
    <row r="67" spans="1:35" ht="39.950000000000003" customHeight="1" x14ac:dyDescent="0.2">
      <c r="A67" s="47" t="s">
        <v>65</v>
      </c>
      <c r="B67" s="271" t="s">
        <v>222</v>
      </c>
      <c r="C67" s="272"/>
      <c r="D67" s="27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4"/>
      <c r="P67" s="24"/>
      <c r="Q67" s="24"/>
      <c r="R67" s="24"/>
      <c r="S67" s="23"/>
      <c r="T67" s="24"/>
      <c r="U67" s="24"/>
      <c r="V67" s="24"/>
      <c r="W67" s="23"/>
      <c r="X67" s="23"/>
      <c r="Y67" s="24"/>
      <c r="Z67" s="23"/>
      <c r="AA67" s="24"/>
      <c r="AB67" s="24"/>
      <c r="AC67" s="24"/>
      <c r="AD67" s="32"/>
      <c r="AE67" s="32"/>
      <c r="AF67" s="31"/>
      <c r="AG67" s="32"/>
      <c r="AH67" s="32"/>
      <c r="AI67" s="31"/>
    </row>
    <row r="68" spans="1:35" ht="39.950000000000003" customHeight="1" x14ac:dyDescent="0.2">
      <c r="A68" s="47" t="s">
        <v>64</v>
      </c>
      <c r="B68" s="271" t="s">
        <v>223</v>
      </c>
      <c r="C68" s="272"/>
      <c r="D68" s="273"/>
      <c r="E68" s="23">
        <v>3</v>
      </c>
      <c r="F68" s="23"/>
      <c r="G68" s="23">
        <v>3</v>
      </c>
      <c r="H68" s="23"/>
      <c r="I68" s="23"/>
      <c r="J68" s="23">
        <v>6</v>
      </c>
      <c r="K68" s="23">
        <v>6</v>
      </c>
      <c r="L68" s="23"/>
      <c r="M68" s="23"/>
      <c r="N68" s="23"/>
      <c r="O68" s="24">
        <v>7</v>
      </c>
      <c r="P68" s="24">
        <v>3</v>
      </c>
      <c r="Q68" s="24">
        <v>1</v>
      </c>
      <c r="R68" s="24"/>
      <c r="S68" s="23"/>
      <c r="T68" s="24">
        <v>3</v>
      </c>
      <c r="U68" s="24">
        <v>1</v>
      </c>
      <c r="V68" s="24">
        <v>2</v>
      </c>
      <c r="W68" s="23"/>
      <c r="X68" s="23"/>
      <c r="Y68" s="24">
        <v>7</v>
      </c>
      <c r="Z68" s="23"/>
      <c r="AA68" s="24"/>
      <c r="AB68" s="24">
        <v>2</v>
      </c>
      <c r="AC68" s="24"/>
      <c r="AD68" s="32"/>
      <c r="AE68" s="32"/>
      <c r="AF68" s="31"/>
      <c r="AG68" s="32"/>
      <c r="AH68" s="32"/>
      <c r="AI68" s="31"/>
    </row>
    <row r="69" spans="1:35" ht="39.950000000000003" customHeight="1" x14ac:dyDescent="0.2">
      <c r="A69" s="47" t="s">
        <v>63</v>
      </c>
      <c r="B69" s="271" t="s">
        <v>224</v>
      </c>
      <c r="C69" s="272"/>
      <c r="D69" s="273"/>
      <c r="E69" s="23">
        <v>10</v>
      </c>
      <c r="F69" s="23"/>
      <c r="G69" s="23">
        <v>10</v>
      </c>
      <c r="H69" s="23"/>
      <c r="I69" s="23"/>
      <c r="J69" s="23">
        <v>17</v>
      </c>
      <c r="K69" s="23">
        <v>12</v>
      </c>
      <c r="L69" s="23">
        <v>5</v>
      </c>
      <c r="M69" s="23"/>
      <c r="N69" s="23"/>
      <c r="O69" s="24">
        <v>10</v>
      </c>
      <c r="P69" s="24">
        <v>4</v>
      </c>
      <c r="Q69" s="24">
        <v>1</v>
      </c>
      <c r="R69" s="24">
        <v>2</v>
      </c>
      <c r="S69" s="23"/>
      <c r="T69" s="24">
        <v>3</v>
      </c>
      <c r="U69" s="24"/>
      <c r="V69" s="24">
        <v>3</v>
      </c>
      <c r="W69" s="23"/>
      <c r="X69" s="23">
        <v>1</v>
      </c>
      <c r="Y69" s="24">
        <v>11</v>
      </c>
      <c r="Z69" s="23"/>
      <c r="AA69" s="24">
        <v>1</v>
      </c>
      <c r="AB69" s="24">
        <v>11</v>
      </c>
      <c r="AC69" s="24">
        <v>1</v>
      </c>
      <c r="AD69" s="32">
        <v>1</v>
      </c>
      <c r="AE69" s="32"/>
      <c r="AF69" s="31">
        <v>1</v>
      </c>
      <c r="AG69" s="32"/>
      <c r="AH69" s="32"/>
      <c r="AI69" s="31"/>
    </row>
    <row r="70" spans="1:35" ht="39.950000000000003" customHeight="1" x14ac:dyDescent="0.2">
      <c r="A70" s="47" t="s">
        <v>62</v>
      </c>
      <c r="B70" s="271" t="s">
        <v>225</v>
      </c>
      <c r="C70" s="272"/>
      <c r="D70" s="273"/>
      <c r="E70" s="23">
        <v>9</v>
      </c>
      <c r="F70" s="23"/>
      <c r="G70" s="23">
        <v>9</v>
      </c>
      <c r="H70" s="23"/>
      <c r="I70" s="23"/>
      <c r="J70" s="23">
        <v>14</v>
      </c>
      <c r="K70" s="23">
        <v>9</v>
      </c>
      <c r="L70" s="23">
        <v>5</v>
      </c>
      <c r="M70" s="23"/>
      <c r="N70" s="23"/>
      <c r="O70" s="24">
        <v>11</v>
      </c>
      <c r="P70" s="24">
        <v>3</v>
      </c>
      <c r="Q70" s="24">
        <v>5</v>
      </c>
      <c r="R70" s="24">
        <v>1</v>
      </c>
      <c r="S70" s="23"/>
      <c r="T70" s="24">
        <v>2</v>
      </c>
      <c r="U70" s="24">
        <v>1</v>
      </c>
      <c r="V70" s="24">
        <v>1</v>
      </c>
      <c r="W70" s="23"/>
      <c r="X70" s="23">
        <v>2</v>
      </c>
      <c r="Y70" s="24">
        <v>13</v>
      </c>
      <c r="Z70" s="23"/>
      <c r="AA70" s="24"/>
      <c r="AB70" s="24">
        <v>5</v>
      </c>
      <c r="AC70" s="24"/>
      <c r="AD70" s="32">
        <v>1</v>
      </c>
      <c r="AE70" s="32"/>
      <c r="AF70" s="31">
        <v>1</v>
      </c>
      <c r="AG70" s="32"/>
      <c r="AH70" s="32"/>
      <c r="AI70" s="31"/>
    </row>
    <row r="71" spans="1:35" ht="39.950000000000003" customHeight="1" x14ac:dyDescent="0.2">
      <c r="A71" s="47" t="s">
        <v>61</v>
      </c>
      <c r="B71" s="271" t="s">
        <v>226</v>
      </c>
      <c r="C71" s="272"/>
      <c r="D71" s="273"/>
      <c r="E71" s="23">
        <v>1</v>
      </c>
      <c r="F71" s="23"/>
      <c r="G71" s="23">
        <v>1</v>
      </c>
      <c r="H71" s="23"/>
      <c r="I71" s="23"/>
      <c r="J71" s="23">
        <v>1</v>
      </c>
      <c r="K71" s="23">
        <v>1</v>
      </c>
      <c r="L71" s="23"/>
      <c r="M71" s="23"/>
      <c r="N71" s="23"/>
      <c r="O71" s="24">
        <v>1</v>
      </c>
      <c r="P71" s="24"/>
      <c r="Q71" s="24">
        <v>1</v>
      </c>
      <c r="R71" s="24"/>
      <c r="S71" s="23"/>
      <c r="T71" s="24"/>
      <c r="U71" s="24"/>
      <c r="V71" s="24"/>
      <c r="W71" s="23"/>
      <c r="X71" s="23"/>
      <c r="Y71" s="24">
        <v>1</v>
      </c>
      <c r="Z71" s="24"/>
      <c r="AA71" s="24"/>
      <c r="AB71" s="24">
        <v>1</v>
      </c>
      <c r="AC71" s="24"/>
      <c r="AD71" s="32"/>
      <c r="AE71" s="32"/>
      <c r="AF71" s="31"/>
      <c r="AG71" s="32"/>
      <c r="AH71" s="32"/>
      <c r="AI71" s="31"/>
    </row>
    <row r="72" spans="1:35" ht="39.950000000000003" customHeight="1" x14ac:dyDescent="0.2">
      <c r="A72" s="47" t="s">
        <v>60</v>
      </c>
      <c r="B72" s="271" t="s">
        <v>227</v>
      </c>
      <c r="C72" s="272"/>
      <c r="D72" s="27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4"/>
      <c r="P72" s="24"/>
      <c r="Q72" s="24"/>
      <c r="R72" s="24"/>
      <c r="S72" s="23"/>
      <c r="T72" s="24"/>
      <c r="U72" s="24"/>
      <c r="V72" s="24"/>
      <c r="W72" s="23"/>
      <c r="X72" s="23"/>
      <c r="Y72" s="24"/>
      <c r="Z72" s="23"/>
      <c r="AA72" s="24"/>
      <c r="AB72" s="24"/>
      <c r="AC72" s="24"/>
      <c r="AD72" s="32"/>
      <c r="AE72" s="32"/>
      <c r="AF72" s="31"/>
      <c r="AG72" s="32"/>
      <c r="AH72" s="32"/>
      <c r="AI72" s="31"/>
    </row>
    <row r="73" spans="1:35" ht="39.950000000000003" customHeight="1" x14ac:dyDescent="0.2">
      <c r="A73" s="47" t="s">
        <v>59</v>
      </c>
      <c r="B73" s="271" t="s">
        <v>192</v>
      </c>
      <c r="C73" s="272"/>
      <c r="D73" s="273"/>
      <c r="E73" s="23">
        <v>2</v>
      </c>
      <c r="F73" s="23"/>
      <c r="G73" s="23">
        <v>2</v>
      </c>
      <c r="H73" s="23"/>
      <c r="I73" s="23"/>
      <c r="J73" s="23">
        <v>3</v>
      </c>
      <c r="K73" s="23">
        <v>2</v>
      </c>
      <c r="L73" s="23">
        <v>1</v>
      </c>
      <c r="M73" s="23"/>
      <c r="N73" s="23"/>
      <c r="O73" s="24">
        <v>3</v>
      </c>
      <c r="P73" s="24">
        <v>3</v>
      </c>
      <c r="Q73" s="24"/>
      <c r="R73" s="24"/>
      <c r="S73" s="23"/>
      <c r="T73" s="24"/>
      <c r="U73" s="24"/>
      <c r="V73" s="24"/>
      <c r="W73" s="23"/>
      <c r="X73" s="23"/>
      <c r="Y73" s="24">
        <v>3</v>
      </c>
      <c r="Z73" s="24"/>
      <c r="AA73" s="24"/>
      <c r="AB73" s="24">
        <v>1</v>
      </c>
      <c r="AC73" s="24"/>
      <c r="AD73" s="32"/>
      <c r="AE73" s="32"/>
      <c r="AF73" s="31"/>
      <c r="AG73" s="32"/>
      <c r="AH73" s="32"/>
      <c r="AI73" s="31"/>
    </row>
    <row r="74" spans="1:35" s="21" customFormat="1" ht="57" customHeight="1" x14ac:dyDescent="0.2">
      <c r="A74" s="45" t="s">
        <v>58</v>
      </c>
      <c r="B74" s="276" t="s">
        <v>228</v>
      </c>
      <c r="C74" s="277"/>
      <c r="D74" s="278"/>
      <c r="E74" s="46">
        <f>SUM(E75:E80)</f>
        <v>1</v>
      </c>
      <c r="F74" s="46">
        <f t="shared" ref="F74:AI74" si="4">SUM(F75:F80)</f>
        <v>0</v>
      </c>
      <c r="G74" s="46">
        <f t="shared" si="4"/>
        <v>1</v>
      </c>
      <c r="H74" s="46">
        <f t="shared" si="4"/>
        <v>0</v>
      </c>
      <c r="I74" s="46">
        <f t="shared" si="4"/>
        <v>0</v>
      </c>
      <c r="J74" s="46">
        <f t="shared" si="4"/>
        <v>0</v>
      </c>
      <c r="K74" s="46">
        <f t="shared" si="4"/>
        <v>0</v>
      </c>
      <c r="L74" s="46">
        <f t="shared" si="4"/>
        <v>0</v>
      </c>
      <c r="M74" s="46">
        <f t="shared" si="4"/>
        <v>0</v>
      </c>
      <c r="N74" s="46">
        <f t="shared" si="4"/>
        <v>0</v>
      </c>
      <c r="O74" s="46">
        <f t="shared" si="4"/>
        <v>1</v>
      </c>
      <c r="P74" s="46">
        <f t="shared" si="4"/>
        <v>0</v>
      </c>
      <c r="Q74" s="46">
        <f t="shared" si="4"/>
        <v>0</v>
      </c>
      <c r="R74" s="46">
        <f t="shared" si="4"/>
        <v>1</v>
      </c>
      <c r="S74" s="46">
        <f t="shared" si="4"/>
        <v>0</v>
      </c>
      <c r="T74" s="46">
        <f t="shared" si="4"/>
        <v>0</v>
      </c>
      <c r="U74" s="46">
        <f t="shared" si="4"/>
        <v>0</v>
      </c>
      <c r="V74" s="46">
        <f t="shared" si="4"/>
        <v>0</v>
      </c>
      <c r="W74" s="46">
        <f t="shared" si="4"/>
        <v>0</v>
      </c>
      <c r="X74" s="46">
        <f t="shared" si="4"/>
        <v>0</v>
      </c>
      <c r="Y74" s="46">
        <f t="shared" si="4"/>
        <v>1</v>
      </c>
      <c r="Z74" s="46">
        <f t="shared" si="4"/>
        <v>0</v>
      </c>
      <c r="AA74" s="46">
        <f t="shared" si="4"/>
        <v>0</v>
      </c>
      <c r="AB74" s="46">
        <f t="shared" si="4"/>
        <v>0</v>
      </c>
      <c r="AC74" s="46">
        <f t="shared" si="4"/>
        <v>0</v>
      </c>
      <c r="AD74" s="46">
        <f t="shared" si="4"/>
        <v>0</v>
      </c>
      <c r="AE74" s="46">
        <f t="shared" si="4"/>
        <v>0</v>
      </c>
      <c r="AF74" s="46">
        <f t="shared" si="4"/>
        <v>0</v>
      </c>
      <c r="AG74" s="46">
        <f t="shared" si="4"/>
        <v>0</v>
      </c>
      <c r="AH74" s="46">
        <f t="shared" si="4"/>
        <v>0</v>
      </c>
      <c r="AI74" s="46">
        <f t="shared" si="4"/>
        <v>0</v>
      </c>
    </row>
    <row r="75" spans="1:35" ht="39.950000000000003" customHeight="1" x14ac:dyDescent="0.2">
      <c r="A75" s="47" t="s">
        <v>57</v>
      </c>
      <c r="B75" s="271" t="s">
        <v>229</v>
      </c>
      <c r="C75" s="272"/>
      <c r="D75" s="27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4"/>
      <c r="P75" s="24"/>
      <c r="Q75" s="24"/>
      <c r="R75" s="24"/>
      <c r="S75" s="23"/>
      <c r="T75" s="24"/>
      <c r="U75" s="24"/>
      <c r="V75" s="24"/>
      <c r="W75" s="23"/>
      <c r="X75" s="23"/>
      <c r="Y75" s="24"/>
      <c r="Z75" s="23"/>
      <c r="AA75" s="24"/>
      <c r="AB75" s="24"/>
      <c r="AC75" s="24"/>
      <c r="AD75" s="32"/>
      <c r="AE75" s="32"/>
      <c r="AF75" s="31"/>
      <c r="AG75" s="32"/>
      <c r="AH75" s="32"/>
      <c r="AI75" s="31"/>
    </row>
    <row r="76" spans="1:35" ht="39.950000000000003" customHeight="1" x14ac:dyDescent="0.2">
      <c r="A76" s="47" t="s">
        <v>56</v>
      </c>
      <c r="B76" s="271" t="s">
        <v>230</v>
      </c>
      <c r="C76" s="272"/>
      <c r="D76" s="27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4"/>
      <c r="P76" s="24"/>
      <c r="Q76" s="24"/>
      <c r="R76" s="24"/>
      <c r="S76" s="23"/>
      <c r="T76" s="24"/>
      <c r="U76" s="24"/>
      <c r="V76" s="24"/>
      <c r="W76" s="23"/>
      <c r="X76" s="23"/>
      <c r="Y76" s="24"/>
      <c r="Z76" s="24"/>
      <c r="AA76" s="24"/>
      <c r="AB76" s="24"/>
      <c r="AC76" s="24"/>
      <c r="AD76" s="32"/>
      <c r="AE76" s="32"/>
      <c r="AF76" s="31"/>
      <c r="AG76" s="32"/>
      <c r="AH76" s="32"/>
      <c r="AI76" s="31"/>
    </row>
    <row r="77" spans="1:35" ht="39.950000000000003" customHeight="1" x14ac:dyDescent="0.2">
      <c r="A77" s="47" t="s">
        <v>55</v>
      </c>
      <c r="B77" s="271" t="s">
        <v>231</v>
      </c>
      <c r="C77" s="272"/>
      <c r="D77" s="27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4"/>
      <c r="P77" s="24"/>
      <c r="Q77" s="24"/>
      <c r="R77" s="24"/>
      <c r="S77" s="23"/>
      <c r="T77" s="24"/>
      <c r="U77" s="24"/>
      <c r="V77" s="24"/>
      <c r="W77" s="23"/>
      <c r="X77" s="23"/>
      <c r="Y77" s="24"/>
      <c r="Z77" s="23"/>
      <c r="AA77" s="24"/>
      <c r="AB77" s="24"/>
      <c r="AC77" s="24"/>
      <c r="AD77" s="32"/>
      <c r="AE77" s="32"/>
      <c r="AF77" s="31"/>
      <c r="AG77" s="32"/>
      <c r="AH77" s="32"/>
      <c r="AI77" s="31"/>
    </row>
    <row r="78" spans="1:35" ht="39.950000000000003" customHeight="1" x14ac:dyDescent="0.2">
      <c r="A78" s="47" t="s">
        <v>54</v>
      </c>
      <c r="B78" s="271" t="s">
        <v>232</v>
      </c>
      <c r="C78" s="272"/>
      <c r="D78" s="27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4"/>
      <c r="P78" s="23"/>
      <c r="Q78" s="24"/>
      <c r="R78" s="24"/>
      <c r="S78" s="24"/>
      <c r="T78" s="24"/>
      <c r="U78" s="24"/>
      <c r="V78" s="24"/>
      <c r="W78" s="23"/>
      <c r="X78" s="23"/>
      <c r="Y78" s="24"/>
      <c r="Z78" s="24"/>
      <c r="AA78" s="24"/>
      <c r="AB78" s="24"/>
      <c r="AC78" s="24"/>
      <c r="AD78" s="32"/>
      <c r="AE78" s="32"/>
      <c r="AF78" s="31"/>
      <c r="AG78" s="32"/>
      <c r="AH78" s="32"/>
      <c r="AI78" s="31"/>
    </row>
    <row r="79" spans="1:35" ht="39.950000000000003" customHeight="1" x14ac:dyDescent="0.2">
      <c r="A79" s="47" t="s">
        <v>53</v>
      </c>
      <c r="B79" s="271" t="s">
        <v>233</v>
      </c>
      <c r="C79" s="272"/>
      <c r="D79" s="273"/>
      <c r="E79" s="23">
        <v>1</v>
      </c>
      <c r="F79" s="23"/>
      <c r="G79" s="23">
        <v>1</v>
      </c>
      <c r="H79" s="23"/>
      <c r="I79" s="23"/>
      <c r="J79" s="23"/>
      <c r="K79" s="23"/>
      <c r="L79" s="23"/>
      <c r="M79" s="23"/>
      <c r="N79" s="23"/>
      <c r="O79" s="24">
        <v>1</v>
      </c>
      <c r="P79" s="24"/>
      <c r="Q79" s="24"/>
      <c r="R79" s="24">
        <v>1</v>
      </c>
      <c r="S79" s="23"/>
      <c r="T79" s="24"/>
      <c r="U79" s="24"/>
      <c r="V79" s="24"/>
      <c r="W79" s="23"/>
      <c r="X79" s="23"/>
      <c r="Y79" s="24">
        <v>1</v>
      </c>
      <c r="Z79" s="23"/>
      <c r="AA79" s="24"/>
      <c r="AB79" s="24"/>
      <c r="AC79" s="24"/>
      <c r="AD79" s="32"/>
      <c r="AE79" s="32"/>
      <c r="AF79" s="31"/>
      <c r="AG79" s="32"/>
      <c r="AH79" s="32"/>
      <c r="AI79" s="31"/>
    </row>
    <row r="80" spans="1:35" ht="39.950000000000003" customHeight="1" x14ac:dyDescent="0.2">
      <c r="A80" s="47" t="s">
        <v>52</v>
      </c>
      <c r="B80" s="271" t="s">
        <v>192</v>
      </c>
      <c r="C80" s="272"/>
      <c r="D80" s="27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4"/>
      <c r="P80" s="24"/>
      <c r="Q80" s="24"/>
      <c r="R80" s="24"/>
      <c r="S80" s="23"/>
      <c r="T80" s="24"/>
      <c r="U80" s="24"/>
      <c r="V80" s="24"/>
      <c r="W80" s="23"/>
      <c r="X80" s="23"/>
      <c r="Y80" s="24"/>
      <c r="Z80" s="24"/>
      <c r="AA80" s="24"/>
      <c r="AB80" s="24"/>
      <c r="AC80" s="24"/>
      <c r="AD80" s="32"/>
      <c r="AE80" s="32"/>
      <c r="AF80" s="32"/>
      <c r="AG80" s="32"/>
      <c r="AH80" s="32"/>
      <c r="AI80" s="31"/>
    </row>
    <row r="81" spans="1:35" s="21" customFormat="1" ht="58.5" customHeight="1" x14ac:dyDescent="0.2">
      <c r="A81" s="45" t="s">
        <v>51</v>
      </c>
      <c r="B81" s="276" t="s">
        <v>234</v>
      </c>
      <c r="C81" s="277"/>
      <c r="D81" s="278"/>
      <c r="E81" s="46">
        <f>SUM(E82:E88)</f>
        <v>5</v>
      </c>
      <c r="F81" s="46">
        <f t="shared" ref="F81:AI81" si="5">SUM(F82:F88)</f>
        <v>0</v>
      </c>
      <c r="G81" s="46">
        <f t="shared" si="5"/>
        <v>5</v>
      </c>
      <c r="H81" s="46">
        <f t="shared" si="5"/>
        <v>0</v>
      </c>
      <c r="I81" s="46">
        <f t="shared" si="5"/>
        <v>0</v>
      </c>
      <c r="J81" s="46">
        <f t="shared" si="5"/>
        <v>10</v>
      </c>
      <c r="K81" s="46">
        <f t="shared" si="5"/>
        <v>10</v>
      </c>
      <c r="L81" s="46">
        <f t="shared" si="5"/>
        <v>0</v>
      </c>
      <c r="M81" s="46">
        <f t="shared" si="5"/>
        <v>0</v>
      </c>
      <c r="N81" s="46">
        <f t="shared" si="5"/>
        <v>0</v>
      </c>
      <c r="O81" s="46">
        <f t="shared" si="5"/>
        <v>11</v>
      </c>
      <c r="P81" s="46">
        <f t="shared" si="5"/>
        <v>5</v>
      </c>
      <c r="Q81" s="46">
        <f t="shared" si="5"/>
        <v>1</v>
      </c>
      <c r="R81" s="46">
        <f t="shared" si="5"/>
        <v>2</v>
      </c>
      <c r="S81" s="46">
        <f t="shared" si="5"/>
        <v>0</v>
      </c>
      <c r="T81" s="46">
        <f t="shared" si="5"/>
        <v>3</v>
      </c>
      <c r="U81" s="46">
        <f t="shared" si="5"/>
        <v>0</v>
      </c>
      <c r="V81" s="46">
        <f t="shared" si="5"/>
        <v>1</v>
      </c>
      <c r="W81" s="46">
        <f t="shared" si="5"/>
        <v>2</v>
      </c>
      <c r="X81" s="46">
        <f t="shared" si="5"/>
        <v>0</v>
      </c>
      <c r="Y81" s="46">
        <f t="shared" si="5"/>
        <v>11</v>
      </c>
      <c r="Z81" s="46">
        <f t="shared" si="5"/>
        <v>0</v>
      </c>
      <c r="AA81" s="46">
        <f t="shared" si="5"/>
        <v>0</v>
      </c>
      <c r="AB81" s="46">
        <f t="shared" si="5"/>
        <v>4</v>
      </c>
      <c r="AC81" s="46">
        <f t="shared" si="5"/>
        <v>0</v>
      </c>
      <c r="AD81" s="46">
        <f t="shared" si="5"/>
        <v>6</v>
      </c>
      <c r="AE81" s="46">
        <f t="shared" si="5"/>
        <v>0</v>
      </c>
      <c r="AF81" s="46">
        <f t="shared" si="5"/>
        <v>6</v>
      </c>
      <c r="AG81" s="46">
        <f t="shared" si="5"/>
        <v>1</v>
      </c>
      <c r="AH81" s="46">
        <f t="shared" si="5"/>
        <v>0</v>
      </c>
      <c r="AI81" s="46">
        <f t="shared" si="5"/>
        <v>1</v>
      </c>
    </row>
    <row r="82" spans="1:35" ht="39.950000000000003" customHeight="1" x14ac:dyDescent="0.2">
      <c r="A82" s="47" t="s">
        <v>50</v>
      </c>
      <c r="B82" s="271" t="s">
        <v>235</v>
      </c>
      <c r="C82" s="272"/>
      <c r="D82" s="273"/>
      <c r="E82" s="23">
        <v>1</v>
      </c>
      <c r="F82" s="23"/>
      <c r="G82" s="23">
        <v>1</v>
      </c>
      <c r="H82" s="23"/>
      <c r="I82" s="23"/>
      <c r="J82" s="23"/>
      <c r="K82" s="23"/>
      <c r="L82" s="23"/>
      <c r="M82" s="23"/>
      <c r="N82" s="23"/>
      <c r="O82" s="24">
        <v>1</v>
      </c>
      <c r="P82" s="24"/>
      <c r="Q82" s="24"/>
      <c r="R82" s="24"/>
      <c r="S82" s="23"/>
      <c r="T82" s="24">
        <v>1</v>
      </c>
      <c r="U82" s="24"/>
      <c r="V82" s="24"/>
      <c r="W82" s="23">
        <v>1</v>
      </c>
      <c r="X82" s="23"/>
      <c r="Y82" s="24">
        <v>1</v>
      </c>
      <c r="Z82" s="24"/>
      <c r="AA82" s="24"/>
      <c r="AB82" s="24"/>
      <c r="AC82" s="24"/>
      <c r="AD82" s="32"/>
      <c r="AE82" s="32"/>
      <c r="AF82" s="31"/>
      <c r="AG82" s="32"/>
      <c r="AH82" s="32"/>
      <c r="AI82" s="31"/>
    </row>
    <row r="83" spans="1:35" ht="39.950000000000003" customHeight="1" x14ac:dyDescent="0.2">
      <c r="A83" s="47" t="s">
        <v>49</v>
      </c>
      <c r="B83" s="271" t="s">
        <v>236</v>
      </c>
      <c r="C83" s="272"/>
      <c r="D83" s="273"/>
      <c r="E83" s="23"/>
      <c r="F83" s="23"/>
      <c r="G83" s="23"/>
      <c r="H83" s="23"/>
      <c r="I83" s="23"/>
      <c r="J83" s="23">
        <v>7</v>
      </c>
      <c r="K83" s="23">
        <v>7</v>
      </c>
      <c r="L83" s="23"/>
      <c r="M83" s="23"/>
      <c r="N83" s="23"/>
      <c r="O83" s="24">
        <v>4</v>
      </c>
      <c r="P83" s="24">
        <v>2</v>
      </c>
      <c r="Q83" s="24">
        <v>1</v>
      </c>
      <c r="R83" s="24"/>
      <c r="S83" s="23"/>
      <c r="T83" s="24">
        <v>1</v>
      </c>
      <c r="U83" s="24"/>
      <c r="V83" s="24">
        <v>1</v>
      </c>
      <c r="W83" s="23"/>
      <c r="X83" s="23"/>
      <c r="Y83" s="24">
        <v>4</v>
      </c>
      <c r="Z83" s="24"/>
      <c r="AA83" s="24"/>
      <c r="AB83" s="24">
        <v>3</v>
      </c>
      <c r="AC83" s="24"/>
      <c r="AD83" s="32">
        <v>3</v>
      </c>
      <c r="AE83" s="32"/>
      <c r="AF83" s="31">
        <v>3</v>
      </c>
      <c r="AG83" s="32">
        <v>1</v>
      </c>
      <c r="AH83" s="32"/>
      <c r="AI83" s="31">
        <v>1</v>
      </c>
    </row>
    <row r="84" spans="1:35" ht="39.950000000000003" customHeight="1" x14ac:dyDescent="0.2">
      <c r="A84" s="47" t="s">
        <v>48</v>
      </c>
      <c r="B84" s="271" t="s">
        <v>237</v>
      </c>
      <c r="C84" s="272"/>
      <c r="D84" s="27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4"/>
      <c r="P84" s="23"/>
      <c r="Q84" s="24"/>
      <c r="R84" s="24"/>
      <c r="S84" s="24"/>
      <c r="T84" s="24"/>
      <c r="U84" s="24"/>
      <c r="V84" s="24"/>
      <c r="W84" s="23"/>
      <c r="X84" s="23"/>
      <c r="Y84" s="24"/>
      <c r="Z84" s="24"/>
      <c r="AA84" s="24"/>
      <c r="AB84" s="24"/>
      <c r="AC84" s="24"/>
      <c r="AD84" s="32"/>
      <c r="AE84" s="32"/>
      <c r="AF84" s="31"/>
      <c r="AG84" s="32"/>
      <c r="AH84" s="32"/>
      <c r="AI84" s="31"/>
    </row>
    <row r="85" spans="1:35" ht="39.950000000000003" customHeight="1" x14ac:dyDescent="0.2">
      <c r="A85" s="47" t="s">
        <v>47</v>
      </c>
      <c r="B85" s="271" t="s">
        <v>238</v>
      </c>
      <c r="C85" s="272"/>
      <c r="D85" s="27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4"/>
      <c r="P85" s="24"/>
      <c r="Q85" s="24"/>
      <c r="R85" s="24"/>
      <c r="S85" s="23"/>
      <c r="T85" s="24"/>
      <c r="U85" s="24"/>
      <c r="V85" s="24"/>
      <c r="W85" s="23"/>
      <c r="X85" s="23"/>
      <c r="Y85" s="24"/>
      <c r="Z85" s="24"/>
      <c r="AA85" s="24"/>
      <c r="AB85" s="24"/>
      <c r="AC85" s="24"/>
      <c r="AD85" s="32"/>
      <c r="AE85" s="32"/>
      <c r="AF85" s="31"/>
      <c r="AG85" s="32"/>
      <c r="AH85" s="32"/>
      <c r="AI85" s="31"/>
    </row>
    <row r="86" spans="1:35" ht="39.950000000000003" customHeight="1" x14ac:dyDescent="0.2">
      <c r="A86" s="47" t="s">
        <v>46</v>
      </c>
      <c r="B86" s="271" t="s">
        <v>239</v>
      </c>
      <c r="C86" s="272"/>
      <c r="D86" s="273"/>
      <c r="E86" s="23">
        <v>3</v>
      </c>
      <c r="F86" s="23"/>
      <c r="G86" s="23">
        <v>3</v>
      </c>
      <c r="H86" s="23"/>
      <c r="I86" s="23"/>
      <c r="J86" s="23"/>
      <c r="K86" s="23"/>
      <c r="L86" s="23"/>
      <c r="M86" s="23"/>
      <c r="N86" s="23"/>
      <c r="O86" s="24">
        <v>3</v>
      </c>
      <c r="P86" s="24">
        <v>2</v>
      </c>
      <c r="Q86" s="24"/>
      <c r="R86" s="24">
        <v>1</v>
      </c>
      <c r="S86" s="23"/>
      <c r="T86" s="24"/>
      <c r="U86" s="24"/>
      <c r="V86" s="24"/>
      <c r="W86" s="23"/>
      <c r="X86" s="23"/>
      <c r="Y86" s="24">
        <v>3</v>
      </c>
      <c r="Z86" s="24"/>
      <c r="AA86" s="24"/>
      <c r="AB86" s="24"/>
      <c r="AC86" s="24"/>
      <c r="AD86" s="32">
        <v>1</v>
      </c>
      <c r="AE86" s="32"/>
      <c r="AF86" s="31">
        <v>1</v>
      </c>
      <c r="AG86" s="32"/>
      <c r="AH86" s="32"/>
      <c r="AI86" s="31"/>
    </row>
    <row r="87" spans="1:35" ht="39.950000000000003" customHeight="1" x14ac:dyDescent="0.2">
      <c r="A87" s="47" t="s">
        <v>45</v>
      </c>
      <c r="B87" s="271" t="s">
        <v>192</v>
      </c>
      <c r="C87" s="272"/>
      <c r="D87" s="273"/>
      <c r="E87" s="23">
        <v>1</v>
      </c>
      <c r="F87" s="23"/>
      <c r="G87" s="23">
        <v>1</v>
      </c>
      <c r="H87" s="23"/>
      <c r="I87" s="23"/>
      <c r="J87" s="23">
        <v>1</v>
      </c>
      <c r="K87" s="23">
        <v>1</v>
      </c>
      <c r="L87" s="23"/>
      <c r="M87" s="23"/>
      <c r="N87" s="23"/>
      <c r="O87" s="24">
        <v>2</v>
      </c>
      <c r="P87" s="24">
        <v>1</v>
      </c>
      <c r="Q87" s="24"/>
      <c r="R87" s="24">
        <v>1</v>
      </c>
      <c r="S87" s="23"/>
      <c r="T87" s="24"/>
      <c r="U87" s="24"/>
      <c r="V87" s="24"/>
      <c r="W87" s="23"/>
      <c r="X87" s="23"/>
      <c r="Y87" s="24">
        <v>2</v>
      </c>
      <c r="Z87" s="24"/>
      <c r="AA87" s="24"/>
      <c r="AB87" s="24"/>
      <c r="AC87" s="24"/>
      <c r="AD87" s="32">
        <v>2</v>
      </c>
      <c r="AE87" s="32"/>
      <c r="AF87" s="31">
        <v>2</v>
      </c>
      <c r="AG87" s="32"/>
      <c r="AH87" s="32"/>
      <c r="AI87" s="31"/>
    </row>
    <row r="88" spans="1:35" ht="39.950000000000003" customHeight="1" x14ac:dyDescent="0.2">
      <c r="A88" s="47" t="s">
        <v>240</v>
      </c>
      <c r="B88" s="271" t="s">
        <v>241</v>
      </c>
      <c r="C88" s="272"/>
      <c r="D88" s="273"/>
      <c r="E88" s="23"/>
      <c r="F88" s="23"/>
      <c r="G88" s="23"/>
      <c r="H88" s="23"/>
      <c r="I88" s="23"/>
      <c r="J88" s="23">
        <v>2</v>
      </c>
      <c r="K88" s="23">
        <v>2</v>
      </c>
      <c r="L88" s="23"/>
      <c r="M88" s="23"/>
      <c r="N88" s="23"/>
      <c r="O88" s="24">
        <v>1</v>
      </c>
      <c r="P88" s="24"/>
      <c r="Q88" s="24"/>
      <c r="R88" s="24"/>
      <c r="S88" s="23"/>
      <c r="T88" s="24">
        <v>1</v>
      </c>
      <c r="U88" s="24"/>
      <c r="V88" s="24"/>
      <c r="W88" s="23">
        <v>1</v>
      </c>
      <c r="X88" s="23"/>
      <c r="Y88" s="24">
        <v>1</v>
      </c>
      <c r="Z88" s="24"/>
      <c r="AA88" s="24"/>
      <c r="AB88" s="24">
        <v>1</v>
      </c>
      <c r="AC88" s="24"/>
      <c r="AD88" s="32"/>
      <c r="AE88" s="32"/>
      <c r="AF88" s="31"/>
      <c r="AG88" s="32"/>
      <c r="AH88" s="32"/>
      <c r="AI88" s="31"/>
    </row>
    <row r="89" spans="1:35" s="21" customFormat="1" ht="65.25" customHeight="1" x14ac:dyDescent="0.2">
      <c r="A89" s="45" t="s">
        <v>44</v>
      </c>
      <c r="B89" s="276" t="s">
        <v>242</v>
      </c>
      <c r="C89" s="277"/>
      <c r="D89" s="278"/>
      <c r="E89" s="46">
        <f>SUM(E90:E91)</f>
        <v>0</v>
      </c>
      <c r="F89" s="46">
        <f t="shared" ref="F89:AI89" si="6">SUM(F90:F91)</f>
        <v>0</v>
      </c>
      <c r="G89" s="46">
        <f t="shared" si="6"/>
        <v>0</v>
      </c>
      <c r="H89" s="46">
        <f t="shared" si="6"/>
        <v>0</v>
      </c>
      <c r="I89" s="46">
        <f t="shared" si="6"/>
        <v>0</v>
      </c>
      <c r="J89" s="46">
        <f t="shared" si="6"/>
        <v>0</v>
      </c>
      <c r="K89" s="46">
        <f t="shared" si="6"/>
        <v>0</v>
      </c>
      <c r="L89" s="46">
        <f t="shared" si="6"/>
        <v>0</v>
      </c>
      <c r="M89" s="46">
        <f t="shared" si="6"/>
        <v>0</v>
      </c>
      <c r="N89" s="46">
        <f t="shared" si="6"/>
        <v>0</v>
      </c>
      <c r="O89" s="46">
        <f t="shared" si="6"/>
        <v>0</v>
      </c>
      <c r="P89" s="46">
        <f t="shared" si="6"/>
        <v>0</v>
      </c>
      <c r="Q89" s="46">
        <f t="shared" si="6"/>
        <v>0</v>
      </c>
      <c r="R89" s="46">
        <f t="shared" si="6"/>
        <v>0</v>
      </c>
      <c r="S89" s="46">
        <f t="shared" si="6"/>
        <v>0</v>
      </c>
      <c r="T89" s="46">
        <f t="shared" si="6"/>
        <v>0</v>
      </c>
      <c r="U89" s="46">
        <f t="shared" si="6"/>
        <v>0</v>
      </c>
      <c r="V89" s="46">
        <f t="shared" si="6"/>
        <v>0</v>
      </c>
      <c r="W89" s="46">
        <f t="shared" si="6"/>
        <v>0</v>
      </c>
      <c r="X89" s="46">
        <f t="shared" si="6"/>
        <v>0</v>
      </c>
      <c r="Y89" s="46">
        <f t="shared" si="6"/>
        <v>0</v>
      </c>
      <c r="Z89" s="46">
        <f t="shared" si="6"/>
        <v>0</v>
      </c>
      <c r="AA89" s="46">
        <f t="shared" si="6"/>
        <v>0</v>
      </c>
      <c r="AB89" s="46">
        <f t="shared" si="6"/>
        <v>0</v>
      </c>
      <c r="AC89" s="46">
        <f t="shared" si="6"/>
        <v>0</v>
      </c>
      <c r="AD89" s="46">
        <f t="shared" si="6"/>
        <v>0</v>
      </c>
      <c r="AE89" s="46">
        <f t="shared" si="6"/>
        <v>0</v>
      </c>
      <c r="AF89" s="46">
        <f t="shared" si="6"/>
        <v>0</v>
      </c>
      <c r="AG89" s="46">
        <f t="shared" si="6"/>
        <v>0</v>
      </c>
      <c r="AH89" s="46">
        <f t="shared" si="6"/>
        <v>0</v>
      </c>
      <c r="AI89" s="46">
        <f t="shared" si="6"/>
        <v>0</v>
      </c>
    </row>
    <row r="90" spans="1:35" ht="39.950000000000003" customHeight="1" x14ac:dyDescent="0.2">
      <c r="A90" s="47" t="s">
        <v>43</v>
      </c>
      <c r="B90" s="271" t="s">
        <v>243</v>
      </c>
      <c r="C90" s="272"/>
      <c r="D90" s="27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4"/>
      <c r="P90" s="24"/>
      <c r="Q90" s="24"/>
      <c r="R90" s="24"/>
      <c r="S90" s="23"/>
      <c r="T90" s="24"/>
      <c r="U90" s="24"/>
      <c r="V90" s="24"/>
      <c r="W90" s="23"/>
      <c r="X90" s="23"/>
      <c r="Y90" s="24"/>
      <c r="Z90" s="24"/>
      <c r="AA90" s="24"/>
      <c r="AB90" s="24"/>
      <c r="AC90" s="24"/>
      <c r="AD90" s="32"/>
      <c r="AE90" s="32"/>
      <c r="AF90" s="32"/>
      <c r="AG90" s="32"/>
      <c r="AH90" s="32"/>
      <c r="AI90" s="32"/>
    </row>
    <row r="91" spans="1:35" ht="39.950000000000003" customHeight="1" x14ac:dyDescent="0.2">
      <c r="A91" s="47" t="s">
        <v>42</v>
      </c>
      <c r="B91" s="271" t="s">
        <v>192</v>
      </c>
      <c r="C91" s="272"/>
      <c r="D91" s="27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4"/>
      <c r="P91" s="24"/>
      <c r="Q91" s="24"/>
      <c r="R91" s="24"/>
      <c r="S91" s="23"/>
      <c r="T91" s="24"/>
      <c r="U91" s="24"/>
      <c r="V91" s="24"/>
      <c r="W91" s="23"/>
      <c r="X91" s="23"/>
      <c r="Y91" s="24"/>
      <c r="Z91" s="24"/>
      <c r="AA91" s="24"/>
      <c r="AB91" s="24"/>
      <c r="AC91" s="24"/>
      <c r="AD91" s="32"/>
      <c r="AE91" s="32"/>
      <c r="AF91" s="32"/>
      <c r="AG91" s="32"/>
      <c r="AH91" s="32"/>
      <c r="AI91" s="32"/>
    </row>
    <row r="92" spans="1:35" s="21" customFormat="1" ht="39.950000000000003" customHeight="1" x14ac:dyDescent="0.2">
      <c r="A92" s="45" t="s">
        <v>41</v>
      </c>
      <c r="B92" s="276" t="s">
        <v>244</v>
      </c>
      <c r="C92" s="277"/>
      <c r="D92" s="278"/>
      <c r="E92" s="46">
        <f>SUM(E93:E113)</f>
        <v>50</v>
      </c>
      <c r="F92" s="46">
        <f t="shared" ref="F92:AI92" si="7">SUM(F93:F113)</f>
        <v>8</v>
      </c>
      <c r="G92" s="46">
        <f t="shared" si="7"/>
        <v>42</v>
      </c>
      <c r="H92" s="46">
        <f t="shared" si="7"/>
        <v>0</v>
      </c>
      <c r="I92" s="46">
        <f t="shared" si="7"/>
        <v>0</v>
      </c>
      <c r="J92" s="46">
        <f t="shared" si="7"/>
        <v>181</v>
      </c>
      <c r="K92" s="46">
        <f t="shared" si="7"/>
        <v>135</v>
      </c>
      <c r="L92" s="46">
        <f t="shared" si="7"/>
        <v>42</v>
      </c>
      <c r="M92" s="46">
        <f t="shared" si="7"/>
        <v>2</v>
      </c>
      <c r="N92" s="46">
        <f t="shared" si="7"/>
        <v>2</v>
      </c>
      <c r="O92" s="46">
        <f t="shared" si="7"/>
        <v>129</v>
      </c>
      <c r="P92" s="46">
        <f t="shared" si="7"/>
        <v>108</v>
      </c>
      <c r="Q92" s="46">
        <f t="shared" si="7"/>
        <v>5</v>
      </c>
      <c r="R92" s="46">
        <f t="shared" si="7"/>
        <v>8</v>
      </c>
      <c r="S92" s="46">
        <f t="shared" si="7"/>
        <v>0</v>
      </c>
      <c r="T92" s="46">
        <f t="shared" si="7"/>
        <v>8</v>
      </c>
      <c r="U92" s="46">
        <f t="shared" si="7"/>
        <v>1</v>
      </c>
      <c r="V92" s="46">
        <f t="shared" si="7"/>
        <v>5</v>
      </c>
      <c r="W92" s="46">
        <f t="shared" si="7"/>
        <v>2</v>
      </c>
      <c r="X92" s="46">
        <f t="shared" si="7"/>
        <v>10</v>
      </c>
      <c r="Y92" s="46">
        <f t="shared" si="7"/>
        <v>139</v>
      </c>
      <c r="Z92" s="46">
        <f t="shared" si="7"/>
        <v>0</v>
      </c>
      <c r="AA92" s="46">
        <f t="shared" si="7"/>
        <v>10</v>
      </c>
      <c r="AB92" s="46">
        <f t="shared" si="7"/>
        <v>46</v>
      </c>
      <c r="AC92" s="46">
        <f t="shared" si="7"/>
        <v>10</v>
      </c>
      <c r="AD92" s="46">
        <f t="shared" si="7"/>
        <v>8</v>
      </c>
      <c r="AE92" s="46">
        <f t="shared" si="7"/>
        <v>4</v>
      </c>
      <c r="AF92" s="46">
        <f t="shared" si="7"/>
        <v>12</v>
      </c>
      <c r="AG92" s="46">
        <f t="shared" si="7"/>
        <v>2</v>
      </c>
      <c r="AH92" s="46">
        <f t="shared" si="7"/>
        <v>2</v>
      </c>
      <c r="AI92" s="46">
        <f t="shared" si="7"/>
        <v>4</v>
      </c>
    </row>
    <row r="93" spans="1:35" ht="39.950000000000003" customHeight="1" x14ac:dyDescent="0.2">
      <c r="A93" s="47" t="s">
        <v>40</v>
      </c>
      <c r="B93" s="271" t="s">
        <v>245</v>
      </c>
      <c r="C93" s="272"/>
      <c r="D93" s="27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4"/>
      <c r="P93" s="24"/>
      <c r="Q93" s="24"/>
      <c r="R93" s="24"/>
      <c r="S93" s="23"/>
      <c r="T93" s="24"/>
      <c r="U93" s="24"/>
      <c r="V93" s="24"/>
      <c r="W93" s="23"/>
      <c r="X93" s="23"/>
      <c r="Y93" s="24"/>
      <c r="Z93" s="24"/>
      <c r="AA93" s="24"/>
      <c r="AB93" s="24"/>
      <c r="AC93" s="24"/>
      <c r="AD93" s="32"/>
      <c r="AE93" s="32"/>
      <c r="AF93" s="31"/>
      <c r="AG93" s="32"/>
      <c r="AH93" s="32"/>
      <c r="AI93" s="31"/>
    </row>
    <row r="94" spans="1:35" ht="69" customHeight="1" x14ac:dyDescent="0.2">
      <c r="A94" s="47" t="s">
        <v>39</v>
      </c>
      <c r="B94" s="271" t="s">
        <v>246</v>
      </c>
      <c r="C94" s="272"/>
      <c r="D94" s="273"/>
      <c r="E94" s="23">
        <v>17</v>
      </c>
      <c r="F94" s="23">
        <v>8</v>
      </c>
      <c r="G94" s="23">
        <v>9</v>
      </c>
      <c r="H94" s="23"/>
      <c r="I94" s="23"/>
      <c r="J94" s="23">
        <v>31</v>
      </c>
      <c r="K94" s="23">
        <v>21</v>
      </c>
      <c r="L94" s="23">
        <v>10</v>
      </c>
      <c r="M94" s="23"/>
      <c r="N94" s="23"/>
      <c r="O94" s="24">
        <v>16</v>
      </c>
      <c r="P94" s="24">
        <v>14</v>
      </c>
      <c r="Q94" s="24"/>
      <c r="R94" s="24"/>
      <c r="S94" s="23"/>
      <c r="T94" s="24">
        <v>2</v>
      </c>
      <c r="U94" s="24"/>
      <c r="V94" s="24">
        <v>2</v>
      </c>
      <c r="W94" s="23"/>
      <c r="X94" s="23">
        <v>2</v>
      </c>
      <c r="Y94" s="24">
        <v>18</v>
      </c>
      <c r="Z94" s="24"/>
      <c r="AA94" s="24">
        <v>9</v>
      </c>
      <c r="AB94" s="24">
        <v>20</v>
      </c>
      <c r="AC94" s="24">
        <v>9</v>
      </c>
      <c r="AD94" s="32"/>
      <c r="AE94" s="32"/>
      <c r="AF94" s="31"/>
      <c r="AG94" s="32"/>
      <c r="AH94" s="32"/>
      <c r="AI94" s="31"/>
    </row>
    <row r="95" spans="1:35" ht="39.950000000000003" customHeight="1" x14ac:dyDescent="0.2">
      <c r="A95" s="47" t="s">
        <v>38</v>
      </c>
      <c r="B95" s="271" t="s">
        <v>247</v>
      </c>
      <c r="C95" s="272"/>
      <c r="D95" s="27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4"/>
      <c r="P95" s="24"/>
      <c r="Q95" s="24"/>
      <c r="R95" s="24"/>
      <c r="S95" s="23"/>
      <c r="T95" s="24"/>
      <c r="U95" s="24"/>
      <c r="V95" s="24"/>
      <c r="W95" s="23"/>
      <c r="X95" s="23"/>
      <c r="Y95" s="24"/>
      <c r="Z95" s="24"/>
      <c r="AA95" s="24"/>
      <c r="AB95" s="24"/>
      <c r="AC95" s="24"/>
      <c r="AD95" s="32"/>
      <c r="AE95" s="32"/>
      <c r="AF95" s="31"/>
      <c r="AG95" s="32"/>
      <c r="AH95" s="32"/>
      <c r="AI95" s="31"/>
    </row>
    <row r="96" spans="1:35" ht="39.950000000000003" customHeight="1" x14ac:dyDescent="0.2">
      <c r="A96" s="47" t="s">
        <v>37</v>
      </c>
      <c r="B96" s="271" t="s">
        <v>248</v>
      </c>
      <c r="C96" s="272"/>
      <c r="D96" s="273"/>
      <c r="E96" s="23">
        <v>3</v>
      </c>
      <c r="F96" s="23"/>
      <c r="G96" s="23">
        <v>3</v>
      </c>
      <c r="H96" s="23"/>
      <c r="I96" s="23"/>
      <c r="J96" s="23">
        <v>9</v>
      </c>
      <c r="K96" s="23">
        <v>7</v>
      </c>
      <c r="L96" s="23">
        <v>2</v>
      </c>
      <c r="M96" s="23"/>
      <c r="N96" s="23"/>
      <c r="O96" s="24">
        <v>9</v>
      </c>
      <c r="P96" s="24">
        <v>8</v>
      </c>
      <c r="Q96" s="24"/>
      <c r="R96" s="24"/>
      <c r="S96" s="23"/>
      <c r="T96" s="24">
        <v>1</v>
      </c>
      <c r="U96" s="24"/>
      <c r="V96" s="24"/>
      <c r="W96" s="23">
        <v>1</v>
      </c>
      <c r="X96" s="23"/>
      <c r="Y96" s="24">
        <v>9</v>
      </c>
      <c r="Z96" s="24"/>
      <c r="AA96" s="24"/>
      <c r="AB96" s="24">
        <v>1</v>
      </c>
      <c r="AC96" s="24"/>
      <c r="AD96" s="32"/>
      <c r="AE96" s="32">
        <v>1</v>
      </c>
      <c r="AF96" s="31">
        <v>1</v>
      </c>
      <c r="AG96" s="32"/>
      <c r="AH96" s="32"/>
      <c r="AI96" s="31"/>
    </row>
    <row r="97" spans="1:35" ht="39.950000000000003" customHeight="1" x14ac:dyDescent="0.2">
      <c r="A97" s="47" t="s">
        <v>36</v>
      </c>
      <c r="B97" s="271" t="s">
        <v>249</v>
      </c>
      <c r="C97" s="272"/>
      <c r="D97" s="273"/>
      <c r="E97" s="23">
        <v>2</v>
      </c>
      <c r="F97" s="23"/>
      <c r="G97" s="23">
        <v>2</v>
      </c>
      <c r="H97" s="23"/>
      <c r="I97" s="23"/>
      <c r="J97" s="23">
        <v>10</v>
      </c>
      <c r="K97" s="23">
        <v>7</v>
      </c>
      <c r="L97" s="23">
        <v>2</v>
      </c>
      <c r="M97" s="23">
        <v>1</v>
      </c>
      <c r="N97" s="23"/>
      <c r="O97" s="24">
        <v>5</v>
      </c>
      <c r="P97" s="24">
        <v>3</v>
      </c>
      <c r="Q97" s="24"/>
      <c r="R97" s="24">
        <v>1</v>
      </c>
      <c r="S97" s="23"/>
      <c r="T97" s="24">
        <v>1</v>
      </c>
      <c r="U97" s="24"/>
      <c r="V97" s="24"/>
      <c r="W97" s="23">
        <v>1</v>
      </c>
      <c r="X97" s="23">
        <v>1</v>
      </c>
      <c r="Y97" s="24">
        <v>6</v>
      </c>
      <c r="Z97" s="24"/>
      <c r="AA97" s="24">
        <v>1</v>
      </c>
      <c r="AB97" s="24">
        <v>3</v>
      </c>
      <c r="AC97" s="24">
        <v>1</v>
      </c>
      <c r="AD97" s="32"/>
      <c r="AE97" s="32"/>
      <c r="AF97" s="31"/>
      <c r="AG97" s="32"/>
      <c r="AH97" s="32"/>
      <c r="AI97" s="31"/>
    </row>
    <row r="98" spans="1:35" ht="39.950000000000003" customHeight="1" x14ac:dyDescent="0.2">
      <c r="A98" s="47" t="s">
        <v>35</v>
      </c>
      <c r="B98" s="271" t="s">
        <v>250</v>
      </c>
      <c r="C98" s="272"/>
      <c r="D98" s="273"/>
      <c r="E98" s="23"/>
      <c r="F98" s="23"/>
      <c r="G98" s="23"/>
      <c r="H98" s="23"/>
      <c r="I98" s="23"/>
      <c r="J98" s="23">
        <v>4</v>
      </c>
      <c r="K98" s="23">
        <v>3</v>
      </c>
      <c r="L98" s="23"/>
      <c r="M98" s="23"/>
      <c r="N98" s="23">
        <v>1</v>
      </c>
      <c r="O98" s="24">
        <v>2</v>
      </c>
      <c r="P98" s="24">
        <v>2</v>
      </c>
      <c r="Q98" s="24"/>
      <c r="R98" s="24"/>
      <c r="S98" s="23"/>
      <c r="T98" s="24"/>
      <c r="U98" s="24"/>
      <c r="V98" s="24"/>
      <c r="W98" s="23"/>
      <c r="X98" s="23"/>
      <c r="Y98" s="24">
        <v>2</v>
      </c>
      <c r="Z98" s="24"/>
      <c r="AA98" s="24"/>
      <c r="AB98" s="24">
        <v>1</v>
      </c>
      <c r="AC98" s="24"/>
      <c r="AD98" s="32"/>
      <c r="AE98" s="32"/>
      <c r="AF98" s="31"/>
      <c r="AG98" s="32"/>
      <c r="AH98" s="32"/>
      <c r="AI98" s="31"/>
    </row>
    <row r="99" spans="1:35" ht="39.950000000000003" customHeight="1" x14ac:dyDescent="0.2">
      <c r="A99" s="47" t="s">
        <v>34</v>
      </c>
      <c r="B99" s="271" t="s">
        <v>251</v>
      </c>
      <c r="C99" s="272"/>
      <c r="D99" s="273"/>
      <c r="E99" s="23">
        <v>7</v>
      </c>
      <c r="F99" s="23"/>
      <c r="G99" s="23">
        <v>7</v>
      </c>
      <c r="H99" s="23"/>
      <c r="I99" s="23"/>
      <c r="J99" s="23">
        <v>17</v>
      </c>
      <c r="K99" s="23">
        <v>15</v>
      </c>
      <c r="L99" s="23">
        <v>1</v>
      </c>
      <c r="M99" s="23"/>
      <c r="N99" s="23">
        <v>1</v>
      </c>
      <c r="O99" s="24">
        <v>15</v>
      </c>
      <c r="P99" s="24">
        <v>12</v>
      </c>
      <c r="Q99" s="24">
        <v>1</v>
      </c>
      <c r="R99" s="24">
        <v>1</v>
      </c>
      <c r="S99" s="23"/>
      <c r="T99" s="24">
        <v>1</v>
      </c>
      <c r="U99" s="24"/>
      <c r="V99" s="24">
        <v>1</v>
      </c>
      <c r="W99" s="23"/>
      <c r="X99" s="23">
        <v>1</v>
      </c>
      <c r="Y99" s="24">
        <v>16</v>
      </c>
      <c r="Z99" s="24"/>
      <c r="AA99" s="24"/>
      <c r="AB99" s="24">
        <v>6</v>
      </c>
      <c r="AC99" s="24"/>
      <c r="AD99" s="32">
        <v>3</v>
      </c>
      <c r="AE99" s="32">
        <v>1</v>
      </c>
      <c r="AF99" s="31">
        <v>4</v>
      </c>
      <c r="AG99" s="32">
        <v>2</v>
      </c>
      <c r="AH99" s="32"/>
      <c r="AI99" s="31">
        <v>2</v>
      </c>
    </row>
    <row r="100" spans="1:35" ht="39.950000000000003" customHeight="1" x14ac:dyDescent="0.2">
      <c r="A100" s="47" t="s">
        <v>33</v>
      </c>
      <c r="B100" s="271" t="s">
        <v>252</v>
      </c>
      <c r="C100" s="272"/>
      <c r="D100" s="27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4"/>
      <c r="P100" s="24"/>
      <c r="Q100" s="24"/>
      <c r="R100" s="24"/>
      <c r="S100" s="23"/>
      <c r="T100" s="24"/>
      <c r="U100" s="24"/>
      <c r="V100" s="24"/>
      <c r="W100" s="23"/>
      <c r="X100" s="23"/>
      <c r="Y100" s="24"/>
      <c r="Z100" s="24"/>
      <c r="AA100" s="24"/>
      <c r="AB100" s="24"/>
      <c r="AC100" s="24"/>
      <c r="AD100" s="32"/>
      <c r="AE100" s="32"/>
      <c r="AF100" s="31"/>
      <c r="AG100" s="32"/>
      <c r="AH100" s="32"/>
      <c r="AI100" s="31"/>
    </row>
    <row r="101" spans="1:35" ht="39.950000000000003" customHeight="1" x14ac:dyDescent="0.2">
      <c r="A101" s="47" t="s">
        <v>32</v>
      </c>
      <c r="B101" s="271" t="s">
        <v>253</v>
      </c>
      <c r="C101" s="272"/>
      <c r="D101" s="273"/>
      <c r="E101" s="23">
        <v>1</v>
      </c>
      <c r="F101" s="23"/>
      <c r="G101" s="23">
        <v>1</v>
      </c>
      <c r="H101" s="23"/>
      <c r="I101" s="23"/>
      <c r="J101" s="23">
        <v>28</v>
      </c>
      <c r="K101" s="23">
        <v>20</v>
      </c>
      <c r="L101" s="23">
        <v>8</v>
      </c>
      <c r="M101" s="23"/>
      <c r="N101" s="23"/>
      <c r="O101" s="24">
        <v>18</v>
      </c>
      <c r="P101" s="24">
        <v>17</v>
      </c>
      <c r="Q101" s="24"/>
      <c r="R101" s="24">
        <v>1</v>
      </c>
      <c r="S101" s="23"/>
      <c r="T101" s="24"/>
      <c r="U101" s="24"/>
      <c r="V101" s="24"/>
      <c r="W101" s="23"/>
      <c r="X101" s="23"/>
      <c r="Y101" s="24">
        <v>18</v>
      </c>
      <c r="Z101" s="24"/>
      <c r="AA101" s="24"/>
      <c r="AB101" s="24">
        <v>3</v>
      </c>
      <c r="AC101" s="24"/>
      <c r="AD101" s="32"/>
      <c r="AE101" s="32"/>
      <c r="AF101" s="31"/>
      <c r="AG101" s="32"/>
      <c r="AH101" s="32"/>
      <c r="AI101" s="31"/>
    </row>
    <row r="102" spans="1:35" ht="64.5" customHeight="1" x14ac:dyDescent="0.2">
      <c r="A102" s="47" t="s">
        <v>31</v>
      </c>
      <c r="B102" s="271" t="s">
        <v>254</v>
      </c>
      <c r="C102" s="272"/>
      <c r="D102" s="273"/>
      <c r="E102" s="23">
        <v>1</v>
      </c>
      <c r="F102" s="23"/>
      <c r="G102" s="23">
        <v>1</v>
      </c>
      <c r="H102" s="23"/>
      <c r="I102" s="23"/>
      <c r="J102" s="23">
        <v>6</v>
      </c>
      <c r="K102" s="23">
        <v>3</v>
      </c>
      <c r="L102" s="23">
        <v>3</v>
      </c>
      <c r="M102" s="23"/>
      <c r="N102" s="23"/>
      <c r="O102" s="24">
        <v>2</v>
      </c>
      <c r="P102" s="24">
        <v>2</v>
      </c>
      <c r="Q102" s="24"/>
      <c r="R102" s="24"/>
      <c r="S102" s="23"/>
      <c r="T102" s="24"/>
      <c r="U102" s="24"/>
      <c r="V102" s="24"/>
      <c r="W102" s="23"/>
      <c r="X102" s="23">
        <v>1</v>
      </c>
      <c r="Y102" s="24">
        <v>3</v>
      </c>
      <c r="Z102" s="24"/>
      <c r="AA102" s="24"/>
      <c r="AB102" s="24">
        <v>1</v>
      </c>
      <c r="AC102" s="24"/>
      <c r="AD102" s="32"/>
      <c r="AE102" s="32"/>
      <c r="AF102" s="31"/>
      <c r="AG102" s="32"/>
      <c r="AH102" s="32"/>
      <c r="AI102" s="31"/>
    </row>
    <row r="103" spans="1:35" ht="39.950000000000003" customHeight="1" x14ac:dyDescent="0.2">
      <c r="A103" s="47" t="s">
        <v>30</v>
      </c>
      <c r="B103" s="271" t="s">
        <v>255</v>
      </c>
      <c r="C103" s="272"/>
      <c r="D103" s="273"/>
      <c r="E103" s="23">
        <v>15</v>
      </c>
      <c r="F103" s="23"/>
      <c r="G103" s="23">
        <v>15</v>
      </c>
      <c r="H103" s="23"/>
      <c r="I103" s="23"/>
      <c r="J103" s="23">
        <v>10</v>
      </c>
      <c r="K103" s="23">
        <v>9</v>
      </c>
      <c r="L103" s="23">
        <v>1</v>
      </c>
      <c r="M103" s="23"/>
      <c r="N103" s="23"/>
      <c r="O103" s="24">
        <v>19</v>
      </c>
      <c r="P103" s="24">
        <v>16</v>
      </c>
      <c r="Q103" s="24">
        <v>2</v>
      </c>
      <c r="R103" s="24">
        <v>1</v>
      </c>
      <c r="S103" s="23"/>
      <c r="T103" s="24"/>
      <c r="U103" s="24"/>
      <c r="V103" s="24"/>
      <c r="W103" s="23"/>
      <c r="X103" s="23">
        <v>2</v>
      </c>
      <c r="Y103" s="24">
        <v>21</v>
      </c>
      <c r="Z103" s="24"/>
      <c r="AA103" s="24"/>
      <c r="AB103" s="24">
        <v>3</v>
      </c>
      <c r="AC103" s="24"/>
      <c r="AD103" s="32">
        <v>4</v>
      </c>
      <c r="AE103" s="32"/>
      <c r="AF103" s="31">
        <v>4</v>
      </c>
      <c r="AG103" s="32"/>
      <c r="AH103" s="32"/>
      <c r="AI103" s="31"/>
    </row>
    <row r="104" spans="1:35" ht="39.950000000000003" customHeight="1" x14ac:dyDescent="0.2">
      <c r="A104" s="47" t="s">
        <v>29</v>
      </c>
      <c r="B104" s="271" t="s">
        <v>256</v>
      </c>
      <c r="C104" s="272"/>
      <c r="D104" s="27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4"/>
      <c r="Q104" s="24"/>
      <c r="R104" s="24"/>
      <c r="S104" s="24"/>
      <c r="T104" s="23"/>
      <c r="U104" s="24"/>
      <c r="V104" s="24"/>
      <c r="W104" s="24"/>
      <c r="X104" s="23"/>
      <c r="Y104" s="23"/>
      <c r="Z104" s="24"/>
      <c r="AA104" s="24"/>
      <c r="AB104" s="24"/>
      <c r="AC104" s="24"/>
      <c r="AD104" s="32"/>
      <c r="AE104" s="32"/>
      <c r="AF104" s="31"/>
      <c r="AG104" s="32"/>
      <c r="AH104" s="32"/>
      <c r="AI104" s="31"/>
    </row>
    <row r="105" spans="1:35" ht="39.950000000000003" customHeight="1" x14ac:dyDescent="0.2">
      <c r="A105" s="47" t="s">
        <v>28</v>
      </c>
      <c r="B105" s="271" t="s">
        <v>257</v>
      </c>
      <c r="C105" s="272"/>
      <c r="D105" s="273"/>
      <c r="E105" s="23"/>
      <c r="F105" s="23"/>
      <c r="G105" s="23"/>
      <c r="H105" s="23"/>
      <c r="I105" s="23"/>
      <c r="J105" s="23">
        <v>7</v>
      </c>
      <c r="K105" s="23">
        <v>5</v>
      </c>
      <c r="L105" s="23">
        <v>2</v>
      </c>
      <c r="M105" s="23"/>
      <c r="N105" s="23"/>
      <c r="O105" s="24">
        <v>2</v>
      </c>
      <c r="P105" s="24">
        <v>2</v>
      </c>
      <c r="Q105" s="24"/>
      <c r="R105" s="24"/>
      <c r="S105" s="23"/>
      <c r="T105" s="24"/>
      <c r="U105" s="24"/>
      <c r="V105" s="24"/>
      <c r="W105" s="23"/>
      <c r="X105" s="23">
        <v>1</v>
      </c>
      <c r="Y105" s="24">
        <v>3</v>
      </c>
      <c r="Z105" s="24"/>
      <c r="AA105" s="24"/>
      <c r="AB105" s="24">
        <v>2</v>
      </c>
      <c r="AC105" s="24"/>
      <c r="AD105" s="32"/>
      <c r="AE105" s="32">
        <v>1</v>
      </c>
      <c r="AF105" s="31">
        <v>1</v>
      </c>
      <c r="AG105" s="32"/>
      <c r="AH105" s="32">
        <v>1</v>
      </c>
      <c r="AI105" s="31">
        <v>1</v>
      </c>
    </row>
    <row r="106" spans="1:35" ht="39.950000000000003" customHeight="1" x14ac:dyDescent="0.2">
      <c r="A106" s="47" t="s">
        <v>27</v>
      </c>
      <c r="B106" s="271" t="s">
        <v>258</v>
      </c>
      <c r="C106" s="272"/>
      <c r="D106" s="273"/>
      <c r="E106" s="23">
        <v>1</v>
      </c>
      <c r="F106" s="23"/>
      <c r="G106" s="23">
        <v>1</v>
      </c>
      <c r="H106" s="23"/>
      <c r="I106" s="23"/>
      <c r="J106" s="23">
        <v>5</v>
      </c>
      <c r="K106" s="23">
        <v>2</v>
      </c>
      <c r="L106" s="23">
        <v>2</v>
      </c>
      <c r="M106" s="23">
        <v>1</v>
      </c>
      <c r="N106" s="23"/>
      <c r="O106" s="24">
        <v>2</v>
      </c>
      <c r="P106" s="24">
        <v>1</v>
      </c>
      <c r="Q106" s="24"/>
      <c r="R106" s="23">
        <v>1</v>
      </c>
      <c r="S106" s="23"/>
      <c r="T106" s="24"/>
      <c r="U106" s="24"/>
      <c r="V106" s="24"/>
      <c r="W106" s="23"/>
      <c r="X106" s="23">
        <v>1</v>
      </c>
      <c r="Y106" s="24">
        <v>3</v>
      </c>
      <c r="Z106" s="24"/>
      <c r="AA106" s="24"/>
      <c r="AB106" s="24"/>
      <c r="AC106" s="24"/>
      <c r="AD106" s="32">
        <v>1</v>
      </c>
      <c r="AE106" s="32">
        <v>1</v>
      </c>
      <c r="AF106" s="31">
        <v>2</v>
      </c>
      <c r="AG106" s="32"/>
      <c r="AH106" s="32">
        <v>1</v>
      </c>
      <c r="AI106" s="31">
        <v>1</v>
      </c>
    </row>
    <row r="107" spans="1:35" ht="39.950000000000003" customHeight="1" x14ac:dyDescent="0.2">
      <c r="A107" s="47" t="s">
        <v>26</v>
      </c>
      <c r="B107" s="271" t="s">
        <v>259</v>
      </c>
      <c r="C107" s="272"/>
      <c r="D107" s="27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4"/>
      <c r="Q107" s="24"/>
      <c r="R107" s="24"/>
      <c r="S107" s="24"/>
      <c r="T107" s="23"/>
      <c r="U107" s="24"/>
      <c r="V107" s="24"/>
      <c r="W107" s="24"/>
      <c r="X107" s="23"/>
      <c r="Y107" s="23"/>
      <c r="Z107" s="24"/>
      <c r="AA107" s="24"/>
      <c r="AB107" s="24"/>
      <c r="AC107" s="24"/>
      <c r="AD107" s="32"/>
      <c r="AE107" s="32"/>
      <c r="AF107" s="31"/>
      <c r="AG107" s="32"/>
      <c r="AH107" s="32"/>
      <c r="AI107" s="31"/>
    </row>
    <row r="108" spans="1:35" ht="39.950000000000003" customHeight="1" x14ac:dyDescent="0.2">
      <c r="A108" s="47" t="s">
        <v>25</v>
      </c>
      <c r="B108" s="274" t="s">
        <v>260</v>
      </c>
      <c r="C108" s="274"/>
      <c r="D108" s="274"/>
      <c r="E108" s="23">
        <v>3</v>
      </c>
      <c r="F108" s="23"/>
      <c r="G108" s="23">
        <v>3</v>
      </c>
      <c r="H108" s="23"/>
      <c r="I108" s="23"/>
      <c r="J108" s="23">
        <v>29</v>
      </c>
      <c r="K108" s="23">
        <v>22</v>
      </c>
      <c r="L108" s="23">
        <v>7</v>
      </c>
      <c r="M108" s="23"/>
      <c r="N108" s="23"/>
      <c r="O108" s="24">
        <v>18</v>
      </c>
      <c r="P108" s="24">
        <v>13</v>
      </c>
      <c r="Q108" s="24">
        <v>2</v>
      </c>
      <c r="R108" s="24">
        <v>1</v>
      </c>
      <c r="S108" s="23"/>
      <c r="T108" s="24">
        <v>2</v>
      </c>
      <c r="U108" s="24">
        <v>1</v>
      </c>
      <c r="V108" s="24">
        <v>1</v>
      </c>
      <c r="W108" s="23"/>
      <c r="X108" s="23">
        <v>1</v>
      </c>
      <c r="Y108" s="24">
        <v>19</v>
      </c>
      <c r="Z108" s="24"/>
      <c r="AA108" s="24"/>
      <c r="AB108" s="24">
        <v>6</v>
      </c>
      <c r="AC108" s="24"/>
      <c r="AD108" s="32"/>
      <c r="AE108" s="32"/>
      <c r="AF108" s="31"/>
      <c r="AG108" s="32"/>
      <c r="AH108" s="32"/>
      <c r="AI108" s="31"/>
    </row>
    <row r="109" spans="1:35" ht="39.950000000000003" customHeight="1" x14ac:dyDescent="0.2">
      <c r="A109" s="47" t="s">
        <v>24</v>
      </c>
      <c r="B109" s="271" t="s">
        <v>261</v>
      </c>
      <c r="C109" s="272"/>
      <c r="D109" s="27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4"/>
      <c r="Q109" s="24"/>
      <c r="R109" s="24"/>
      <c r="S109" s="24"/>
      <c r="T109" s="23"/>
      <c r="U109" s="24"/>
      <c r="V109" s="24"/>
      <c r="W109" s="24"/>
      <c r="X109" s="23"/>
      <c r="Y109" s="23"/>
      <c r="Z109" s="24"/>
      <c r="AA109" s="24"/>
      <c r="AB109" s="24"/>
      <c r="AC109" s="24"/>
      <c r="AD109" s="32"/>
      <c r="AE109" s="32"/>
      <c r="AF109" s="31"/>
      <c r="AG109" s="32"/>
      <c r="AH109" s="32"/>
      <c r="AI109" s="31"/>
    </row>
    <row r="110" spans="1:35" ht="39.950000000000003" customHeight="1" x14ac:dyDescent="0.2">
      <c r="A110" s="47" t="s">
        <v>262</v>
      </c>
      <c r="B110" s="271" t="s">
        <v>263</v>
      </c>
      <c r="C110" s="272"/>
      <c r="D110" s="273"/>
      <c r="E110" s="23"/>
      <c r="F110" s="23"/>
      <c r="G110" s="23"/>
      <c r="H110" s="23"/>
      <c r="I110" s="23"/>
      <c r="J110" s="23">
        <v>25</v>
      </c>
      <c r="K110" s="23">
        <v>21</v>
      </c>
      <c r="L110" s="23">
        <v>4</v>
      </c>
      <c r="M110" s="23"/>
      <c r="N110" s="23"/>
      <c r="O110" s="23">
        <v>21</v>
      </c>
      <c r="P110" s="24">
        <v>18</v>
      </c>
      <c r="Q110" s="24"/>
      <c r="R110" s="24">
        <v>2</v>
      </c>
      <c r="S110" s="24"/>
      <c r="T110" s="23">
        <v>1</v>
      </c>
      <c r="U110" s="24"/>
      <c r="V110" s="24">
        <v>1</v>
      </c>
      <c r="W110" s="24"/>
      <c r="X110" s="23"/>
      <c r="Y110" s="23">
        <v>21</v>
      </c>
      <c r="Z110" s="24"/>
      <c r="AA110" s="24"/>
      <c r="AB110" s="24"/>
      <c r="AC110" s="24"/>
      <c r="AD110" s="32"/>
      <c r="AE110" s="32"/>
      <c r="AF110" s="31"/>
      <c r="AG110" s="32"/>
      <c r="AH110" s="32"/>
      <c r="AI110" s="31"/>
    </row>
    <row r="111" spans="1:35" ht="39.950000000000003" customHeight="1" x14ac:dyDescent="0.2">
      <c r="A111" s="47" t="s">
        <v>23</v>
      </c>
      <c r="B111" s="271" t="s">
        <v>192</v>
      </c>
      <c r="C111" s="272"/>
      <c r="D111" s="27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4"/>
      <c r="P111" s="24"/>
      <c r="Q111" s="24"/>
      <c r="R111" s="24"/>
      <c r="S111" s="23"/>
      <c r="T111" s="24"/>
      <c r="U111" s="24"/>
      <c r="V111" s="24"/>
      <c r="W111" s="23"/>
      <c r="X111" s="23"/>
      <c r="Y111" s="24"/>
      <c r="Z111" s="24"/>
      <c r="AA111" s="24"/>
      <c r="AB111" s="24"/>
      <c r="AC111" s="24"/>
      <c r="AD111" s="32"/>
      <c r="AE111" s="32"/>
      <c r="AF111" s="31"/>
      <c r="AG111" s="32"/>
      <c r="AH111" s="32"/>
      <c r="AI111" s="31"/>
    </row>
    <row r="112" spans="1:35" ht="39.950000000000003" customHeight="1" x14ac:dyDescent="0.2">
      <c r="A112" s="47" t="s">
        <v>264</v>
      </c>
      <c r="B112" s="271" t="s">
        <v>265</v>
      </c>
      <c r="C112" s="272"/>
      <c r="D112" s="27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4"/>
      <c r="P112" s="24"/>
      <c r="Q112" s="24"/>
      <c r="R112" s="24"/>
      <c r="S112" s="23"/>
      <c r="T112" s="24"/>
      <c r="U112" s="24"/>
      <c r="V112" s="24"/>
      <c r="W112" s="23"/>
      <c r="X112" s="23"/>
      <c r="Y112" s="24"/>
      <c r="Z112" s="24"/>
      <c r="AA112" s="24"/>
      <c r="AB112" s="24"/>
      <c r="AC112" s="24"/>
      <c r="AD112" s="32"/>
      <c r="AE112" s="32"/>
      <c r="AF112" s="31"/>
      <c r="AG112" s="32"/>
      <c r="AH112" s="32"/>
      <c r="AI112" s="31"/>
    </row>
    <row r="113" spans="1:35" ht="39.950000000000003" customHeight="1" x14ac:dyDescent="0.2">
      <c r="A113" s="47" t="s">
        <v>266</v>
      </c>
      <c r="B113" s="271" t="s">
        <v>267</v>
      </c>
      <c r="C113" s="272"/>
      <c r="D113" s="27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4"/>
      <c r="P113" s="24"/>
      <c r="Q113" s="24"/>
      <c r="R113" s="24"/>
      <c r="S113" s="23"/>
      <c r="T113" s="24"/>
      <c r="U113" s="24"/>
      <c r="V113" s="24"/>
      <c r="W113" s="23"/>
      <c r="X113" s="23"/>
      <c r="Y113" s="24"/>
      <c r="Z113" s="24"/>
      <c r="AA113" s="24"/>
      <c r="AB113" s="24"/>
      <c r="AC113" s="24"/>
      <c r="AD113" s="32"/>
      <c r="AE113" s="32"/>
      <c r="AF113" s="31"/>
      <c r="AG113" s="32"/>
      <c r="AH113" s="32"/>
      <c r="AI113" s="31"/>
    </row>
    <row r="114" spans="1:35" s="21" customFormat="1" ht="39.950000000000003" customHeight="1" x14ac:dyDescent="0.2">
      <c r="A114" s="45" t="s">
        <v>22</v>
      </c>
      <c r="B114" s="276" t="s">
        <v>268</v>
      </c>
      <c r="C114" s="277"/>
      <c r="D114" s="278"/>
      <c r="E114" s="46">
        <f>SUM(E115:E118)</f>
        <v>0</v>
      </c>
      <c r="F114" s="46">
        <f t="shared" ref="F114:AI114" si="8">SUM(F115:F118)</f>
        <v>0</v>
      </c>
      <c r="G114" s="46">
        <f t="shared" si="8"/>
        <v>0</v>
      </c>
      <c r="H114" s="46">
        <f t="shared" si="8"/>
        <v>0</v>
      </c>
      <c r="I114" s="46">
        <f t="shared" si="8"/>
        <v>0</v>
      </c>
      <c r="J114" s="46">
        <f t="shared" si="8"/>
        <v>1</v>
      </c>
      <c r="K114" s="46">
        <f t="shared" si="8"/>
        <v>0</v>
      </c>
      <c r="L114" s="46">
        <f t="shared" si="8"/>
        <v>1</v>
      </c>
      <c r="M114" s="46">
        <f t="shared" si="8"/>
        <v>0</v>
      </c>
      <c r="N114" s="46">
        <f t="shared" si="8"/>
        <v>0</v>
      </c>
      <c r="O114" s="46">
        <f t="shared" si="8"/>
        <v>0</v>
      </c>
      <c r="P114" s="46">
        <f t="shared" si="8"/>
        <v>0</v>
      </c>
      <c r="Q114" s="46">
        <f t="shared" si="8"/>
        <v>0</v>
      </c>
      <c r="R114" s="46">
        <f t="shared" si="8"/>
        <v>0</v>
      </c>
      <c r="S114" s="46">
        <f t="shared" si="8"/>
        <v>0</v>
      </c>
      <c r="T114" s="46">
        <f t="shared" si="8"/>
        <v>0</v>
      </c>
      <c r="U114" s="46">
        <f t="shared" si="8"/>
        <v>0</v>
      </c>
      <c r="V114" s="46">
        <f t="shared" si="8"/>
        <v>0</v>
      </c>
      <c r="W114" s="46">
        <f t="shared" si="8"/>
        <v>0</v>
      </c>
      <c r="X114" s="46">
        <f t="shared" si="8"/>
        <v>0</v>
      </c>
      <c r="Y114" s="46">
        <f t="shared" si="8"/>
        <v>0</v>
      </c>
      <c r="Z114" s="46">
        <f t="shared" si="8"/>
        <v>0</v>
      </c>
      <c r="AA114" s="46">
        <f t="shared" si="8"/>
        <v>0</v>
      </c>
      <c r="AB114" s="46">
        <f t="shared" si="8"/>
        <v>0</v>
      </c>
      <c r="AC114" s="46">
        <f t="shared" si="8"/>
        <v>0</v>
      </c>
      <c r="AD114" s="46">
        <f t="shared" si="8"/>
        <v>0</v>
      </c>
      <c r="AE114" s="46">
        <f t="shared" si="8"/>
        <v>0</v>
      </c>
      <c r="AF114" s="46">
        <f t="shared" si="8"/>
        <v>0</v>
      </c>
      <c r="AG114" s="46">
        <f t="shared" si="8"/>
        <v>0</v>
      </c>
      <c r="AH114" s="46">
        <f t="shared" si="8"/>
        <v>0</v>
      </c>
      <c r="AI114" s="46">
        <f t="shared" si="8"/>
        <v>0</v>
      </c>
    </row>
    <row r="115" spans="1:35" ht="90" customHeight="1" x14ac:dyDescent="0.2">
      <c r="A115" s="47" t="s">
        <v>21</v>
      </c>
      <c r="B115" s="271" t="s">
        <v>269</v>
      </c>
      <c r="C115" s="272"/>
      <c r="D115" s="27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4"/>
      <c r="Q115" s="24"/>
      <c r="R115" s="24"/>
      <c r="S115" s="24"/>
      <c r="T115" s="23"/>
      <c r="U115" s="24"/>
      <c r="V115" s="24"/>
      <c r="W115" s="24"/>
      <c r="X115" s="23"/>
      <c r="Y115" s="23"/>
      <c r="Z115" s="24"/>
      <c r="AA115" s="24"/>
      <c r="AB115" s="24"/>
      <c r="AC115" s="24"/>
      <c r="AD115" s="32"/>
      <c r="AE115" s="32"/>
      <c r="AF115" s="32"/>
      <c r="AG115" s="32"/>
      <c r="AH115" s="32"/>
      <c r="AI115" s="31"/>
    </row>
    <row r="116" spans="1:35" ht="39.950000000000003" customHeight="1" x14ac:dyDescent="0.2">
      <c r="A116" s="47" t="s">
        <v>20</v>
      </c>
      <c r="B116" s="271" t="s">
        <v>192</v>
      </c>
      <c r="C116" s="272"/>
      <c r="D116" s="27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4"/>
      <c r="Q116" s="24"/>
      <c r="R116" s="24"/>
      <c r="S116" s="24"/>
      <c r="T116" s="23"/>
      <c r="U116" s="24"/>
      <c r="V116" s="24"/>
      <c r="W116" s="24"/>
      <c r="X116" s="23"/>
      <c r="Y116" s="23"/>
      <c r="Z116" s="24"/>
      <c r="AA116" s="24"/>
      <c r="AB116" s="24"/>
      <c r="AC116" s="24"/>
      <c r="AD116" s="32"/>
      <c r="AE116" s="32"/>
      <c r="AF116" s="32"/>
      <c r="AG116" s="32"/>
      <c r="AH116" s="32"/>
      <c r="AI116" s="31"/>
    </row>
    <row r="117" spans="1:35" ht="70.5" customHeight="1" x14ac:dyDescent="0.2">
      <c r="A117" s="47" t="s">
        <v>270</v>
      </c>
      <c r="B117" s="285" t="s">
        <v>271</v>
      </c>
      <c r="C117" s="286"/>
      <c r="D117" s="287"/>
      <c r="E117" s="23"/>
      <c r="F117" s="23"/>
      <c r="G117" s="23"/>
      <c r="H117" s="23"/>
      <c r="I117" s="23"/>
      <c r="J117" s="23">
        <v>1</v>
      </c>
      <c r="K117" s="23"/>
      <c r="L117" s="23">
        <v>1</v>
      </c>
      <c r="M117" s="23"/>
      <c r="N117" s="23"/>
      <c r="O117" s="23"/>
      <c r="P117" s="24"/>
      <c r="Q117" s="24"/>
      <c r="R117" s="24"/>
      <c r="S117" s="24"/>
      <c r="T117" s="23"/>
      <c r="U117" s="24"/>
      <c r="V117" s="24"/>
      <c r="W117" s="24"/>
      <c r="X117" s="23"/>
      <c r="Y117" s="23"/>
      <c r="Z117" s="24"/>
      <c r="AA117" s="24"/>
      <c r="AB117" s="24"/>
      <c r="AC117" s="24"/>
      <c r="AD117" s="32"/>
      <c r="AE117" s="32"/>
      <c r="AF117" s="32"/>
      <c r="AG117" s="32"/>
      <c r="AH117" s="32"/>
      <c r="AI117" s="31"/>
    </row>
    <row r="118" spans="1:35" ht="30" customHeight="1" x14ac:dyDescent="0.2">
      <c r="A118" s="47" t="s">
        <v>272</v>
      </c>
      <c r="B118" s="285" t="s">
        <v>273</v>
      </c>
      <c r="C118" s="286"/>
      <c r="D118" s="287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4"/>
      <c r="Q118" s="24"/>
      <c r="R118" s="24"/>
      <c r="S118" s="24"/>
      <c r="T118" s="23"/>
      <c r="U118" s="24"/>
      <c r="V118" s="24"/>
      <c r="W118" s="24"/>
      <c r="X118" s="23"/>
      <c r="Y118" s="23"/>
      <c r="Z118" s="24"/>
      <c r="AA118" s="24"/>
      <c r="AB118" s="24"/>
      <c r="AC118" s="24"/>
      <c r="AD118" s="32"/>
      <c r="AE118" s="32"/>
      <c r="AF118" s="32"/>
      <c r="AG118" s="32"/>
      <c r="AH118" s="32"/>
      <c r="AI118" s="31"/>
    </row>
    <row r="119" spans="1:35" s="21" customFormat="1" ht="65.25" customHeight="1" x14ac:dyDescent="0.2">
      <c r="A119" s="45" t="s">
        <v>19</v>
      </c>
      <c r="B119" s="276" t="s">
        <v>274</v>
      </c>
      <c r="C119" s="277"/>
      <c r="D119" s="278"/>
      <c r="E119" s="46">
        <f>SUM(E120:E127)</f>
        <v>1639</v>
      </c>
      <c r="F119" s="46">
        <f t="shared" ref="F119:AI119" si="9">SUM(F120:F127)</f>
        <v>8</v>
      </c>
      <c r="G119" s="46">
        <f t="shared" si="9"/>
        <v>1631</v>
      </c>
      <c r="H119" s="46">
        <f t="shared" si="9"/>
        <v>0</v>
      </c>
      <c r="I119" s="46">
        <f t="shared" si="9"/>
        <v>0</v>
      </c>
      <c r="J119" s="46">
        <f t="shared" si="9"/>
        <v>339</v>
      </c>
      <c r="K119" s="46">
        <f t="shared" si="9"/>
        <v>311</v>
      </c>
      <c r="L119" s="46">
        <f t="shared" si="9"/>
        <v>21</v>
      </c>
      <c r="M119" s="46">
        <f t="shared" si="9"/>
        <v>1</v>
      </c>
      <c r="N119" s="46">
        <f t="shared" si="9"/>
        <v>6</v>
      </c>
      <c r="O119" s="46">
        <f t="shared" si="9"/>
        <v>1817</v>
      </c>
      <c r="P119" s="46">
        <f t="shared" si="9"/>
        <v>1572</v>
      </c>
      <c r="Q119" s="46">
        <f t="shared" si="9"/>
        <v>65</v>
      </c>
      <c r="R119" s="46">
        <f t="shared" si="9"/>
        <v>40</v>
      </c>
      <c r="S119" s="46">
        <f t="shared" si="9"/>
        <v>1</v>
      </c>
      <c r="T119" s="46">
        <f t="shared" si="9"/>
        <v>139</v>
      </c>
      <c r="U119" s="46">
        <f t="shared" si="9"/>
        <v>25</v>
      </c>
      <c r="V119" s="46">
        <f t="shared" si="9"/>
        <v>66</v>
      </c>
      <c r="W119" s="46">
        <f t="shared" si="9"/>
        <v>48</v>
      </c>
      <c r="X119" s="46">
        <f t="shared" si="9"/>
        <v>1</v>
      </c>
      <c r="Y119" s="46">
        <f t="shared" si="9"/>
        <v>1818</v>
      </c>
      <c r="Z119" s="46">
        <f t="shared" si="9"/>
        <v>0</v>
      </c>
      <c r="AA119" s="46">
        <f t="shared" si="9"/>
        <v>2</v>
      </c>
      <c r="AB119" s="46">
        <f t="shared" si="9"/>
        <v>132</v>
      </c>
      <c r="AC119" s="46">
        <f t="shared" si="9"/>
        <v>13</v>
      </c>
      <c r="AD119" s="46">
        <f t="shared" si="9"/>
        <v>48</v>
      </c>
      <c r="AE119" s="46">
        <f t="shared" si="9"/>
        <v>4</v>
      </c>
      <c r="AF119" s="46">
        <f t="shared" si="9"/>
        <v>52</v>
      </c>
      <c r="AG119" s="46">
        <f t="shared" si="9"/>
        <v>3</v>
      </c>
      <c r="AH119" s="46">
        <f t="shared" si="9"/>
        <v>1</v>
      </c>
      <c r="AI119" s="46">
        <f t="shared" si="9"/>
        <v>4</v>
      </c>
    </row>
    <row r="120" spans="1:35" ht="39.950000000000003" customHeight="1" x14ac:dyDescent="0.2">
      <c r="A120" s="47" t="s">
        <v>18</v>
      </c>
      <c r="B120" s="268" t="s">
        <v>275</v>
      </c>
      <c r="C120" s="269"/>
      <c r="D120" s="270"/>
      <c r="E120" s="23">
        <v>1632</v>
      </c>
      <c r="F120" s="23">
        <v>7</v>
      </c>
      <c r="G120" s="23">
        <v>1625</v>
      </c>
      <c r="H120" s="23"/>
      <c r="I120" s="23"/>
      <c r="J120" s="23">
        <v>329</v>
      </c>
      <c r="K120" s="23">
        <v>305</v>
      </c>
      <c r="L120" s="23">
        <v>17</v>
      </c>
      <c r="M120" s="23">
        <v>1</v>
      </c>
      <c r="N120" s="23">
        <v>6</v>
      </c>
      <c r="O120" s="24">
        <v>1813</v>
      </c>
      <c r="P120" s="24">
        <v>1572</v>
      </c>
      <c r="Q120" s="24">
        <v>65</v>
      </c>
      <c r="R120" s="24">
        <v>36</v>
      </c>
      <c r="S120" s="23">
        <v>1</v>
      </c>
      <c r="T120" s="24">
        <v>139</v>
      </c>
      <c r="U120" s="24">
        <v>25</v>
      </c>
      <c r="V120" s="24">
        <v>66</v>
      </c>
      <c r="W120" s="24">
        <v>48</v>
      </c>
      <c r="X120" s="24"/>
      <c r="Y120" s="24">
        <v>1813</v>
      </c>
      <c r="Z120" s="24"/>
      <c r="AA120" s="24">
        <v>2</v>
      </c>
      <c r="AB120" s="24">
        <v>124</v>
      </c>
      <c r="AC120" s="24">
        <v>13</v>
      </c>
      <c r="AD120" s="32">
        <v>47</v>
      </c>
      <c r="AE120" s="32">
        <v>4</v>
      </c>
      <c r="AF120" s="31">
        <v>51</v>
      </c>
      <c r="AG120" s="32">
        <v>3</v>
      </c>
      <c r="AH120" s="32">
        <v>1</v>
      </c>
      <c r="AI120" s="31">
        <v>4</v>
      </c>
    </row>
    <row r="121" spans="1:35" ht="39.950000000000003" customHeight="1" x14ac:dyDescent="0.2">
      <c r="A121" s="47" t="s">
        <v>17</v>
      </c>
      <c r="B121" s="268" t="s">
        <v>276</v>
      </c>
      <c r="C121" s="269"/>
      <c r="D121" s="270"/>
      <c r="E121" s="23">
        <v>1</v>
      </c>
      <c r="F121" s="23"/>
      <c r="G121" s="23">
        <v>1</v>
      </c>
      <c r="H121" s="23"/>
      <c r="I121" s="23"/>
      <c r="J121" s="23">
        <v>1</v>
      </c>
      <c r="K121" s="23">
        <v>1</v>
      </c>
      <c r="L121" s="23"/>
      <c r="M121" s="23"/>
      <c r="N121" s="23"/>
      <c r="O121" s="24">
        <v>1</v>
      </c>
      <c r="P121" s="24"/>
      <c r="Q121" s="24"/>
      <c r="R121" s="24">
        <v>1</v>
      </c>
      <c r="S121" s="23"/>
      <c r="T121" s="24"/>
      <c r="U121" s="24"/>
      <c r="V121" s="24"/>
      <c r="W121" s="24"/>
      <c r="X121" s="24">
        <v>1</v>
      </c>
      <c r="Y121" s="24">
        <v>2</v>
      </c>
      <c r="Z121" s="24"/>
      <c r="AA121" s="24"/>
      <c r="AB121" s="24"/>
      <c r="AC121" s="24"/>
      <c r="AD121" s="32"/>
      <c r="AE121" s="32"/>
      <c r="AF121" s="31"/>
      <c r="AG121" s="32"/>
      <c r="AH121" s="32"/>
      <c r="AI121" s="31"/>
    </row>
    <row r="122" spans="1:35" ht="39.950000000000003" customHeight="1" x14ac:dyDescent="0.2">
      <c r="A122" s="47" t="s">
        <v>16</v>
      </c>
      <c r="B122" s="268" t="s">
        <v>277</v>
      </c>
      <c r="C122" s="269"/>
      <c r="D122" s="270"/>
      <c r="E122" s="23">
        <v>5</v>
      </c>
      <c r="F122" s="23">
        <v>1</v>
      </c>
      <c r="G122" s="23">
        <v>4</v>
      </c>
      <c r="H122" s="23"/>
      <c r="I122" s="23"/>
      <c r="J122" s="23">
        <v>9</v>
      </c>
      <c r="K122" s="23">
        <v>5</v>
      </c>
      <c r="L122" s="23">
        <v>4</v>
      </c>
      <c r="M122" s="23"/>
      <c r="N122" s="23"/>
      <c r="O122" s="24">
        <v>2</v>
      </c>
      <c r="P122" s="24"/>
      <c r="Q122" s="24"/>
      <c r="R122" s="24">
        <v>2</v>
      </c>
      <c r="S122" s="23"/>
      <c r="T122" s="24"/>
      <c r="U122" s="24"/>
      <c r="V122" s="24"/>
      <c r="W122" s="24"/>
      <c r="X122" s="24"/>
      <c r="Y122" s="24">
        <v>2</v>
      </c>
      <c r="Z122" s="24"/>
      <c r="AA122" s="24"/>
      <c r="AB122" s="24">
        <v>8</v>
      </c>
      <c r="AC122" s="24"/>
      <c r="AD122" s="32">
        <v>1</v>
      </c>
      <c r="AE122" s="32"/>
      <c r="AF122" s="31">
        <v>1</v>
      </c>
      <c r="AG122" s="32"/>
      <c r="AH122" s="32"/>
      <c r="AI122" s="31"/>
    </row>
    <row r="123" spans="1:35" ht="39.950000000000003" customHeight="1" x14ac:dyDescent="0.2">
      <c r="A123" s="47" t="s">
        <v>15</v>
      </c>
      <c r="B123" s="268" t="s">
        <v>278</v>
      </c>
      <c r="C123" s="269"/>
      <c r="D123" s="270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24"/>
      <c r="Q123" s="24"/>
      <c r="R123" s="24"/>
      <c r="S123" s="23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32"/>
      <c r="AE123" s="32"/>
      <c r="AF123" s="31"/>
      <c r="AG123" s="32"/>
      <c r="AH123" s="32"/>
      <c r="AI123" s="31"/>
    </row>
    <row r="124" spans="1:35" ht="58.5" customHeight="1" x14ac:dyDescent="0.2">
      <c r="A124" s="47" t="s">
        <v>14</v>
      </c>
      <c r="B124" s="268" t="s">
        <v>279</v>
      </c>
      <c r="C124" s="269"/>
      <c r="D124" s="270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24"/>
      <c r="Q124" s="24"/>
      <c r="R124" s="24"/>
      <c r="S124" s="23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32"/>
      <c r="AE124" s="32"/>
      <c r="AF124" s="31"/>
      <c r="AG124" s="32"/>
      <c r="AH124" s="32"/>
      <c r="AI124" s="31"/>
    </row>
    <row r="125" spans="1:35" ht="39.950000000000003" customHeight="1" x14ac:dyDescent="0.2">
      <c r="A125" s="47" t="s">
        <v>13</v>
      </c>
      <c r="B125" s="268" t="s">
        <v>280</v>
      </c>
      <c r="C125" s="269"/>
      <c r="D125" s="270"/>
      <c r="E125" s="23">
        <v>1</v>
      </c>
      <c r="F125" s="23"/>
      <c r="G125" s="23">
        <v>1</v>
      </c>
      <c r="H125" s="23"/>
      <c r="I125" s="23"/>
      <c r="J125" s="23"/>
      <c r="K125" s="23"/>
      <c r="L125" s="23"/>
      <c r="M125" s="23"/>
      <c r="N125" s="23"/>
      <c r="O125" s="24">
        <v>1</v>
      </c>
      <c r="P125" s="24"/>
      <c r="Q125" s="24"/>
      <c r="R125" s="24">
        <v>1</v>
      </c>
      <c r="S125" s="23"/>
      <c r="T125" s="24"/>
      <c r="U125" s="24"/>
      <c r="V125" s="24"/>
      <c r="W125" s="24"/>
      <c r="X125" s="24"/>
      <c r="Y125" s="24">
        <v>1</v>
      </c>
      <c r="Z125" s="24"/>
      <c r="AA125" s="24"/>
      <c r="AB125" s="24"/>
      <c r="AC125" s="24"/>
      <c r="AD125" s="32"/>
      <c r="AE125" s="32"/>
      <c r="AF125" s="31"/>
      <c r="AG125" s="32"/>
      <c r="AH125" s="32"/>
      <c r="AI125" s="31"/>
    </row>
    <row r="126" spans="1:35" ht="39.950000000000003" customHeight="1" x14ac:dyDescent="0.2">
      <c r="A126" s="47" t="s">
        <v>12</v>
      </c>
      <c r="B126" s="268" t="s">
        <v>281</v>
      </c>
      <c r="C126" s="269"/>
      <c r="D126" s="270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4"/>
      <c r="Q126" s="24"/>
      <c r="R126" s="24"/>
      <c r="S126" s="24"/>
      <c r="T126" s="23"/>
      <c r="U126" s="24"/>
      <c r="V126" s="24"/>
      <c r="W126" s="24"/>
      <c r="X126" s="23"/>
      <c r="Y126" s="23"/>
      <c r="Z126" s="24"/>
      <c r="AA126" s="24"/>
      <c r="AB126" s="24"/>
      <c r="AC126" s="24"/>
      <c r="AD126" s="32"/>
      <c r="AE126" s="32"/>
      <c r="AF126" s="31"/>
      <c r="AG126" s="32"/>
      <c r="AH126" s="32"/>
      <c r="AI126" s="31"/>
    </row>
    <row r="127" spans="1:35" ht="39.950000000000003" customHeight="1" x14ac:dyDescent="0.2">
      <c r="A127" s="47" t="s">
        <v>11</v>
      </c>
      <c r="B127" s="268" t="s">
        <v>192</v>
      </c>
      <c r="C127" s="269"/>
      <c r="D127" s="270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24"/>
      <c r="Q127" s="24"/>
      <c r="R127" s="24"/>
      <c r="S127" s="23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32"/>
      <c r="AE127" s="32"/>
      <c r="AF127" s="31"/>
      <c r="AG127" s="32"/>
      <c r="AH127" s="32"/>
      <c r="AI127" s="31"/>
    </row>
    <row r="128" spans="1:35" s="21" customFormat="1" ht="59.25" customHeight="1" x14ac:dyDescent="0.2">
      <c r="A128" s="45" t="s">
        <v>10</v>
      </c>
      <c r="B128" s="276" t="s">
        <v>282</v>
      </c>
      <c r="C128" s="277"/>
      <c r="D128" s="278"/>
      <c r="E128" s="46">
        <f>SUM(E129:E132)</f>
        <v>1</v>
      </c>
      <c r="F128" s="46">
        <f t="shared" ref="F128:AI128" si="10">SUM(F129:F132)</f>
        <v>0</v>
      </c>
      <c r="G128" s="46">
        <f t="shared" si="10"/>
        <v>1</v>
      </c>
      <c r="H128" s="46">
        <f t="shared" si="10"/>
        <v>0</v>
      </c>
      <c r="I128" s="46">
        <f t="shared" si="10"/>
        <v>0</v>
      </c>
      <c r="J128" s="46">
        <f t="shared" si="10"/>
        <v>2</v>
      </c>
      <c r="K128" s="46">
        <f t="shared" si="10"/>
        <v>2</v>
      </c>
      <c r="L128" s="46">
        <f t="shared" si="10"/>
        <v>0</v>
      </c>
      <c r="M128" s="46">
        <f t="shared" si="10"/>
        <v>0</v>
      </c>
      <c r="N128" s="46">
        <f t="shared" si="10"/>
        <v>0</v>
      </c>
      <c r="O128" s="46">
        <f t="shared" si="10"/>
        <v>1</v>
      </c>
      <c r="P128" s="46">
        <f t="shared" si="10"/>
        <v>0</v>
      </c>
      <c r="Q128" s="46">
        <f t="shared" si="10"/>
        <v>0</v>
      </c>
      <c r="R128" s="46">
        <f t="shared" si="10"/>
        <v>1</v>
      </c>
      <c r="S128" s="46">
        <f t="shared" si="10"/>
        <v>0</v>
      </c>
      <c r="T128" s="46">
        <f t="shared" si="10"/>
        <v>0</v>
      </c>
      <c r="U128" s="46">
        <f t="shared" si="10"/>
        <v>0</v>
      </c>
      <c r="V128" s="46">
        <f t="shared" si="10"/>
        <v>0</v>
      </c>
      <c r="W128" s="46">
        <f t="shared" si="10"/>
        <v>0</v>
      </c>
      <c r="X128" s="46">
        <f t="shared" si="10"/>
        <v>0</v>
      </c>
      <c r="Y128" s="46">
        <f t="shared" si="10"/>
        <v>1</v>
      </c>
      <c r="Z128" s="46">
        <f t="shared" si="10"/>
        <v>0</v>
      </c>
      <c r="AA128" s="46">
        <f t="shared" si="10"/>
        <v>0</v>
      </c>
      <c r="AB128" s="46">
        <f t="shared" si="10"/>
        <v>2</v>
      </c>
      <c r="AC128" s="46">
        <f t="shared" si="10"/>
        <v>0</v>
      </c>
      <c r="AD128" s="46">
        <f t="shared" si="10"/>
        <v>0</v>
      </c>
      <c r="AE128" s="46">
        <f t="shared" si="10"/>
        <v>0</v>
      </c>
      <c r="AF128" s="46">
        <f t="shared" si="10"/>
        <v>0</v>
      </c>
      <c r="AG128" s="46">
        <f t="shared" si="10"/>
        <v>0</v>
      </c>
      <c r="AH128" s="46">
        <f t="shared" si="10"/>
        <v>0</v>
      </c>
      <c r="AI128" s="46">
        <f t="shared" si="10"/>
        <v>0</v>
      </c>
    </row>
    <row r="129" spans="1:35" ht="39.950000000000003" customHeight="1" x14ac:dyDescent="0.2">
      <c r="A129" s="47" t="s">
        <v>9</v>
      </c>
      <c r="B129" s="268" t="s">
        <v>283</v>
      </c>
      <c r="C129" s="269"/>
      <c r="D129" s="270"/>
      <c r="E129" s="23">
        <v>1</v>
      </c>
      <c r="F129" s="23"/>
      <c r="G129" s="23">
        <v>1</v>
      </c>
      <c r="H129" s="23"/>
      <c r="I129" s="23"/>
      <c r="J129" s="23">
        <v>2</v>
      </c>
      <c r="K129" s="23">
        <v>2</v>
      </c>
      <c r="L129" s="23"/>
      <c r="M129" s="23"/>
      <c r="N129" s="23"/>
      <c r="O129" s="24">
        <v>1</v>
      </c>
      <c r="P129" s="24"/>
      <c r="Q129" s="24"/>
      <c r="R129" s="24">
        <v>1</v>
      </c>
      <c r="S129" s="23"/>
      <c r="T129" s="24"/>
      <c r="U129" s="24"/>
      <c r="V129" s="24"/>
      <c r="W129" s="24"/>
      <c r="X129" s="24"/>
      <c r="Y129" s="24">
        <v>1</v>
      </c>
      <c r="Z129" s="24"/>
      <c r="AA129" s="24"/>
      <c r="AB129" s="24">
        <v>2</v>
      </c>
      <c r="AC129" s="24"/>
      <c r="AD129" s="32"/>
      <c r="AE129" s="32"/>
      <c r="AF129" s="31"/>
      <c r="AG129" s="32"/>
      <c r="AH129" s="32"/>
      <c r="AI129" s="31"/>
    </row>
    <row r="130" spans="1:35" ht="39.950000000000003" customHeight="1" x14ac:dyDescent="0.2">
      <c r="A130" s="47" t="s">
        <v>8</v>
      </c>
      <c r="B130" s="268" t="s">
        <v>284</v>
      </c>
      <c r="C130" s="269"/>
      <c r="D130" s="270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24"/>
      <c r="Q130" s="24"/>
      <c r="R130" s="24"/>
      <c r="S130" s="23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32"/>
      <c r="AE130" s="32"/>
      <c r="AF130" s="31"/>
      <c r="AG130" s="32"/>
      <c r="AH130" s="32"/>
      <c r="AI130" s="31"/>
    </row>
    <row r="131" spans="1:35" ht="39.950000000000003" customHeight="1" x14ac:dyDescent="0.2">
      <c r="A131" s="47" t="s">
        <v>7</v>
      </c>
      <c r="B131" s="268" t="s">
        <v>285</v>
      </c>
      <c r="C131" s="269"/>
      <c r="D131" s="270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24"/>
      <c r="Q131" s="24"/>
      <c r="R131" s="24"/>
      <c r="S131" s="23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32"/>
      <c r="AE131" s="32"/>
      <c r="AF131" s="31"/>
      <c r="AG131" s="32"/>
      <c r="AH131" s="32"/>
      <c r="AI131" s="31"/>
    </row>
    <row r="132" spans="1:35" ht="39.950000000000003" customHeight="1" x14ac:dyDescent="0.2">
      <c r="A132" s="47" t="s">
        <v>6</v>
      </c>
      <c r="B132" s="268" t="s">
        <v>192</v>
      </c>
      <c r="C132" s="269"/>
      <c r="D132" s="270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4"/>
      <c r="P132" s="24"/>
      <c r="Q132" s="24"/>
      <c r="R132" s="24"/>
      <c r="S132" s="23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32"/>
      <c r="AE132" s="32"/>
      <c r="AF132" s="31"/>
      <c r="AG132" s="32"/>
      <c r="AH132" s="32"/>
      <c r="AI132" s="31"/>
    </row>
    <row r="133" spans="1:35" s="21" customFormat="1" ht="60.75" customHeight="1" x14ac:dyDescent="0.2">
      <c r="A133" s="45" t="s">
        <v>5</v>
      </c>
      <c r="B133" s="276" t="s">
        <v>286</v>
      </c>
      <c r="C133" s="277"/>
      <c r="D133" s="278"/>
      <c r="E133" s="46">
        <f>SUM(E134:E135)</f>
        <v>181</v>
      </c>
      <c r="F133" s="46">
        <f t="shared" ref="F133:AI133" si="11">SUM(F134:F135)</f>
        <v>4</v>
      </c>
      <c r="G133" s="46">
        <f t="shared" si="11"/>
        <v>177</v>
      </c>
      <c r="H133" s="46">
        <f t="shared" si="11"/>
        <v>0</v>
      </c>
      <c r="I133" s="46">
        <f t="shared" si="11"/>
        <v>0</v>
      </c>
      <c r="J133" s="46">
        <f t="shared" si="11"/>
        <v>318</v>
      </c>
      <c r="K133" s="46">
        <f t="shared" si="11"/>
        <v>314</v>
      </c>
      <c r="L133" s="46">
        <f t="shared" si="11"/>
        <v>4</v>
      </c>
      <c r="M133" s="46">
        <f t="shared" si="11"/>
        <v>0</v>
      </c>
      <c r="N133" s="46">
        <f t="shared" si="11"/>
        <v>0</v>
      </c>
      <c r="O133" s="46">
        <f t="shared" si="11"/>
        <v>417</v>
      </c>
      <c r="P133" s="46">
        <f t="shared" si="11"/>
        <v>346</v>
      </c>
      <c r="Q133" s="46">
        <f t="shared" si="11"/>
        <v>17</v>
      </c>
      <c r="R133" s="46">
        <f t="shared" si="11"/>
        <v>3</v>
      </c>
      <c r="S133" s="46">
        <f t="shared" si="11"/>
        <v>1</v>
      </c>
      <c r="T133" s="46">
        <f t="shared" si="11"/>
        <v>50</v>
      </c>
      <c r="U133" s="46">
        <f t="shared" si="11"/>
        <v>0</v>
      </c>
      <c r="V133" s="46">
        <f t="shared" si="11"/>
        <v>39</v>
      </c>
      <c r="W133" s="46">
        <f t="shared" si="11"/>
        <v>11</v>
      </c>
      <c r="X133" s="46">
        <f t="shared" si="11"/>
        <v>0</v>
      </c>
      <c r="Y133" s="46">
        <f t="shared" si="11"/>
        <v>417</v>
      </c>
      <c r="Z133" s="46">
        <f t="shared" si="11"/>
        <v>3</v>
      </c>
      <c r="AA133" s="46">
        <f t="shared" si="11"/>
        <v>29</v>
      </c>
      <c r="AB133" s="46">
        <f t="shared" si="11"/>
        <v>75</v>
      </c>
      <c r="AC133" s="46">
        <f t="shared" si="11"/>
        <v>34</v>
      </c>
      <c r="AD133" s="46">
        <f t="shared" si="11"/>
        <v>19</v>
      </c>
      <c r="AE133" s="46">
        <f t="shared" si="11"/>
        <v>1</v>
      </c>
      <c r="AF133" s="46">
        <f t="shared" si="11"/>
        <v>20</v>
      </c>
      <c r="AG133" s="46">
        <f t="shared" si="11"/>
        <v>2</v>
      </c>
      <c r="AH133" s="46">
        <f t="shared" si="11"/>
        <v>1</v>
      </c>
      <c r="AI133" s="46">
        <f t="shared" si="11"/>
        <v>3</v>
      </c>
    </row>
    <row r="134" spans="1:35" ht="60.75" customHeight="1" x14ac:dyDescent="0.2">
      <c r="A134" s="47" t="s">
        <v>4</v>
      </c>
      <c r="B134" s="268" t="s">
        <v>287</v>
      </c>
      <c r="C134" s="269"/>
      <c r="D134" s="270"/>
      <c r="E134" s="23">
        <v>181</v>
      </c>
      <c r="F134" s="23">
        <v>4</v>
      </c>
      <c r="G134" s="23">
        <v>177</v>
      </c>
      <c r="H134" s="23"/>
      <c r="I134" s="23"/>
      <c r="J134" s="23">
        <v>318</v>
      </c>
      <c r="K134" s="23">
        <v>314</v>
      </c>
      <c r="L134" s="23">
        <v>4</v>
      </c>
      <c r="M134" s="23"/>
      <c r="N134" s="23"/>
      <c r="O134" s="24">
        <v>417</v>
      </c>
      <c r="P134" s="24">
        <v>346</v>
      </c>
      <c r="Q134" s="24">
        <v>17</v>
      </c>
      <c r="R134" s="24">
        <v>3</v>
      </c>
      <c r="S134" s="23">
        <v>1</v>
      </c>
      <c r="T134" s="24">
        <v>50</v>
      </c>
      <c r="U134" s="24"/>
      <c r="V134" s="24">
        <v>39</v>
      </c>
      <c r="W134" s="24">
        <v>11</v>
      </c>
      <c r="X134" s="24"/>
      <c r="Y134" s="24">
        <v>417</v>
      </c>
      <c r="Z134" s="24">
        <v>3</v>
      </c>
      <c r="AA134" s="24">
        <v>29</v>
      </c>
      <c r="AB134" s="24">
        <v>75</v>
      </c>
      <c r="AC134" s="24">
        <v>34</v>
      </c>
      <c r="AD134" s="32">
        <v>19</v>
      </c>
      <c r="AE134" s="32">
        <v>1</v>
      </c>
      <c r="AF134" s="32">
        <v>20</v>
      </c>
      <c r="AG134" s="32">
        <v>2</v>
      </c>
      <c r="AH134" s="32">
        <v>1</v>
      </c>
      <c r="AI134" s="32">
        <v>3</v>
      </c>
    </row>
    <row r="135" spans="1:35" ht="72.75" customHeight="1" x14ac:dyDescent="0.2">
      <c r="A135" s="47" t="s">
        <v>3</v>
      </c>
      <c r="B135" s="268" t="s">
        <v>288</v>
      </c>
      <c r="C135" s="269"/>
      <c r="D135" s="270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24"/>
      <c r="Q135" s="24"/>
      <c r="R135" s="24"/>
      <c r="S135" s="23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32"/>
      <c r="AE135" s="32"/>
      <c r="AF135" s="32"/>
      <c r="AG135" s="32"/>
      <c r="AH135" s="32"/>
      <c r="AI135" s="32"/>
    </row>
    <row r="136" spans="1:35" ht="86.25" customHeight="1" x14ac:dyDescent="0.2">
      <c r="A136" s="50" t="s">
        <v>289</v>
      </c>
      <c r="B136" s="279" t="s">
        <v>290</v>
      </c>
      <c r="C136" s="280"/>
      <c r="D136" s="281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4"/>
      <c r="Q136" s="24"/>
      <c r="R136" s="24"/>
      <c r="S136" s="24"/>
      <c r="T136" s="23"/>
      <c r="U136" s="24"/>
      <c r="V136" s="24"/>
      <c r="W136" s="24"/>
      <c r="X136" s="23"/>
      <c r="Y136" s="23"/>
      <c r="Z136" s="24"/>
      <c r="AA136" s="24"/>
      <c r="AB136" s="24"/>
      <c r="AC136" s="24"/>
      <c r="AD136" s="32"/>
      <c r="AE136" s="32"/>
      <c r="AF136" s="32"/>
      <c r="AG136" s="32"/>
      <c r="AH136" s="32"/>
      <c r="AI136" s="31"/>
    </row>
    <row r="137" spans="1:35" s="21" customFormat="1" ht="39.950000000000003" customHeight="1" x14ac:dyDescent="0.2">
      <c r="A137" s="45" t="s">
        <v>2</v>
      </c>
      <c r="B137" s="282" t="s">
        <v>192</v>
      </c>
      <c r="C137" s="283"/>
      <c r="D137" s="284"/>
      <c r="E137" s="25">
        <v>10</v>
      </c>
      <c r="F137" s="25"/>
      <c r="G137" s="25">
        <v>10</v>
      </c>
      <c r="H137" s="25"/>
      <c r="I137" s="25"/>
      <c r="J137" s="25">
        <v>9</v>
      </c>
      <c r="K137" s="25">
        <v>6</v>
      </c>
      <c r="L137" s="25">
        <v>3</v>
      </c>
      <c r="M137" s="25"/>
      <c r="N137" s="25"/>
      <c r="O137" s="43">
        <v>9</v>
      </c>
      <c r="P137" s="43">
        <v>3</v>
      </c>
      <c r="Q137" s="43"/>
      <c r="R137" s="43">
        <v>5</v>
      </c>
      <c r="S137" s="25"/>
      <c r="T137" s="43">
        <v>1</v>
      </c>
      <c r="U137" s="43"/>
      <c r="V137" s="43">
        <v>1</v>
      </c>
      <c r="W137" s="43"/>
      <c r="X137" s="43"/>
      <c r="Y137" s="43">
        <v>9</v>
      </c>
      <c r="Z137" s="43"/>
      <c r="AA137" s="43">
        <v>3</v>
      </c>
      <c r="AB137" s="43">
        <v>7</v>
      </c>
      <c r="AC137" s="43">
        <v>3</v>
      </c>
      <c r="AD137" s="73">
        <v>4</v>
      </c>
      <c r="AE137" s="73"/>
      <c r="AF137" s="73">
        <v>4</v>
      </c>
      <c r="AG137" s="73"/>
      <c r="AH137" s="73"/>
      <c r="AI137" s="73"/>
    </row>
    <row r="138" spans="1:35" s="22" customFormat="1" ht="39.950000000000003" customHeight="1" x14ac:dyDescent="0.25">
      <c r="A138" s="45"/>
      <c r="B138" s="282" t="s">
        <v>153</v>
      </c>
      <c r="C138" s="283"/>
      <c r="D138" s="284"/>
      <c r="E138" s="46">
        <f>E19+E40+E52+E60+E74+E81+E89+E92+E114+E119+E128+E133+E136+E137</f>
        <v>2310</v>
      </c>
      <c r="F138" s="46">
        <f t="shared" ref="F138:AI138" si="12">F19+F40+F52+F60+F74+F81+F89+F92+F114+F119+F128+F133+F136+F137</f>
        <v>115</v>
      </c>
      <c r="G138" s="46">
        <f t="shared" si="12"/>
        <v>2193</v>
      </c>
      <c r="H138" s="46">
        <f t="shared" si="12"/>
        <v>2</v>
      </c>
      <c r="I138" s="46">
        <f t="shared" si="12"/>
        <v>0</v>
      </c>
      <c r="J138" s="46">
        <f t="shared" si="12"/>
        <v>1403</v>
      </c>
      <c r="K138" s="46">
        <f t="shared" si="12"/>
        <v>1209</v>
      </c>
      <c r="L138" s="46">
        <f t="shared" si="12"/>
        <v>167</v>
      </c>
      <c r="M138" s="46">
        <f t="shared" si="12"/>
        <v>8</v>
      </c>
      <c r="N138" s="46">
        <f t="shared" si="12"/>
        <v>19</v>
      </c>
      <c r="O138" s="46">
        <f t="shared" si="12"/>
        <v>2825</v>
      </c>
      <c r="P138" s="46">
        <f t="shared" si="12"/>
        <v>2274</v>
      </c>
      <c r="Q138" s="46">
        <f t="shared" si="12"/>
        <v>122</v>
      </c>
      <c r="R138" s="46">
        <f t="shared" si="12"/>
        <v>125</v>
      </c>
      <c r="S138" s="46">
        <f t="shared" si="12"/>
        <v>5</v>
      </c>
      <c r="T138" s="46">
        <f t="shared" si="12"/>
        <v>299</v>
      </c>
      <c r="U138" s="46">
        <f t="shared" si="12"/>
        <v>35</v>
      </c>
      <c r="V138" s="46">
        <f t="shared" si="12"/>
        <v>189</v>
      </c>
      <c r="W138" s="46">
        <f t="shared" si="12"/>
        <v>75</v>
      </c>
      <c r="X138" s="46">
        <f t="shared" si="12"/>
        <v>34</v>
      </c>
      <c r="Y138" s="46">
        <f t="shared" si="12"/>
        <v>2859</v>
      </c>
      <c r="Z138" s="46">
        <f t="shared" si="12"/>
        <v>4</v>
      </c>
      <c r="AA138" s="46">
        <f t="shared" si="12"/>
        <v>109</v>
      </c>
      <c r="AB138" s="46">
        <f t="shared" si="12"/>
        <v>654</v>
      </c>
      <c r="AC138" s="46">
        <f t="shared" si="12"/>
        <v>156</v>
      </c>
      <c r="AD138" s="46">
        <f t="shared" si="12"/>
        <v>137</v>
      </c>
      <c r="AE138" s="46">
        <f t="shared" si="12"/>
        <v>11</v>
      </c>
      <c r="AF138" s="46">
        <f t="shared" si="12"/>
        <v>148</v>
      </c>
      <c r="AG138" s="46">
        <f t="shared" si="12"/>
        <v>11</v>
      </c>
      <c r="AH138" s="46">
        <f t="shared" si="12"/>
        <v>5</v>
      </c>
      <c r="AI138" s="46">
        <f t="shared" si="12"/>
        <v>16</v>
      </c>
    </row>
    <row r="140" spans="1:35" ht="0.75" customHeight="1" x14ac:dyDescent="0.2">
      <c r="B140" s="212"/>
      <c r="C140" s="212"/>
    </row>
    <row r="141" spans="1:35" ht="16.5" hidden="1" customHeight="1" x14ac:dyDescent="0.2">
      <c r="B141" s="212"/>
      <c r="C141" s="212"/>
    </row>
  </sheetData>
  <sheetProtection sheet="1" objects="1" scenarios="1"/>
  <mergeCells count="165">
    <mergeCell ref="B42:D42"/>
    <mergeCell ref="B43:D43"/>
    <mergeCell ref="B44:D44"/>
    <mergeCell ref="B45:D45"/>
    <mergeCell ref="B51:D51"/>
    <mergeCell ref="B52:D52"/>
    <mergeCell ref="B53:D53"/>
    <mergeCell ref="B54:D54"/>
    <mergeCell ref="B55:D55"/>
    <mergeCell ref="B56:D56"/>
    <mergeCell ref="B57:D57"/>
    <mergeCell ref="B58:D58"/>
    <mergeCell ref="B59:D59"/>
    <mergeCell ref="B60:D60"/>
    <mergeCell ref="B61:D61"/>
    <mergeCell ref="B62:D62"/>
    <mergeCell ref="B63:D63"/>
    <mergeCell ref="B64:D64"/>
    <mergeCell ref="B65:D65"/>
    <mergeCell ref="B66:D66"/>
    <mergeCell ref="B67:D67"/>
    <mergeCell ref="B68:D68"/>
    <mergeCell ref="B69:D69"/>
    <mergeCell ref="B70:D70"/>
    <mergeCell ref="B71:D71"/>
    <mergeCell ref="B72:D72"/>
    <mergeCell ref="B73:D73"/>
    <mergeCell ref="B74:D74"/>
    <mergeCell ref="B75:D75"/>
    <mergeCell ref="B76:D76"/>
    <mergeCell ref="B77:D77"/>
    <mergeCell ref="B105:D105"/>
    <mergeCell ref="B96:D96"/>
    <mergeCell ref="B97:D97"/>
    <mergeCell ref="B98:D98"/>
    <mergeCell ref="B99:D99"/>
    <mergeCell ref="B100:D100"/>
    <mergeCell ref="B101:D101"/>
    <mergeCell ref="B102:D102"/>
    <mergeCell ref="B103:D103"/>
    <mergeCell ref="B104:D104"/>
    <mergeCell ref="B93:D93"/>
    <mergeCell ref="B94:D94"/>
    <mergeCell ref="B95:D95"/>
    <mergeCell ref="B78:D78"/>
    <mergeCell ref="B79:D79"/>
    <mergeCell ref="B80:D80"/>
    <mergeCell ref="B81:D81"/>
    <mergeCell ref="B82:D82"/>
    <mergeCell ref="B83:D83"/>
    <mergeCell ref="B84:D84"/>
    <mergeCell ref="B85:D85"/>
    <mergeCell ref="B86:D86"/>
    <mergeCell ref="B87:D87"/>
    <mergeCell ref="B88:D88"/>
    <mergeCell ref="B89:D89"/>
    <mergeCell ref="B90:D90"/>
    <mergeCell ref="B91:D91"/>
    <mergeCell ref="B92:D92"/>
    <mergeCell ref="B133:D133"/>
    <mergeCell ref="B106:D106"/>
    <mergeCell ref="B107:D107"/>
    <mergeCell ref="B108:D108"/>
    <mergeCell ref="B109:D109"/>
    <mergeCell ref="B110:D110"/>
    <mergeCell ref="B113:D113"/>
    <mergeCell ref="B124:D124"/>
    <mergeCell ref="B125:D125"/>
    <mergeCell ref="B126:D126"/>
    <mergeCell ref="B123:D123"/>
    <mergeCell ref="B114:D114"/>
    <mergeCell ref="B115:D115"/>
    <mergeCell ref="B116:D116"/>
    <mergeCell ref="B117:D117"/>
    <mergeCell ref="B118:D118"/>
    <mergeCell ref="B119:D119"/>
    <mergeCell ref="B120:D120"/>
    <mergeCell ref="B121:D121"/>
    <mergeCell ref="B122:D122"/>
    <mergeCell ref="A18:D18"/>
    <mergeCell ref="Q7:Q17"/>
    <mergeCell ref="R7:R17"/>
    <mergeCell ref="E7:E17"/>
    <mergeCell ref="F7:F17"/>
    <mergeCell ref="G7:G17"/>
    <mergeCell ref="H7:H17"/>
    <mergeCell ref="I7:I17"/>
    <mergeCell ref="J7:J17"/>
    <mergeCell ref="B25:D25"/>
    <mergeCell ref="B26:D26"/>
    <mergeCell ref="B27:D27"/>
    <mergeCell ref="B28:D28"/>
    <mergeCell ref="B29:D29"/>
    <mergeCell ref="B30:D30"/>
    <mergeCell ref="B31:D31"/>
    <mergeCell ref="B32:D32"/>
    <mergeCell ref="B22:D22"/>
    <mergeCell ref="B23:D23"/>
    <mergeCell ref="B24:D24"/>
    <mergeCell ref="B136:D136"/>
    <mergeCell ref="B137:D137"/>
    <mergeCell ref="B138:D138"/>
    <mergeCell ref="B140:C141"/>
    <mergeCell ref="AG7:AG17"/>
    <mergeCell ref="AH7:AH17"/>
    <mergeCell ref="O7:O17"/>
    <mergeCell ref="P7:P17"/>
    <mergeCell ref="Z4:Z17"/>
    <mergeCell ref="B19:D19"/>
    <mergeCell ref="B20:D20"/>
    <mergeCell ref="B21:D21"/>
    <mergeCell ref="A4:D17"/>
    <mergeCell ref="E4:I6"/>
    <mergeCell ref="AA4:AA17"/>
    <mergeCell ref="AB4:AB17"/>
    <mergeCell ref="AD7:AD17"/>
    <mergeCell ref="AE7:AE17"/>
    <mergeCell ref="AF7:AF17"/>
    <mergeCell ref="X7:X17"/>
    <mergeCell ref="K7:K17"/>
    <mergeCell ref="L7:L17"/>
    <mergeCell ref="M7:M17"/>
    <mergeCell ref="N7:N17"/>
    <mergeCell ref="B135:D135"/>
    <mergeCell ref="B46:D46"/>
    <mergeCell ref="B47:D47"/>
    <mergeCell ref="B48:D48"/>
    <mergeCell ref="B49:D49"/>
    <mergeCell ref="B50:D50"/>
    <mergeCell ref="B33:D33"/>
    <mergeCell ref="B34:D34"/>
    <mergeCell ref="B35:D35"/>
    <mergeCell ref="B36:D36"/>
    <mergeCell ref="B37:D37"/>
    <mergeCell ref="B38:D38"/>
    <mergeCell ref="B39:D39"/>
    <mergeCell ref="B40:D40"/>
    <mergeCell ref="B41:D41"/>
    <mergeCell ref="B134:D134"/>
    <mergeCell ref="B127:D127"/>
    <mergeCell ref="B128:D128"/>
    <mergeCell ref="B129:D129"/>
    <mergeCell ref="B130:D130"/>
    <mergeCell ref="B131:D131"/>
    <mergeCell ref="B132:D132"/>
    <mergeCell ref="B111:D111"/>
    <mergeCell ref="B112:D112"/>
    <mergeCell ref="E1:AB1"/>
    <mergeCell ref="AD1:AI1"/>
    <mergeCell ref="A2:AI2"/>
    <mergeCell ref="A3:AI3"/>
    <mergeCell ref="J4:N6"/>
    <mergeCell ref="O4:Y6"/>
    <mergeCell ref="AC4:AC17"/>
    <mergeCell ref="AD4:AF6"/>
    <mergeCell ref="AG4:AI6"/>
    <mergeCell ref="S7:S17"/>
    <mergeCell ref="T7:W9"/>
    <mergeCell ref="Y7:Y17"/>
    <mergeCell ref="AI7:AI17"/>
    <mergeCell ref="W10:W17"/>
    <mergeCell ref="A1:D1"/>
    <mergeCell ref="T10:T17"/>
    <mergeCell ref="U10:U17"/>
    <mergeCell ref="V10:V17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Z141"/>
  <sheetViews>
    <sheetView topLeftCell="A130" zoomScale="70" zoomScaleNormal="70" workbookViewId="0">
      <selection activeCell="P138" sqref="P138:T138"/>
    </sheetView>
  </sheetViews>
  <sheetFormatPr defaultColWidth="6.85546875" defaultRowHeight="14.25" x14ac:dyDescent="0.2"/>
  <cols>
    <col min="1" max="1" width="9.28515625" style="14" customWidth="1"/>
    <col min="2" max="2" width="21.7109375" style="14" customWidth="1"/>
    <col min="3" max="3" width="19" style="14" customWidth="1"/>
    <col min="4" max="4" width="9.140625" style="14" customWidth="1"/>
    <col min="5" max="5" width="11.85546875" style="14" customWidth="1"/>
    <col min="6" max="6" width="10.28515625" style="14" customWidth="1"/>
    <col min="7" max="7" width="10" style="14" customWidth="1"/>
    <col min="8" max="8" width="7.42578125" style="14" customWidth="1"/>
    <col min="9" max="9" width="8" style="14" customWidth="1"/>
    <col min="10" max="10" width="12.140625" style="14" customWidth="1"/>
    <col min="11" max="11" width="12.85546875" style="14" customWidth="1"/>
    <col min="12" max="12" width="14.28515625" style="14" customWidth="1"/>
    <col min="13" max="14" width="11.140625" style="14" customWidth="1"/>
    <col min="15" max="15" width="12.28515625" style="14" customWidth="1"/>
    <col min="16" max="16" width="13.42578125" style="14" customWidth="1"/>
    <col min="17" max="17" width="9.85546875" style="14" customWidth="1"/>
    <col min="18" max="18" width="13" style="14" customWidth="1"/>
    <col min="19" max="19" width="6.85546875" style="14" customWidth="1"/>
    <col min="20" max="20" width="10.85546875" style="14" customWidth="1"/>
    <col min="21" max="21" width="9.28515625" style="14" customWidth="1"/>
    <col min="22" max="22" width="11.28515625" style="14" customWidth="1"/>
    <col min="23" max="23" width="9.7109375" style="14" customWidth="1"/>
    <col min="24" max="24" width="7.42578125" style="14" customWidth="1"/>
    <col min="25" max="25" width="13.140625" style="14" customWidth="1"/>
    <col min="26" max="26" width="9.7109375" style="14" customWidth="1"/>
    <col min="27" max="27" width="8.7109375" style="14" customWidth="1"/>
    <col min="28" max="28" width="11.7109375" style="14" customWidth="1"/>
    <col min="29" max="29" width="12" style="14" customWidth="1"/>
    <col min="30" max="30" width="12.7109375" style="14" customWidth="1"/>
    <col min="31" max="31" width="14" style="14" customWidth="1"/>
    <col min="32" max="32" width="11.85546875" style="14" customWidth="1"/>
    <col min="33" max="33" width="7.5703125" style="14" customWidth="1"/>
    <col min="34" max="34" width="10.140625" style="14" customWidth="1"/>
    <col min="35" max="35" width="9.28515625" style="14" customWidth="1"/>
    <col min="36" max="36" width="9.140625" style="14" customWidth="1"/>
    <col min="37" max="52" width="18.5703125" style="14" hidden="1" customWidth="1"/>
    <col min="53" max="53" width="8.140625" style="14" customWidth="1"/>
    <col min="54" max="54" width="12.28515625" style="14" customWidth="1"/>
    <col min="55" max="55" width="13.42578125" style="14" customWidth="1"/>
    <col min="56" max="56" width="9.85546875" style="14" customWidth="1"/>
    <col min="57" max="57" width="9.28515625" style="14" customWidth="1"/>
    <col min="58" max="58" width="6.85546875" style="14" customWidth="1"/>
    <col min="59" max="59" width="10.85546875" style="14" customWidth="1"/>
    <col min="60" max="60" width="9.28515625" style="14" customWidth="1"/>
    <col min="61" max="61" width="11.28515625" style="14" customWidth="1"/>
    <col min="62" max="62" width="9.7109375" style="14" customWidth="1"/>
    <col min="63" max="63" width="7.42578125" style="14" customWidth="1"/>
    <col min="64" max="64" width="13.140625" style="14" customWidth="1"/>
    <col min="65" max="65" width="7" style="14" customWidth="1"/>
    <col min="66" max="66" width="8.7109375" style="14" customWidth="1"/>
    <col min="67" max="67" width="11.7109375" style="14" customWidth="1"/>
    <col min="68" max="68" width="12" style="14" customWidth="1"/>
    <col min="69" max="69" width="9.7109375" style="14" customWidth="1"/>
    <col min="70" max="70" width="6.85546875" style="14"/>
    <col min="71" max="71" width="9.28515625" style="14" customWidth="1"/>
    <col min="72" max="72" width="21.7109375" style="14" customWidth="1"/>
    <col min="73" max="73" width="19" style="14" customWidth="1"/>
    <col min="74" max="74" width="9.140625" style="14" customWidth="1"/>
    <col min="75" max="75" width="14.7109375" style="14" customWidth="1"/>
    <col min="76" max="76" width="12.140625" style="14" customWidth="1"/>
    <col min="77" max="77" width="14.28515625" style="14" customWidth="1"/>
    <col min="78" max="78" width="7.42578125" style="14" customWidth="1"/>
    <col min="79" max="79" width="8" style="14" customWidth="1"/>
    <col min="80" max="80" width="12.140625" style="14" customWidth="1"/>
    <col min="81" max="81" width="12.85546875" style="14" customWidth="1"/>
    <col min="82" max="82" width="14.28515625" style="14" customWidth="1"/>
    <col min="83" max="83" width="11.140625" style="14" customWidth="1"/>
    <col min="84" max="84" width="12.28515625" style="14" customWidth="1"/>
    <col min="85" max="85" width="13.42578125" style="14" customWidth="1"/>
    <col min="86" max="86" width="9.85546875" style="14" customWidth="1"/>
    <col min="87" max="87" width="13" style="14" customWidth="1"/>
    <col min="88" max="88" width="6.85546875" style="14" customWidth="1"/>
    <col min="89" max="89" width="10.85546875" style="14" customWidth="1"/>
    <col min="90" max="90" width="9.28515625" style="14" customWidth="1"/>
    <col min="91" max="91" width="11.28515625" style="14" customWidth="1"/>
    <col min="92" max="92" width="9.7109375" style="14" customWidth="1"/>
    <col min="93" max="93" width="7.42578125" style="14" customWidth="1"/>
    <col min="94" max="94" width="13.140625" style="14" customWidth="1"/>
    <col min="95" max="95" width="7" style="14" customWidth="1"/>
    <col min="96" max="96" width="8.7109375" style="14" customWidth="1"/>
    <col min="97" max="97" width="11.7109375" style="14" customWidth="1"/>
    <col min="98" max="98" width="12" style="14" customWidth="1"/>
    <col min="99" max="99" width="12.7109375" style="14" customWidth="1"/>
    <col min="100" max="100" width="14" style="14" customWidth="1"/>
    <col min="101" max="101" width="11.85546875" style="14" customWidth="1"/>
    <col min="102" max="102" width="7.5703125" style="14" customWidth="1"/>
    <col min="103" max="103" width="10.140625" style="14" customWidth="1"/>
    <col min="104" max="104" width="9.28515625" style="14" customWidth="1"/>
    <col min="105" max="107" width="9.140625" style="14" customWidth="1"/>
    <col min="108" max="108" width="13.140625" style="14" bestFit="1" customWidth="1"/>
    <col min="109" max="295" width="9.140625" style="14" customWidth="1"/>
    <col min="296" max="296" width="9.28515625" style="14" customWidth="1"/>
    <col min="297" max="297" width="21.7109375" style="14" customWidth="1"/>
    <col min="298" max="298" width="19" style="14" customWidth="1"/>
    <col min="299" max="299" width="9.140625" style="14" customWidth="1"/>
    <col min="300" max="300" width="14.7109375" style="14" customWidth="1"/>
    <col min="301" max="301" width="12.140625" style="14" customWidth="1"/>
    <col min="302" max="302" width="14.28515625" style="14" customWidth="1"/>
    <col min="303" max="303" width="7.42578125" style="14" customWidth="1"/>
    <col min="304" max="304" width="8" style="14" customWidth="1"/>
    <col min="305" max="305" width="12.140625" style="14" customWidth="1"/>
    <col min="306" max="306" width="12.85546875" style="14" customWidth="1"/>
    <col min="307" max="307" width="14.28515625" style="14" customWidth="1"/>
    <col min="308" max="308" width="9.7109375" style="14" customWidth="1"/>
    <col min="309" max="309" width="8.140625" style="14" customWidth="1"/>
    <col min="310" max="310" width="12.28515625" style="14" customWidth="1"/>
    <col min="311" max="311" width="13.42578125" style="14" customWidth="1"/>
    <col min="312" max="312" width="9.85546875" style="14" customWidth="1"/>
    <col min="313" max="313" width="9.28515625" style="14" customWidth="1"/>
    <col min="314" max="314" width="6.85546875" style="14" customWidth="1"/>
    <col min="315" max="315" width="10.85546875" style="14" customWidth="1"/>
    <col min="316" max="316" width="9.28515625" style="14" customWidth="1"/>
    <col min="317" max="317" width="11.28515625" style="14" customWidth="1"/>
    <col min="318" max="318" width="9.7109375" style="14" customWidth="1"/>
    <col min="319" max="319" width="7.42578125" style="14" customWidth="1"/>
    <col min="320" max="320" width="13.140625" style="14" customWidth="1"/>
    <col min="321" max="321" width="7" style="14" customWidth="1"/>
    <col min="322" max="322" width="8.7109375" style="14" customWidth="1"/>
    <col min="323" max="323" width="11.7109375" style="14" customWidth="1"/>
    <col min="324" max="324" width="12" style="14" customWidth="1"/>
    <col min="325" max="325" width="9.7109375" style="14" customWidth="1"/>
    <col min="326" max="326" width="6.85546875" style="14"/>
    <col min="327" max="327" width="9.28515625" style="14" customWidth="1"/>
    <col min="328" max="328" width="21.7109375" style="14" customWidth="1"/>
    <col min="329" max="329" width="19" style="14" customWidth="1"/>
    <col min="330" max="330" width="9.140625" style="14" customWidth="1"/>
    <col min="331" max="331" width="14.7109375" style="14" customWidth="1"/>
    <col min="332" max="332" width="12.140625" style="14" customWidth="1"/>
    <col min="333" max="333" width="14.28515625" style="14" customWidth="1"/>
    <col min="334" max="334" width="7.42578125" style="14" customWidth="1"/>
    <col min="335" max="335" width="8" style="14" customWidth="1"/>
    <col min="336" max="336" width="12.140625" style="14" customWidth="1"/>
    <col min="337" max="337" width="12.85546875" style="14" customWidth="1"/>
    <col min="338" max="338" width="14.28515625" style="14" customWidth="1"/>
    <col min="339" max="339" width="11.140625" style="14" customWidth="1"/>
    <col min="340" max="340" width="12.28515625" style="14" customWidth="1"/>
    <col min="341" max="341" width="13.42578125" style="14" customWidth="1"/>
    <col min="342" max="342" width="9.85546875" style="14" customWidth="1"/>
    <col min="343" max="343" width="13" style="14" customWidth="1"/>
    <col min="344" max="344" width="6.85546875" style="14" customWidth="1"/>
    <col min="345" max="345" width="10.85546875" style="14" customWidth="1"/>
    <col min="346" max="346" width="9.28515625" style="14" customWidth="1"/>
    <col min="347" max="347" width="11.28515625" style="14" customWidth="1"/>
    <col min="348" max="348" width="9.7109375" style="14" customWidth="1"/>
    <col min="349" max="349" width="7.42578125" style="14" customWidth="1"/>
    <col min="350" max="350" width="13.140625" style="14" customWidth="1"/>
    <col min="351" max="351" width="7" style="14" customWidth="1"/>
    <col min="352" max="352" width="8.7109375" style="14" customWidth="1"/>
    <col min="353" max="353" width="11.7109375" style="14" customWidth="1"/>
    <col min="354" max="354" width="12" style="14" customWidth="1"/>
    <col min="355" max="355" width="12.7109375" style="14" customWidth="1"/>
    <col min="356" max="356" width="14" style="14" customWidth="1"/>
    <col min="357" max="357" width="11.85546875" style="14" customWidth="1"/>
    <col min="358" max="358" width="7.5703125" style="14" customWidth="1"/>
    <col min="359" max="359" width="10.140625" style="14" customWidth="1"/>
    <col min="360" max="360" width="9.28515625" style="14" customWidth="1"/>
    <col min="361" max="363" width="9.140625" style="14" customWidth="1"/>
    <col min="364" max="364" width="13.140625" style="14" bestFit="1" customWidth="1"/>
    <col min="365" max="551" width="9.140625" style="14" customWidth="1"/>
    <col min="552" max="552" width="9.28515625" style="14" customWidth="1"/>
    <col min="553" max="553" width="21.7109375" style="14" customWidth="1"/>
    <col min="554" max="554" width="19" style="14" customWidth="1"/>
    <col min="555" max="555" width="9.140625" style="14" customWidth="1"/>
    <col min="556" max="556" width="14.7109375" style="14" customWidth="1"/>
    <col min="557" max="557" width="12.140625" style="14" customWidth="1"/>
    <col min="558" max="558" width="14.28515625" style="14" customWidth="1"/>
    <col min="559" max="559" width="7.42578125" style="14" customWidth="1"/>
    <col min="560" max="560" width="8" style="14" customWidth="1"/>
    <col min="561" max="561" width="12.140625" style="14" customWidth="1"/>
    <col min="562" max="562" width="12.85546875" style="14" customWidth="1"/>
    <col min="563" max="563" width="14.28515625" style="14" customWidth="1"/>
    <col min="564" max="564" width="9.7109375" style="14" customWidth="1"/>
    <col min="565" max="565" width="8.140625" style="14" customWidth="1"/>
    <col min="566" max="566" width="12.28515625" style="14" customWidth="1"/>
    <col min="567" max="567" width="13.42578125" style="14" customWidth="1"/>
    <col min="568" max="568" width="9.85546875" style="14" customWidth="1"/>
    <col min="569" max="569" width="9.28515625" style="14" customWidth="1"/>
    <col min="570" max="570" width="6.85546875" style="14" customWidth="1"/>
    <col min="571" max="571" width="10.85546875" style="14" customWidth="1"/>
    <col min="572" max="572" width="9.28515625" style="14" customWidth="1"/>
    <col min="573" max="573" width="11.28515625" style="14" customWidth="1"/>
    <col min="574" max="574" width="9.7109375" style="14" customWidth="1"/>
    <col min="575" max="575" width="7.42578125" style="14" customWidth="1"/>
    <col min="576" max="576" width="13.140625" style="14" customWidth="1"/>
    <col min="577" max="577" width="7" style="14" customWidth="1"/>
    <col min="578" max="578" width="8.7109375" style="14" customWidth="1"/>
    <col min="579" max="579" width="11.7109375" style="14" customWidth="1"/>
    <col min="580" max="580" width="12" style="14" customWidth="1"/>
    <col min="581" max="581" width="9.7109375" style="14" customWidth="1"/>
    <col min="582" max="582" width="6.85546875" style="14"/>
    <col min="583" max="583" width="9.28515625" style="14" customWidth="1"/>
    <col min="584" max="584" width="21.7109375" style="14" customWidth="1"/>
    <col min="585" max="585" width="19" style="14" customWidth="1"/>
    <col min="586" max="586" width="9.140625" style="14" customWidth="1"/>
    <col min="587" max="587" width="14.7109375" style="14" customWidth="1"/>
    <col min="588" max="588" width="12.140625" style="14" customWidth="1"/>
    <col min="589" max="589" width="14.28515625" style="14" customWidth="1"/>
    <col min="590" max="590" width="7.42578125" style="14" customWidth="1"/>
    <col min="591" max="591" width="8" style="14" customWidth="1"/>
    <col min="592" max="592" width="12.140625" style="14" customWidth="1"/>
    <col min="593" max="593" width="12.85546875" style="14" customWidth="1"/>
    <col min="594" max="594" width="14.28515625" style="14" customWidth="1"/>
    <col min="595" max="595" width="11.140625" style="14" customWidth="1"/>
    <col min="596" max="596" width="12.28515625" style="14" customWidth="1"/>
    <col min="597" max="597" width="13.42578125" style="14" customWidth="1"/>
    <col min="598" max="598" width="9.85546875" style="14" customWidth="1"/>
    <col min="599" max="599" width="13" style="14" customWidth="1"/>
    <col min="600" max="600" width="6.85546875" style="14" customWidth="1"/>
    <col min="601" max="601" width="10.85546875" style="14" customWidth="1"/>
    <col min="602" max="602" width="9.28515625" style="14" customWidth="1"/>
    <col min="603" max="603" width="11.28515625" style="14" customWidth="1"/>
    <col min="604" max="604" width="9.7109375" style="14" customWidth="1"/>
    <col min="605" max="605" width="7.42578125" style="14" customWidth="1"/>
    <col min="606" max="606" width="13.140625" style="14" customWidth="1"/>
    <col min="607" max="607" width="7" style="14" customWidth="1"/>
    <col min="608" max="608" width="8.7109375" style="14" customWidth="1"/>
    <col min="609" max="609" width="11.7109375" style="14" customWidth="1"/>
    <col min="610" max="610" width="12" style="14" customWidth="1"/>
    <col min="611" max="611" width="12.7109375" style="14" customWidth="1"/>
    <col min="612" max="612" width="14" style="14" customWidth="1"/>
    <col min="613" max="613" width="11.85546875" style="14" customWidth="1"/>
    <col min="614" max="614" width="7.5703125" style="14" customWidth="1"/>
    <col min="615" max="615" width="10.140625" style="14" customWidth="1"/>
    <col min="616" max="616" width="9.28515625" style="14" customWidth="1"/>
    <col min="617" max="619" width="9.140625" style="14" customWidth="1"/>
    <col min="620" max="620" width="13.140625" style="14" bestFit="1" customWidth="1"/>
    <col min="621" max="807" width="9.140625" style="14" customWidth="1"/>
    <col min="808" max="808" width="9.28515625" style="14" customWidth="1"/>
    <col min="809" max="809" width="21.7109375" style="14" customWidth="1"/>
    <col min="810" max="810" width="19" style="14" customWidth="1"/>
    <col min="811" max="811" width="9.140625" style="14" customWidth="1"/>
    <col min="812" max="812" width="14.7109375" style="14" customWidth="1"/>
    <col min="813" max="813" width="12.140625" style="14" customWidth="1"/>
    <col min="814" max="814" width="14.28515625" style="14" customWidth="1"/>
    <col min="815" max="815" width="7.42578125" style="14" customWidth="1"/>
    <col min="816" max="816" width="8" style="14" customWidth="1"/>
    <col min="817" max="817" width="12.140625" style="14" customWidth="1"/>
    <col min="818" max="818" width="12.85546875" style="14" customWidth="1"/>
    <col min="819" max="819" width="14.28515625" style="14" customWidth="1"/>
    <col min="820" max="820" width="9.7109375" style="14" customWidth="1"/>
    <col min="821" max="821" width="8.140625" style="14" customWidth="1"/>
    <col min="822" max="822" width="12.28515625" style="14" customWidth="1"/>
    <col min="823" max="823" width="13.42578125" style="14" customWidth="1"/>
    <col min="824" max="824" width="9.85546875" style="14" customWidth="1"/>
    <col min="825" max="825" width="9.28515625" style="14" customWidth="1"/>
    <col min="826" max="826" width="6.85546875" style="14" customWidth="1"/>
    <col min="827" max="827" width="10.85546875" style="14" customWidth="1"/>
    <col min="828" max="828" width="9.28515625" style="14" customWidth="1"/>
    <col min="829" max="829" width="11.28515625" style="14" customWidth="1"/>
    <col min="830" max="830" width="9.7109375" style="14" customWidth="1"/>
    <col min="831" max="831" width="7.42578125" style="14" customWidth="1"/>
    <col min="832" max="832" width="13.140625" style="14" customWidth="1"/>
    <col min="833" max="833" width="7" style="14" customWidth="1"/>
    <col min="834" max="834" width="8.7109375" style="14" customWidth="1"/>
    <col min="835" max="835" width="11.7109375" style="14" customWidth="1"/>
    <col min="836" max="836" width="12" style="14" customWidth="1"/>
    <col min="837" max="837" width="9.7109375" style="14" customWidth="1"/>
    <col min="838" max="838" width="6.85546875" style="14"/>
    <col min="839" max="839" width="9.28515625" style="14" customWidth="1"/>
    <col min="840" max="840" width="21.7109375" style="14" customWidth="1"/>
    <col min="841" max="841" width="19" style="14" customWidth="1"/>
    <col min="842" max="842" width="9.140625" style="14" customWidth="1"/>
    <col min="843" max="843" width="14.7109375" style="14" customWidth="1"/>
    <col min="844" max="844" width="12.140625" style="14" customWidth="1"/>
    <col min="845" max="845" width="14.28515625" style="14" customWidth="1"/>
    <col min="846" max="846" width="7.42578125" style="14" customWidth="1"/>
    <col min="847" max="847" width="8" style="14" customWidth="1"/>
    <col min="848" max="848" width="12.140625" style="14" customWidth="1"/>
    <col min="849" max="849" width="12.85546875" style="14" customWidth="1"/>
    <col min="850" max="850" width="14.28515625" style="14" customWidth="1"/>
    <col min="851" max="851" width="11.140625" style="14" customWidth="1"/>
    <col min="852" max="852" width="12.28515625" style="14" customWidth="1"/>
    <col min="853" max="853" width="13.42578125" style="14" customWidth="1"/>
    <col min="854" max="854" width="9.85546875" style="14" customWidth="1"/>
    <col min="855" max="855" width="13" style="14" customWidth="1"/>
    <col min="856" max="856" width="6.85546875" style="14" customWidth="1"/>
    <col min="857" max="857" width="10.85546875" style="14" customWidth="1"/>
    <col min="858" max="858" width="9.28515625" style="14" customWidth="1"/>
    <col min="859" max="859" width="11.28515625" style="14" customWidth="1"/>
    <col min="860" max="860" width="9.7109375" style="14" customWidth="1"/>
    <col min="861" max="861" width="7.42578125" style="14" customWidth="1"/>
    <col min="862" max="862" width="13.140625" style="14" customWidth="1"/>
    <col min="863" max="863" width="7" style="14" customWidth="1"/>
    <col min="864" max="864" width="8.7109375" style="14" customWidth="1"/>
    <col min="865" max="865" width="11.7109375" style="14" customWidth="1"/>
    <col min="866" max="866" width="12" style="14" customWidth="1"/>
    <col min="867" max="867" width="12.7109375" style="14" customWidth="1"/>
    <col min="868" max="868" width="14" style="14" customWidth="1"/>
    <col min="869" max="869" width="11.85546875" style="14" customWidth="1"/>
    <col min="870" max="870" width="7.5703125" style="14" customWidth="1"/>
    <col min="871" max="871" width="10.140625" style="14" customWidth="1"/>
    <col min="872" max="872" width="9.28515625" style="14" customWidth="1"/>
    <col min="873" max="875" width="9.140625" style="14" customWidth="1"/>
    <col min="876" max="876" width="13.140625" style="14" bestFit="1" customWidth="1"/>
    <col min="877" max="1063" width="9.140625" style="14" customWidth="1"/>
    <col min="1064" max="1064" width="9.28515625" style="14" customWidth="1"/>
    <col min="1065" max="1065" width="21.7109375" style="14" customWidth="1"/>
    <col min="1066" max="1066" width="19" style="14" customWidth="1"/>
    <col min="1067" max="1067" width="9.140625" style="14" customWidth="1"/>
    <col min="1068" max="1068" width="14.7109375" style="14" customWidth="1"/>
    <col min="1069" max="1069" width="12.140625" style="14" customWidth="1"/>
    <col min="1070" max="1070" width="14.28515625" style="14" customWidth="1"/>
    <col min="1071" max="1071" width="7.42578125" style="14" customWidth="1"/>
    <col min="1072" max="1072" width="8" style="14" customWidth="1"/>
    <col min="1073" max="1073" width="12.140625" style="14" customWidth="1"/>
    <col min="1074" max="1074" width="12.85546875" style="14" customWidth="1"/>
    <col min="1075" max="1075" width="14.28515625" style="14" customWidth="1"/>
    <col min="1076" max="1076" width="9.7109375" style="14" customWidth="1"/>
    <col min="1077" max="1077" width="8.140625" style="14" customWidth="1"/>
    <col min="1078" max="1078" width="12.28515625" style="14" customWidth="1"/>
    <col min="1079" max="1079" width="13.42578125" style="14" customWidth="1"/>
    <col min="1080" max="1080" width="9.85546875" style="14" customWidth="1"/>
    <col min="1081" max="1081" width="9.28515625" style="14" customWidth="1"/>
    <col min="1082" max="1082" width="6.85546875" style="14" customWidth="1"/>
    <col min="1083" max="1083" width="10.85546875" style="14" customWidth="1"/>
    <col min="1084" max="1084" width="9.28515625" style="14" customWidth="1"/>
    <col min="1085" max="1085" width="11.28515625" style="14" customWidth="1"/>
    <col min="1086" max="1086" width="9.7109375" style="14" customWidth="1"/>
    <col min="1087" max="1087" width="7.42578125" style="14" customWidth="1"/>
    <col min="1088" max="1088" width="13.140625" style="14" customWidth="1"/>
    <col min="1089" max="1089" width="7" style="14" customWidth="1"/>
    <col min="1090" max="1090" width="8.7109375" style="14" customWidth="1"/>
    <col min="1091" max="1091" width="11.7109375" style="14" customWidth="1"/>
    <col min="1092" max="1092" width="12" style="14" customWidth="1"/>
    <col min="1093" max="1093" width="9.7109375" style="14" customWidth="1"/>
    <col min="1094" max="1094" width="6.85546875" style="14"/>
    <col min="1095" max="1095" width="9.28515625" style="14" customWidth="1"/>
    <col min="1096" max="1096" width="21.7109375" style="14" customWidth="1"/>
    <col min="1097" max="1097" width="19" style="14" customWidth="1"/>
    <col min="1098" max="1098" width="9.140625" style="14" customWidth="1"/>
    <col min="1099" max="1099" width="14.7109375" style="14" customWidth="1"/>
    <col min="1100" max="1100" width="12.140625" style="14" customWidth="1"/>
    <col min="1101" max="1101" width="14.28515625" style="14" customWidth="1"/>
    <col min="1102" max="1102" width="7.42578125" style="14" customWidth="1"/>
    <col min="1103" max="1103" width="8" style="14" customWidth="1"/>
    <col min="1104" max="1104" width="12.140625" style="14" customWidth="1"/>
    <col min="1105" max="1105" width="12.85546875" style="14" customWidth="1"/>
    <col min="1106" max="1106" width="14.28515625" style="14" customWidth="1"/>
    <col min="1107" max="1107" width="11.140625" style="14" customWidth="1"/>
    <col min="1108" max="1108" width="12.28515625" style="14" customWidth="1"/>
    <col min="1109" max="1109" width="13.42578125" style="14" customWidth="1"/>
    <col min="1110" max="1110" width="9.85546875" style="14" customWidth="1"/>
    <col min="1111" max="1111" width="13" style="14" customWidth="1"/>
    <col min="1112" max="1112" width="6.85546875" style="14" customWidth="1"/>
    <col min="1113" max="1113" width="10.85546875" style="14" customWidth="1"/>
    <col min="1114" max="1114" width="9.28515625" style="14" customWidth="1"/>
    <col min="1115" max="1115" width="11.28515625" style="14" customWidth="1"/>
    <col min="1116" max="1116" width="9.7109375" style="14" customWidth="1"/>
    <col min="1117" max="1117" width="7.42578125" style="14" customWidth="1"/>
    <col min="1118" max="1118" width="13.140625" style="14" customWidth="1"/>
    <col min="1119" max="1119" width="7" style="14" customWidth="1"/>
    <col min="1120" max="1120" width="8.7109375" style="14" customWidth="1"/>
    <col min="1121" max="1121" width="11.7109375" style="14" customWidth="1"/>
    <col min="1122" max="1122" width="12" style="14" customWidth="1"/>
    <col min="1123" max="1123" width="12.7109375" style="14" customWidth="1"/>
    <col min="1124" max="1124" width="14" style="14" customWidth="1"/>
    <col min="1125" max="1125" width="11.85546875" style="14" customWidth="1"/>
    <col min="1126" max="1126" width="7.5703125" style="14" customWidth="1"/>
    <col min="1127" max="1127" width="10.140625" style="14" customWidth="1"/>
    <col min="1128" max="1128" width="9.28515625" style="14" customWidth="1"/>
    <col min="1129" max="1131" width="9.140625" style="14" customWidth="1"/>
    <col min="1132" max="1132" width="13.140625" style="14" bestFit="1" customWidth="1"/>
    <col min="1133" max="1319" width="9.140625" style="14" customWidth="1"/>
    <col min="1320" max="1320" width="9.28515625" style="14" customWidth="1"/>
    <col min="1321" max="1321" width="21.7109375" style="14" customWidth="1"/>
    <col min="1322" max="1322" width="19" style="14" customWidth="1"/>
    <col min="1323" max="1323" width="9.140625" style="14" customWidth="1"/>
    <col min="1324" max="1324" width="14.7109375" style="14" customWidth="1"/>
    <col min="1325" max="1325" width="12.140625" style="14" customWidth="1"/>
    <col min="1326" max="1326" width="14.28515625" style="14" customWidth="1"/>
    <col min="1327" max="1327" width="7.42578125" style="14" customWidth="1"/>
    <col min="1328" max="1328" width="8" style="14" customWidth="1"/>
    <col min="1329" max="1329" width="12.140625" style="14" customWidth="1"/>
    <col min="1330" max="1330" width="12.85546875" style="14" customWidth="1"/>
    <col min="1331" max="1331" width="14.28515625" style="14" customWidth="1"/>
    <col min="1332" max="1332" width="9.7109375" style="14" customWidth="1"/>
    <col min="1333" max="1333" width="8.140625" style="14" customWidth="1"/>
    <col min="1334" max="1334" width="12.28515625" style="14" customWidth="1"/>
    <col min="1335" max="1335" width="13.42578125" style="14" customWidth="1"/>
    <col min="1336" max="1336" width="9.85546875" style="14" customWidth="1"/>
    <col min="1337" max="1337" width="9.28515625" style="14" customWidth="1"/>
    <col min="1338" max="1338" width="6.85546875" style="14" customWidth="1"/>
    <col min="1339" max="1339" width="10.85546875" style="14" customWidth="1"/>
    <col min="1340" max="1340" width="9.28515625" style="14" customWidth="1"/>
    <col min="1341" max="1341" width="11.28515625" style="14" customWidth="1"/>
    <col min="1342" max="1342" width="9.7109375" style="14" customWidth="1"/>
    <col min="1343" max="1343" width="7.42578125" style="14" customWidth="1"/>
    <col min="1344" max="1344" width="13.140625" style="14" customWidth="1"/>
    <col min="1345" max="1345" width="7" style="14" customWidth="1"/>
    <col min="1346" max="1346" width="8.7109375" style="14" customWidth="1"/>
    <col min="1347" max="1347" width="11.7109375" style="14" customWidth="1"/>
    <col min="1348" max="1348" width="12" style="14" customWidth="1"/>
    <col min="1349" max="1349" width="9.7109375" style="14" customWidth="1"/>
    <col min="1350" max="1350" width="6.85546875" style="14"/>
    <col min="1351" max="1351" width="9.28515625" style="14" customWidth="1"/>
    <col min="1352" max="1352" width="21.7109375" style="14" customWidth="1"/>
    <col min="1353" max="1353" width="19" style="14" customWidth="1"/>
    <col min="1354" max="1354" width="9.140625" style="14" customWidth="1"/>
    <col min="1355" max="1355" width="14.7109375" style="14" customWidth="1"/>
    <col min="1356" max="1356" width="12.140625" style="14" customWidth="1"/>
    <col min="1357" max="1357" width="14.28515625" style="14" customWidth="1"/>
    <col min="1358" max="1358" width="7.42578125" style="14" customWidth="1"/>
    <col min="1359" max="1359" width="8" style="14" customWidth="1"/>
    <col min="1360" max="1360" width="12.140625" style="14" customWidth="1"/>
    <col min="1361" max="1361" width="12.85546875" style="14" customWidth="1"/>
    <col min="1362" max="1362" width="14.28515625" style="14" customWidth="1"/>
    <col min="1363" max="1363" width="11.140625" style="14" customWidth="1"/>
    <col min="1364" max="1364" width="12.28515625" style="14" customWidth="1"/>
    <col min="1365" max="1365" width="13.42578125" style="14" customWidth="1"/>
    <col min="1366" max="1366" width="9.85546875" style="14" customWidth="1"/>
    <col min="1367" max="1367" width="13" style="14" customWidth="1"/>
    <col min="1368" max="1368" width="6.85546875" style="14" customWidth="1"/>
    <col min="1369" max="1369" width="10.85546875" style="14" customWidth="1"/>
    <col min="1370" max="1370" width="9.28515625" style="14" customWidth="1"/>
    <col min="1371" max="1371" width="11.28515625" style="14" customWidth="1"/>
    <col min="1372" max="1372" width="9.7109375" style="14" customWidth="1"/>
    <col min="1373" max="1373" width="7.42578125" style="14" customWidth="1"/>
    <col min="1374" max="1374" width="13.140625" style="14" customWidth="1"/>
    <col min="1375" max="1375" width="7" style="14" customWidth="1"/>
    <col min="1376" max="1376" width="8.7109375" style="14" customWidth="1"/>
    <col min="1377" max="1377" width="11.7109375" style="14" customWidth="1"/>
    <col min="1378" max="1378" width="12" style="14" customWidth="1"/>
    <col min="1379" max="1379" width="12.7109375" style="14" customWidth="1"/>
    <col min="1380" max="1380" width="14" style="14" customWidth="1"/>
    <col min="1381" max="1381" width="11.85546875" style="14" customWidth="1"/>
    <col min="1382" max="1382" width="7.5703125" style="14" customWidth="1"/>
    <col min="1383" max="1383" width="10.140625" style="14" customWidth="1"/>
    <col min="1384" max="1384" width="9.28515625" style="14" customWidth="1"/>
    <col min="1385" max="1387" width="9.140625" style="14" customWidth="1"/>
    <col min="1388" max="1388" width="13.140625" style="14" bestFit="1" customWidth="1"/>
    <col min="1389" max="1575" width="9.140625" style="14" customWidth="1"/>
    <col min="1576" max="1576" width="9.28515625" style="14" customWidth="1"/>
    <col min="1577" max="1577" width="21.7109375" style="14" customWidth="1"/>
    <col min="1578" max="1578" width="19" style="14" customWidth="1"/>
    <col min="1579" max="1579" width="9.140625" style="14" customWidth="1"/>
    <col min="1580" max="1580" width="14.7109375" style="14" customWidth="1"/>
    <col min="1581" max="1581" width="12.140625" style="14" customWidth="1"/>
    <col min="1582" max="1582" width="14.28515625" style="14" customWidth="1"/>
    <col min="1583" max="1583" width="7.42578125" style="14" customWidth="1"/>
    <col min="1584" max="1584" width="8" style="14" customWidth="1"/>
    <col min="1585" max="1585" width="12.140625" style="14" customWidth="1"/>
    <col min="1586" max="1586" width="12.85546875" style="14" customWidth="1"/>
    <col min="1587" max="1587" width="14.28515625" style="14" customWidth="1"/>
    <col min="1588" max="1588" width="9.7109375" style="14" customWidth="1"/>
    <col min="1589" max="1589" width="8.140625" style="14" customWidth="1"/>
    <col min="1590" max="1590" width="12.28515625" style="14" customWidth="1"/>
    <col min="1591" max="1591" width="13.42578125" style="14" customWidth="1"/>
    <col min="1592" max="1592" width="9.85546875" style="14" customWidth="1"/>
    <col min="1593" max="1593" width="9.28515625" style="14" customWidth="1"/>
    <col min="1594" max="1594" width="6.85546875" style="14" customWidth="1"/>
    <col min="1595" max="1595" width="10.85546875" style="14" customWidth="1"/>
    <col min="1596" max="1596" width="9.28515625" style="14" customWidth="1"/>
    <col min="1597" max="1597" width="11.28515625" style="14" customWidth="1"/>
    <col min="1598" max="1598" width="9.7109375" style="14" customWidth="1"/>
    <col min="1599" max="1599" width="7.42578125" style="14" customWidth="1"/>
    <col min="1600" max="1600" width="13.140625" style="14" customWidth="1"/>
    <col min="1601" max="1601" width="7" style="14" customWidth="1"/>
    <col min="1602" max="1602" width="8.7109375" style="14" customWidth="1"/>
    <col min="1603" max="1603" width="11.7109375" style="14" customWidth="1"/>
    <col min="1604" max="1604" width="12" style="14" customWidth="1"/>
    <col min="1605" max="1605" width="9.7109375" style="14" customWidth="1"/>
    <col min="1606" max="1606" width="6.85546875" style="14"/>
    <col min="1607" max="1607" width="9.28515625" style="14" customWidth="1"/>
    <col min="1608" max="1608" width="21.7109375" style="14" customWidth="1"/>
    <col min="1609" max="1609" width="19" style="14" customWidth="1"/>
    <col min="1610" max="1610" width="9.140625" style="14" customWidth="1"/>
    <col min="1611" max="1611" width="14.7109375" style="14" customWidth="1"/>
    <col min="1612" max="1612" width="12.140625" style="14" customWidth="1"/>
    <col min="1613" max="1613" width="14.28515625" style="14" customWidth="1"/>
    <col min="1614" max="1614" width="7.42578125" style="14" customWidth="1"/>
    <col min="1615" max="1615" width="8" style="14" customWidth="1"/>
    <col min="1616" max="1616" width="12.140625" style="14" customWidth="1"/>
    <col min="1617" max="1617" width="12.85546875" style="14" customWidth="1"/>
    <col min="1618" max="1618" width="14.28515625" style="14" customWidth="1"/>
    <col min="1619" max="1619" width="11.140625" style="14" customWidth="1"/>
    <col min="1620" max="1620" width="12.28515625" style="14" customWidth="1"/>
    <col min="1621" max="1621" width="13.42578125" style="14" customWidth="1"/>
    <col min="1622" max="1622" width="9.85546875" style="14" customWidth="1"/>
    <col min="1623" max="1623" width="13" style="14" customWidth="1"/>
    <col min="1624" max="1624" width="6.85546875" style="14" customWidth="1"/>
    <col min="1625" max="1625" width="10.85546875" style="14" customWidth="1"/>
    <col min="1626" max="1626" width="9.28515625" style="14" customWidth="1"/>
    <col min="1627" max="1627" width="11.28515625" style="14" customWidth="1"/>
    <col min="1628" max="1628" width="9.7109375" style="14" customWidth="1"/>
    <col min="1629" max="1629" width="7.42578125" style="14" customWidth="1"/>
    <col min="1630" max="1630" width="13.140625" style="14" customWidth="1"/>
    <col min="1631" max="1631" width="7" style="14" customWidth="1"/>
    <col min="1632" max="1632" width="8.7109375" style="14" customWidth="1"/>
    <col min="1633" max="1633" width="11.7109375" style="14" customWidth="1"/>
    <col min="1634" max="1634" width="12" style="14" customWidth="1"/>
    <col min="1635" max="1635" width="12.7109375" style="14" customWidth="1"/>
    <col min="1636" max="1636" width="14" style="14" customWidth="1"/>
    <col min="1637" max="1637" width="11.85546875" style="14" customWidth="1"/>
    <col min="1638" max="1638" width="7.5703125" style="14" customWidth="1"/>
    <col min="1639" max="1639" width="10.140625" style="14" customWidth="1"/>
    <col min="1640" max="1640" width="9.28515625" style="14" customWidth="1"/>
    <col min="1641" max="1643" width="9.140625" style="14" customWidth="1"/>
    <col min="1644" max="1644" width="13.140625" style="14" bestFit="1" customWidth="1"/>
    <col min="1645" max="1831" width="9.140625" style="14" customWidth="1"/>
    <col min="1832" max="1832" width="9.28515625" style="14" customWidth="1"/>
    <col min="1833" max="1833" width="21.7109375" style="14" customWidth="1"/>
    <col min="1834" max="1834" width="19" style="14" customWidth="1"/>
    <col min="1835" max="1835" width="9.140625" style="14" customWidth="1"/>
    <col min="1836" max="1836" width="14.7109375" style="14" customWidth="1"/>
    <col min="1837" max="1837" width="12.140625" style="14" customWidth="1"/>
    <col min="1838" max="1838" width="14.28515625" style="14" customWidth="1"/>
    <col min="1839" max="1839" width="7.42578125" style="14" customWidth="1"/>
    <col min="1840" max="1840" width="8" style="14" customWidth="1"/>
    <col min="1841" max="1841" width="12.140625" style="14" customWidth="1"/>
    <col min="1842" max="1842" width="12.85546875" style="14" customWidth="1"/>
    <col min="1843" max="1843" width="14.28515625" style="14" customWidth="1"/>
    <col min="1844" max="1844" width="9.7109375" style="14" customWidth="1"/>
    <col min="1845" max="1845" width="8.140625" style="14" customWidth="1"/>
    <col min="1846" max="1846" width="12.28515625" style="14" customWidth="1"/>
    <col min="1847" max="1847" width="13.42578125" style="14" customWidth="1"/>
    <col min="1848" max="1848" width="9.85546875" style="14" customWidth="1"/>
    <col min="1849" max="1849" width="9.28515625" style="14" customWidth="1"/>
    <col min="1850" max="1850" width="6.85546875" style="14" customWidth="1"/>
    <col min="1851" max="1851" width="10.85546875" style="14" customWidth="1"/>
    <col min="1852" max="1852" width="9.28515625" style="14" customWidth="1"/>
    <col min="1853" max="1853" width="11.28515625" style="14" customWidth="1"/>
    <col min="1854" max="1854" width="9.7109375" style="14" customWidth="1"/>
    <col min="1855" max="1855" width="7.42578125" style="14" customWidth="1"/>
    <col min="1856" max="1856" width="13.140625" style="14" customWidth="1"/>
    <col min="1857" max="1857" width="7" style="14" customWidth="1"/>
    <col min="1858" max="1858" width="8.7109375" style="14" customWidth="1"/>
    <col min="1859" max="1859" width="11.7109375" style="14" customWidth="1"/>
    <col min="1860" max="1860" width="12" style="14" customWidth="1"/>
    <col min="1861" max="1861" width="9.7109375" style="14" customWidth="1"/>
    <col min="1862" max="1862" width="6.85546875" style="14"/>
    <col min="1863" max="1863" width="9.28515625" style="14" customWidth="1"/>
    <col min="1864" max="1864" width="21.7109375" style="14" customWidth="1"/>
    <col min="1865" max="1865" width="19" style="14" customWidth="1"/>
    <col min="1866" max="1866" width="9.140625" style="14" customWidth="1"/>
    <col min="1867" max="1867" width="14.7109375" style="14" customWidth="1"/>
    <col min="1868" max="1868" width="12.140625" style="14" customWidth="1"/>
    <col min="1869" max="1869" width="14.28515625" style="14" customWidth="1"/>
    <col min="1870" max="1870" width="7.42578125" style="14" customWidth="1"/>
    <col min="1871" max="1871" width="8" style="14" customWidth="1"/>
    <col min="1872" max="1872" width="12.140625" style="14" customWidth="1"/>
    <col min="1873" max="1873" width="12.85546875" style="14" customWidth="1"/>
    <col min="1874" max="1874" width="14.28515625" style="14" customWidth="1"/>
    <col min="1875" max="1875" width="11.140625" style="14" customWidth="1"/>
    <col min="1876" max="1876" width="12.28515625" style="14" customWidth="1"/>
    <col min="1877" max="1877" width="13.42578125" style="14" customWidth="1"/>
    <col min="1878" max="1878" width="9.85546875" style="14" customWidth="1"/>
    <col min="1879" max="1879" width="13" style="14" customWidth="1"/>
    <col min="1880" max="1880" width="6.85546875" style="14" customWidth="1"/>
    <col min="1881" max="1881" width="10.85546875" style="14" customWidth="1"/>
    <col min="1882" max="1882" width="9.28515625" style="14" customWidth="1"/>
    <col min="1883" max="1883" width="11.28515625" style="14" customWidth="1"/>
    <col min="1884" max="1884" width="9.7109375" style="14" customWidth="1"/>
    <col min="1885" max="1885" width="7.42578125" style="14" customWidth="1"/>
    <col min="1886" max="1886" width="13.140625" style="14" customWidth="1"/>
    <col min="1887" max="1887" width="7" style="14" customWidth="1"/>
    <col min="1888" max="1888" width="8.7109375" style="14" customWidth="1"/>
    <col min="1889" max="1889" width="11.7109375" style="14" customWidth="1"/>
    <col min="1890" max="1890" width="12" style="14" customWidth="1"/>
    <col min="1891" max="1891" width="12.7109375" style="14" customWidth="1"/>
    <col min="1892" max="1892" width="14" style="14" customWidth="1"/>
    <col min="1893" max="1893" width="11.85546875" style="14" customWidth="1"/>
    <col min="1894" max="1894" width="7.5703125" style="14" customWidth="1"/>
    <col min="1895" max="1895" width="10.140625" style="14" customWidth="1"/>
    <col min="1896" max="1896" width="9.28515625" style="14" customWidth="1"/>
    <col min="1897" max="1899" width="9.140625" style="14" customWidth="1"/>
    <col min="1900" max="1900" width="13.140625" style="14" bestFit="1" customWidth="1"/>
    <col min="1901" max="2087" width="9.140625" style="14" customWidth="1"/>
    <col min="2088" max="2088" width="9.28515625" style="14" customWidth="1"/>
    <col min="2089" max="2089" width="21.7109375" style="14" customWidth="1"/>
    <col min="2090" max="2090" width="19" style="14" customWidth="1"/>
    <col min="2091" max="2091" width="9.140625" style="14" customWidth="1"/>
    <col min="2092" max="2092" width="14.7109375" style="14" customWidth="1"/>
    <col min="2093" max="2093" width="12.140625" style="14" customWidth="1"/>
    <col min="2094" max="2094" width="14.28515625" style="14" customWidth="1"/>
    <col min="2095" max="2095" width="7.42578125" style="14" customWidth="1"/>
    <col min="2096" max="2096" width="8" style="14" customWidth="1"/>
    <col min="2097" max="2097" width="12.140625" style="14" customWidth="1"/>
    <col min="2098" max="2098" width="12.85546875" style="14" customWidth="1"/>
    <col min="2099" max="2099" width="14.28515625" style="14" customWidth="1"/>
    <col min="2100" max="2100" width="9.7109375" style="14" customWidth="1"/>
    <col min="2101" max="2101" width="8.140625" style="14" customWidth="1"/>
    <col min="2102" max="2102" width="12.28515625" style="14" customWidth="1"/>
    <col min="2103" max="2103" width="13.42578125" style="14" customWidth="1"/>
    <col min="2104" max="2104" width="9.85546875" style="14" customWidth="1"/>
    <col min="2105" max="2105" width="9.28515625" style="14" customWidth="1"/>
    <col min="2106" max="2106" width="6.85546875" style="14" customWidth="1"/>
    <col min="2107" max="2107" width="10.85546875" style="14" customWidth="1"/>
    <col min="2108" max="2108" width="9.28515625" style="14" customWidth="1"/>
    <col min="2109" max="2109" width="11.28515625" style="14" customWidth="1"/>
    <col min="2110" max="2110" width="9.7109375" style="14" customWidth="1"/>
    <col min="2111" max="2111" width="7.42578125" style="14" customWidth="1"/>
    <col min="2112" max="2112" width="13.140625" style="14" customWidth="1"/>
    <col min="2113" max="2113" width="7" style="14" customWidth="1"/>
    <col min="2114" max="2114" width="8.7109375" style="14" customWidth="1"/>
    <col min="2115" max="2115" width="11.7109375" style="14" customWidth="1"/>
    <col min="2116" max="2116" width="12" style="14" customWidth="1"/>
    <col min="2117" max="2117" width="9.7109375" style="14" customWidth="1"/>
    <col min="2118" max="2118" width="6.85546875" style="14"/>
    <col min="2119" max="2119" width="9.28515625" style="14" customWidth="1"/>
    <col min="2120" max="2120" width="21.7109375" style="14" customWidth="1"/>
    <col min="2121" max="2121" width="19" style="14" customWidth="1"/>
    <col min="2122" max="2122" width="9.140625" style="14" customWidth="1"/>
    <col min="2123" max="2123" width="14.7109375" style="14" customWidth="1"/>
    <col min="2124" max="2124" width="12.140625" style="14" customWidth="1"/>
    <col min="2125" max="2125" width="14.28515625" style="14" customWidth="1"/>
    <col min="2126" max="2126" width="7.42578125" style="14" customWidth="1"/>
    <col min="2127" max="2127" width="8" style="14" customWidth="1"/>
    <col min="2128" max="2128" width="12.140625" style="14" customWidth="1"/>
    <col min="2129" max="2129" width="12.85546875" style="14" customWidth="1"/>
    <col min="2130" max="2130" width="14.28515625" style="14" customWidth="1"/>
    <col min="2131" max="2131" width="11.140625" style="14" customWidth="1"/>
    <col min="2132" max="2132" width="12.28515625" style="14" customWidth="1"/>
    <col min="2133" max="2133" width="13.42578125" style="14" customWidth="1"/>
    <col min="2134" max="2134" width="9.85546875" style="14" customWidth="1"/>
    <col min="2135" max="2135" width="13" style="14" customWidth="1"/>
    <col min="2136" max="2136" width="6.85546875" style="14" customWidth="1"/>
    <col min="2137" max="2137" width="10.85546875" style="14" customWidth="1"/>
    <col min="2138" max="2138" width="9.28515625" style="14" customWidth="1"/>
    <col min="2139" max="2139" width="11.28515625" style="14" customWidth="1"/>
    <col min="2140" max="2140" width="9.7109375" style="14" customWidth="1"/>
    <col min="2141" max="2141" width="7.42578125" style="14" customWidth="1"/>
    <col min="2142" max="2142" width="13.140625" style="14" customWidth="1"/>
    <col min="2143" max="2143" width="7" style="14" customWidth="1"/>
    <col min="2144" max="2144" width="8.7109375" style="14" customWidth="1"/>
    <col min="2145" max="2145" width="11.7109375" style="14" customWidth="1"/>
    <col min="2146" max="2146" width="12" style="14" customWidth="1"/>
    <col min="2147" max="2147" width="12.7109375" style="14" customWidth="1"/>
    <col min="2148" max="2148" width="14" style="14" customWidth="1"/>
    <col min="2149" max="2149" width="11.85546875" style="14" customWidth="1"/>
    <col min="2150" max="2150" width="7.5703125" style="14" customWidth="1"/>
    <col min="2151" max="2151" width="10.140625" style="14" customWidth="1"/>
    <col min="2152" max="2152" width="9.28515625" style="14" customWidth="1"/>
    <col min="2153" max="2155" width="9.140625" style="14" customWidth="1"/>
    <col min="2156" max="2156" width="13.140625" style="14" bestFit="1" customWidth="1"/>
    <col min="2157" max="2343" width="9.140625" style="14" customWidth="1"/>
    <col min="2344" max="2344" width="9.28515625" style="14" customWidth="1"/>
    <col min="2345" max="2345" width="21.7109375" style="14" customWidth="1"/>
    <col min="2346" max="2346" width="19" style="14" customWidth="1"/>
    <col min="2347" max="2347" width="9.140625" style="14" customWidth="1"/>
    <col min="2348" max="2348" width="14.7109375" style="14" customWidth="1"/>
    <col min="2349" max="2349" width="12.140625" style="14" customWidth="1"/>
    <col min="2350" max="2350" width="14.28515625" style="14" customWidth="1"/>
    <col min="2351" max="2351" width="7.42578125" style="14" customWidth="1"/>
    <col min="2352" max="2352" width="8" style="14" customWidth="1"/>
    <col min="2353" max="2353" width="12.140625" style="14" customWidth="1"/>
    <col min="2354" max="2354" width="12.85546875" style="14" customWidth="1"/>
    <col min="2355" max="2355" width="14.28515625" style="14" customWidth="1"/>
    <col min="2356" max="2356" width="9.7109375" style="14" customWidth="1"/>
    <col min="2357" max="2357" width="8.140625" style="14" customWidth="1"/>
    <col min="2358" max="2358" width="12.28515625" style="14" customWidth="1"/>
    <col min="2359" max="2359" width="13.42578125" style="14" customWidth="1"/>
    <col min="2360" max="2360" width="9.85546875" style="14" customWidth="1"/>
    <col min="2361" max="2361" width="9.28515625" style="14" customWidth="1"/>
    <col min="2362" max="2362" width="6.85546875" style="14" customWidth="1"/>
    <col min="2363" max="2363" width="10.85546875" style="14" customWidth="1"/>
    <col min="2364" max="2364" width="9.28515625" style="14" customWidth="1"/>
    <col min="2365" max="2365" width="11.28515625" style="14" customWidth="1"/>
    <col min="2366" max="2366" width="9.7109375" style="14" customWidth="1"/>
    <col min="2367" max="2367" width="7.42578125" style="14" customWidth="1"/>
    <col min="2368" max="2368" width="13.140625" style="14" customWidth="1"/>
    <col min="2369" max="2369" width="7" style="14" customWidth="1"/>
    <col min="2370" max="2370" width="8.7109375" style="14" customWidth="1"/>
    <col min="2371" max="2371" width="11.7109375" style="14" customWidth="1"/>
    <col min="2372" max="2372" width="12" style="14" customWidth="1"/>
    <col min="2373" max="2373" width="9.7109375" style="14" customWidth="1"/>
    <col min="2374" max="2374" width="6.85546875" style="14"/>
    <col min="2375" max="2375" width="9.28515625" style="14" customWidth="1"/>
    <col min="2376" max="2376" width="21.7109375" style="14" customWidth="1"/>
    <col min="2377" max="2377" width="19" style="14" customWidth="1"/>
    <col min="2378" max="2378" width="9.140625" style="14" customWidth="1"/>
    <col min="2379" max="2379" width="14.7109375" style="14" customWidth="1"/>
    <col min="2380" max="2380" width="12.140625" style="14" customWidth="1"/>
    <col min="2381" max="2381" width="14.28515625" style="14" customWidth="1"/>
    <col min="2382" max="2382" width="7.42578125" style="14" customWidth="1"/>
    <col min="2383" max="2383" width="8" style="14" customWidth="1"/>
    <col min="2384" max="2384" width="12.140625" style="14" customWidth="1"/>
    <col min="2385" max="2385" width="12.85546875" style="14" customWidth="1"/>
    <col min="2386" max="2386" width="14.28515625" style="14" customWidth="1"/>
    <col min="2387" max="2387" width="11.140625" style="14" customWidth="1"/>
    <col min="2388" max="2388" width="12.28515625" style="14" customWidth="1"/>
    <col min="2389" max="2389" width="13.42578125" style="14" customWidth="1"/>
    <col min="2390" max="2390" width="9.85546875" style="14" customWidth="1"/>
    <col min="2391" max="2391" width="13" style="14" customWidth="1"/>
    <col min="2392" max="2392" width="6.85546875" style="14" customWidth="1"/>
    <col min="2393" max="2393" width="10.85546875" style="14" customWidth="1"/>
    <col min="2394" max="2394" width="9.28515625" style="14" customWidth="1"/>
    <col min="2395" max="2395" width="11.28515625" style="14" customWidth="1"/>
    <col min="2396" max="2396" width="9.7109375" style="14" customWidth="1"/>
    <col min="2397" max="2397" width="7.42578125" style="14" customWidth="1"/>
    <col min="2398" max="2398" width="13.140625" style="14" customWidth="1"/>
    <col min="2399" max="2399" width="7" style="14" customWidth="1"/>
    <col min="2400" max="2400" width="8.7109375" style="14" customWidth="1"/>
    <col min="2401" max="2401" width="11.7109375" style="14" customWidth="1"/>
    <col min="2402" max="2402" width="12" style="14" customWidth="1"/>
    <col min="2403" max="2403" width="12.7109375" style="14" customWidth="1"/>
    <col min="2404" max="2404" width="14" style="14" customWidth="1"/>
    <col min="2405" max="2405" width="11.85546875" style="14" customWidth="1"/>
    <col min="2406" max="2406" width="7.5703125" style="14" customWidth="1"/>
    <col min="2407" max="2407" width="10.140625" style="14" customWidth="1"/>
    <col min="2408" max="2408" width="9.28515625" style="14" customWidth="1"/>
    <col min="2409" max="2411" width="9.140625" style="14" customWidth="1"/>
    <col min="2412" max="2412" width="13.140625" style="14" bestFit="1" customWidth="1"/>
    <col min="2413" max="2599" width="9.140625" style="14" customWidth="1"/>
    <col min="2600" max="2600" width="9.28515625" style="14" customWidth="1"/>
    <col min="2601" max="2601" width="21.7109375" style="14" customWidth="1"/>
    <col min="2602" max="2602" width="19" style="14" customWidth="1"/>
    <col min="2603" max="2603" width="9.140625" style="14" customWidth="1"/>
    <col min="2604" max="2604" width="14.7109375" style="14" customWidth="1"/>
    <col min="2605" max="2605" width="12.140625" style="14" customWidth="1"/>
    <col min="2606" max="2606" width="14.28515625" style="14" customWidth="1"/>
    <col min="2607" max="2607" width="7.42578125" style="14" customWidth="1"/>
    <col min="2608" max="2608" width="8" style="14" customWidth="1"/>
    <col min="2609" max="2609" width="12.140625" style="14" customWidth="1"/>
    <col min="2610" max="2610" width="12.85546875" style="14" customWidth="1"/>
    <col min="2611" max="2611" width="14.28515625" style="14" customWidth="1"/>
    <col min="2612" max="2612" width="9.7109375" style="14" customWidth="1"/>
    <col min="2613" max="2613" width="8.140625" style="14" customWidth="1"/>
    <col min="2614" max="2614" width="12.28515625" style="14" customWidth="1"/>
    <col min="2615" max="2615" width="13.42578125" style="14" customWidth="1"/>
    <col min="2616" max="2616" width="9.85546875" style="14" customWidth="1"/>
    <col min="2617" max="2617" width="9.28515625" style="14" customWidth="1"/>
    <col min="2618" max="2618" width="6.85546875" style="14" customWidth="1"/>
    <col min="2619" max="2619" width="10.85546875" style="14" customWidth="1"/>
    <col min="2620" max="2620" width="9.28515625" style="14" customWidth="1"/>
    <col min="2621" max="2621" width="11.28515625" style="14" customWidth="1"/>
    <col min="2622" max="2622" width="9.7109375" style="14" customWidth="1"/>
    <col min="2623" max="2623" width="7.42578125" style="14" customWidth="1"/>
    <col min="2624" max="2624" width="13.140625" style="14" customWidth="1"/>
    <col min="2625" max="2625" width="7" style="14" customWidth="1"/>
    <col min="2626" max="2626" width="8.7109375" style="14" customWidth="1"/>
    <col min="2627" max="2627" width="11.7109375" style="14" customWidth="1"/>
    <col min="2628" max="2628" width="12" style="14" customWidth="1"/>
    <col min="2629" max="2629" width="9.7109375" style="14" customWidth="1"/>
    <col min="2630" max="2630" width="6.85546875" style="14"/>
    <col min="2631" max="2631" width="9.28515625" style="14" customWidth="1"/>
    <col min="2632" max="2632" width="21.7109375" style="14" customWidth="1"/>
    <col min="2633" max="2633" width="19" style="14" customWidth="1"/>
    <col min="2634" max="2634" width="9.140625" style="14" customWidth="1"/>
    <col min="2635" max="2635" width="14.7109375" style="14" customWidth="1"/>
    <col min="2636" max="2636" width="12.140625" style="14" customWidth="1"/>
    <col min="2637" max="2637" width="14.28515625" style="14" customWidth="1"/>
    <col min="2638" max="2638" width="7.42578125" style="14" customWidth="1"/>
    <col min="2639" max="2639" width="8" style="14" customWidth="1"/>
    <col min="2640" max="2640" width="12.140625" style="14" customWidth="1"/>
    <col min="2641" max="2641" width="12.85546875" style="14" customWidth="1"/>
    <col min="2642" max="2642" width="14.28515625" style="14" customWidth="1"/>
    <col min="2643" max="2643" width="11.140625" style="14" customWidth="1"/>
    <col min="2644" max="2644" width="12.28515625" style="14" customWidth="1"/>
    <col min="2645" max="2645" width="13.42578125" style="14" customWidth="1"/>
    <col min="2646" max="2646" width="9.85546875" style="14" customWidth="1"/>
    <col min="2647" max="2647" width="13" style="14" customWidth="1"/>
    <col min="2648" max="2648" width="6.85546875" style="14" customWidth="1"/>
    <col min="2649" max="2649" width="10.85546875" style="14" customWidth="1"/>
    <col min="2650" max="2650" width="9.28515625" style="14" customWidth="1"/>
    <col min="2651" max="2651" width="11.28515625" style="14" customWidth="1"/>
    <col min="2652" max="2652" width="9.7109375" style="14" customWidth="1"/>
    <col min="2653" max="2653" width="7.42578125" style="14" customWidth="1"/>
    <col min="2654" max="2654" width="13.140625" style="14" customWidth="1"/>
    <col min="2655" max="2655" width="7" style="14" customWidth="1"/>
    <col min="2656" max="2656" width="8.7109375" style="14" customWidth="1"/>
    <col min="2657" max="2657" width="11.7109375" style="14" customWidth="1"/>
    <col min="2658" max="2658" width="12" style="14" customWidth="1"/>
    <col min="2659" max="2659" width="12.7109375" style="14" customWidth="1"/>
    <col min="2660" max="2660" width="14" style="14" customWidth="1"/>
    <col min="2661" max="2661" width="11.85546875" style="14" customWidth="1"/>
    <col min="2662" max="2662" width="7.5703125" style="14" customWidth="1"/>
    <col min="2663" max="2663" width="10.140625" style="14" customWidth="1"/>
    <col min="2664" max="2664" width="9.28515625" style="14" customWidth="1"/>
    <col min="2665" max="2667" width="9.140625" style="14" customWidth="1"/>
    <col min="2668" max="2668" width="13.140625" style="14" bestFit="1" customWidth="1"/>
    <col min="2669" max="2855" width="9.140625" style="14" customWidth="1"/>
    <col min="2856" max="2856" width="9.28515625" style="14" customWidth="1"/>
    <col min="2857" max="2857" width="21.7109375" style="14" customWidth="1"/>
    <col min="2858" max="2858" width="19" style="14" customWidth="1"/>
    <col min="2859" max="2859" width="9.140625" style="14" customWidth="1"/>
    <col min="2860" max="2860" width="14.7109375" style="14" customWidth="1"/>
    <col min="2861" max="2861" width="12.140625" style="14" customWidth="1"/>
    <col min="2862" max="2862" width="14.28515625" style="14" customWidth="1"/>
    <col min="2863" max="2863" width="7.42578125" style="14" customWidth="1"/>
    <col min="2864" max="2864" width="8" style="14" customWidth="1"/>
    <col min="2865" max="2865" width="12.140625" style="14" customWidth="1"/>
    <col min="2866" max="2866" width="12.85546875" style="14" customWidth="1"/>
    <col min="2867" max="2867" width="14.28515625" style="14" customWidth="1"/>
    <col min="2868" max="2868" width="9.7109375" style="14" customWidth="1"/>
    <col min="2869" max="2869" width="8.140625" style="14" customWidth="1"/>
    <col min="2870" max="2870" width="12.28515625" style="14" customWidth="1"/>
    <col min="2871" max="2871" width="13.42578125" style="14" customWidth="1"/>
    <col min="2872" max="2872" width="9.85546875" style="14" customWidth="1"/>
    <col min="2873" max="2873" width="9.28515625" style="14" customWidth="1"/>
    <col min="2874" max="2874" width="6.85546875" style="14" customWidth="1"/>
    <col min="2875" max="2875" width="10.85546875" style="14" customWidth="1"/>
    <col min="2876" max="2876" width="9.28515625" style="14" customWidth="1"/>
    <col min="2877" max="2877" width="11.28515625" style="14" customWidth="1"/>
    <col min="2878" max="2878" width="9.7109375" style="14" customWidth="1"/>
    <col min="2879" max="2879" width="7.42578125" style="14" customWidth="1"/>
    <col min="2880" max="2880" width="13.140625" style="14" customWidth="1"/>
    <col min="2881" max="2881" width="7" style="14" customWidth="1"/>
    <col min="2882" max="2882" width="8.7109375" style="14" customWidth="1"/>
    <col min="2883" max="2883" width="11.7109375" style="14" customWidth="1"/>
    <col min="2884" max="2884" width="12" style="14" customWidth="1"/>
    <col min="2885" max="2885" width="9.7109375" style="14" customWidth="1"/>
    <col min="2886" max="2886" width="6.85546875" style="14"/>
    <col min="2887" max="2887" width="9.28515625" style="14" customWidth="1"/>
    <col min="2888" max="2888" width="21.7109375" style="14" customWidth="1"/>
    <col min="2889" max="2889" width="19" style="14" customWidth="1"/>
    <col min="2890" max="2890" width="9.140625" style="14" customWidth="1"/>
    <col min="2891" max="2891" width="14.7109375" style="14" customWidth="1"/>
    <col min="2892" max="2892" width="12.140625" style="14" customWidth="1"/>
    <col min="2893" max="2893" width="14.28515625" style="14" customWidth="1"/>
    <col min="2894" max="2894" width="7.42578125" style="14" customWidth="1"/>
    <col min="2895" max="2895" width="8" style="14" customWidth="1"/>
    <col min="2896" max="2896" width="12.140625" style="14" customWidth="1"/>
    <col min="2897" max="2897" width="12.85546875" style="14" customWidth="1"/>
    <col min="2898" max="2898" width="14.28515625" style="14" customWidth="1"/>
    <col min="2899" max="2899" width="11.140625" style="14" customWidth="1"/>
    <col min="2900" max="2900" width="12.28515625" style="14" customWidth="1"/>
    <col min="2901" max="2901" width="13.42578125" style="14" customWidth="1"/>
    <col min="2902" max="2902" width="9.85546875" style="14" customWidth="1"/>
    <col min="2903" max="2903" width="13" style="14" customWidth="1"/>
    <col min="2904" max="2904" width="6.85546875" style="14" customWidth="1"/>
    <col min="2905" max="2905" width="10.85546875" style="14" customWidth="1"/>
    <col min="2906" max="2906" width="9.28515625" style="14" customWidth="1"/>
    <col min="2907" max="2907" width="11.28515625" style="14" customWidth="1"/>
    <col min="2908" max="2908" width="9.7109375" style="14" customWidth="1"/>
    <col min="2909" max="2909" width="7.42578125" style="14" customWidth="1"/>
    <col min="2910" max="2910" width="13.140625" style="14" customWidth="1"/>
    <col min="2911" max="2911" width="7" style="14" customWidth="1"/>
    <col min="2912" max="2912" width="8.7109375" style="14" customWidth="1"/>
    <col min="2913" max="2913" width="11.7109375" style="14" customWidth="1"/>
    <col min="2914" max="2914" width="12" style="14" customWidth="1"/>
    <col min="2915" max="2915" width="12.7109375" style="14" customWidth="1"/>
    <col min="2916" max="2916" width="14" style="14" customWidth="1"/>
    <col min="2917" max="2917" width="11.85546875" style="14" customWidth="1"/>
    <col min="2918" max="2918" width="7.5703125" style="14" customWidth="1"/>
    <col min="2919" max="2919" width="10.140625" style="14" customWidth="1"/>
    <col min="2920" max="2920" width="9.28515625" style="14" customWidth="1"/>
    <col min="2921" max="2923" width="9.140625" style="14" customWidth="1"/>
    <col min="2924" max="2924" width="13.140625" style="14" bestFit="1" customWidth="1"/>
    <col min="2925" max="3111" width="9.140625" style="14" customWidth="1"/>
    <col min="3112" max="3112" width="9.28515625" style="14" customWidth="1"/>
    <col min="3113" max="3113" width="21.7109375" style="14" customWidth="1"/>
    <col min="3114" max="3114" width="19" style="14" customWidth="1"/>
    <col min="3115" max="3115" width="9.140625" style="14" customWidth="1"/>
    <col min="3116" max="3116" width="14.7109375" style="14" customWidth="1"/>
    <col min="3117" max="3117" width="12.140625" style="14" customWidth="1"/>
    <col min="3118" max="3118" width="14.28515625" style="14" customWidth="1"/>
    <col min="3119" max="3119" width="7.42578125" style="14" customWidth="1"/>
    <col min="3120" max="3120" width="8" style="14" customWidth="1"/>
    <col min="3121" max="3121" width="12.140625" style="14" customWidth="1"/>
    <col min="3122" max="3122" width="12.85546875" style="14" customWidth="1"/>
    <col min="3123" max="3123" width="14.28515625" style="14" customWidth="1"/>
    <col min="3124" max="3124" width="9.7109375" style="14" customWidth="1"/>
    <col min="3125" max="3125" width="8.140625" style="14" customWidth="1"/>
    <col min="3126" max="3126" width="12.28515625" style="14" customWidth="1"/>
    <col min="3127" max="3127" width="13.42578125" style="14" customWidth="1"/>
    <col min="3128" max="3128" width="9.85546875" style="14" customWidth="1"/>
    <col min="3129" max="3129" width="9.28515625" style="14" customWidth="1"/>
    <col min="3130" max="3130" width="6.85546875" style="14" customWidth="1"/>
    <col min="3131" max="3131" width="10.85546875" style="14" customWidth="1"/>
    <col min="3132" max="3132" width="9.28515625" style="14" customWidth="1"/>
    <col min="3133" max="3133" width="11.28515625" style="14" customWidth="1"/>
    <col min="3134" max="3134" width="9.7109375" style="14" customWidth="1"/>
    <col min="3135" max="3135" width="7.42578125" style="14" customWidth="1"/>
    <col min="3136" max="3136" width="13.140625" style="14" customWidth="1"/>
    <col min="3137" max="3137" width="7" style="14" customWidth="1"/>
    <col min="3138" max="3138" width="8.7109375" style="14" customWidth="1"/>
    <col min="3139" max="3139" width="11.7109375" style="14" customWidth="1"/>
    <col min="3140" max="3140" width="12" style="14" customWidth="1"/>
    <col min="3141" max="3141" width="9.7109375" style="14" customWidth="1"/>
    <col min="3142" max="3142" width="6.85546875" style="14"/>
    <col min="3143" max="3143" width="9.28515625" style="14" customWidth="1"/>
    <col min="3144" max="3144" width="21.7109375" style="14" customWidth="1"/>
    <col min="3145" max="3145" width="19" style="14" customWidth="1"/>
    <col min="3146" max="3146" width="9.140625" style="14" customWidth="1"/>
    <col min="3147" max="3147" width="14.7109375" style="14" customWidth="1"/>
    <col min="3148" max="3148" width="12.140625" style="14" customWidth="1"/>
    <col min="3149" max="3149" width="14.28515625" style="14" customWidth="1"/>
    <col min="3150" max="3150" width="7.42578125" style="14" customWidth="1"/>
    <col min="3151" max="3151" width="8" style="14" customWidth="1"/>
    <col min="3152" max="3152" width="12.140625" style="14" customWidth="1"/>
    <col min="3153" max="3153" width="12.85546875" style="14" customWidth="1"/>
    <col min="3154" max="3154" width="14.28515625" style="14" customWidth="1"/>
    <col min="3155" max="3155" width="11.140625" style="14" customWidth="1"/>
    <col min="3156" max="3156" width="12.28515625" style="14" customWidth="1"/>
    <col min="3157" max="3157" width="13.42578125" style="14" customWidth="1"/>
    <col min="3158" max="3158" width="9.85546875" style="14" customWidth="1"/>
    <col min="3159" max="3159" width="13" style="14" customWidth="1"/>
    <col min="3160" max="3160" width="6.85546875" style="14" customWidth="1"/>
    <col min="3161" max="3161" width="10.85546875" style="14" customWidth="1"/>
    <col min="3162" max="3162" width="9.28515625" style="14" customWidth="1"/>
    <col min="3163" max="3163" width="11.28515625" style="14" customWidth="1"/>
    <col min="3164" max="3164" width="9.7109375" style="14" customWidth="1"/>
    <col min="3165" max="3165" width="7.42578125" style="14" customWidth="1"/>
    <col min="3166" max="3166" width="13.140625" style="14" customWidth="1"/>
    <col min="3167" max="3167" width="7" style="14" customWidth="1"/>
    <col min="3168" max="3168" width="8.7109375" style="14" customWidth="1"/>
    <col min="3169" max="3169" width="11.7109375" style="14" customWidth="1"/>
    <col min="3170" max="3170" width="12" style="14" customWidth="1"/>
    <col min="3171" max="3171" width="12.7109375" style="14" customWidth="1"/>
    <col min="3172" max="3172" width="14" style="14" customWidth="1"/>
    <col min="3173" max="3173" width="11.85546875" style="14" customWidth="1"/>
    <col min="3174" max="3174" width="7.5703125" style="14" customWidth="1"/>
    <col min="3175" max="3175" width="10.140625" style="14" customWidth="1"/>
    <col min="3176" max="3176" width="9.28515625" style="14" customWidth="1"/>
    <col min="3177" max="3179" width="9.140625" style="14" customWidth="1"/>
    <col min="3180" max="3180" width="13.140625" style="14" bestFit="1" customWidth="1"/>
    <col min="3181" max="3367" width="9.140625" style="14" customWidth="1"/>
    <col min="3368" max="3368" width="9.28515625" style="14" customWidth="1"/>
    <col min="3369" max="3369" width="21.7109375" style="14" customWidth="1"/>
    <col min="3370" max="3370" width="19" style="14" customWidth="1"/>
    <col min="3371" max="3371" width="9.140625" style="14" customWidth="1"/>
    <col min="3372" max="3372" width="14.7109375" style="14" customWidth="1"/>
    <col min="3373" max="3373" width="12.140625" style="14" customWidth="1"/>
    <col min="3374" max="3374" width="14.28515625" style="14" customWidth="1"/>
    <col min="3375" max="3375" width="7.42578125" style="14" customWidth="1"/>
    <col min="3376" max="3376" width="8" style="14" customWidth="1"/>
    <col min="3377" max="3377" width="12.140625" style="14" customWidth="1"/>
    <col min="3378" max="3378" width="12.85546875" style="14" customWidth="1"/>
    <col min="3379" max="3379" width="14.28515625" style="14" customWidth="1"/>
    <col min="3380" max="3380" width="9.7109375" style="14" customWidth="1"/>
    <col min="3381" max="3381" width="8.140625" style="14" customWidth="1"/>
    <col min="3382" max="3382" width="12.28515625" style="14" customWidth="1"/>
    <col min="3383" max="3383" width="13.42578125" style="14" customWidth="1"/>
    <col min="3384" max="3384" width="9.85546875" style="14" customWidth="1"/>
    <col min="3385" max="3385" width="9.28515625" style="14" customWidth="1"/>
    <col min="3386" max="3386" width="6.85546875" style="14" customWidth="1"/>
    <col min="3387" max="3387" width="10.85546875" style="14" customWidth="1"/>
    <col min="3388" max="3388" width="9.28515625" style="14" customWidth="1"/>
    <col min="3389" max="3389" width="11.28515625" style="14" customWidth="1"/>
    <col min="3390" max="3390" width="9.7109375" style="14" customWidth="1"/>
    <col min="3391" max="3391" width="7.42578125" style="14" customWidth="1"/>
    <col min="3392" max="3392" width="13.140625" style="14" customWidth="1"/>
    <col min="3393" max="3393" width="7" style="14" customWidth="1"/>
    <col min="3394" max="3394" width="8.7109375" style="14" customWidth="1"/>
    <col min="3395" max="3395" width="11.7109375" style="14" customWidth="1"/>
    <col min="3396" max="3396" width="12" style="14" customWidth="1"/>
    <col min="3397" max="3397" width="9.7109375" style="14" customWidth="1"/>
    <col min="3398" max="3398" width="6.85546875" style="14"/>
    <col min="3399" max="3399" width="9.28515625" style="14" customWidth="1"/>
    <col min="3400" max="3400" width="21.7109375" style="14" customWidth="1"/>
    <col min="3401" max="3401" width="19" style="14" customWidth="1"/>
    <col min="3402" max="3402" width="9.140625" style="14" customWidth="1"/>
    <col min="3403" max="3403" width="14.7109375" style="14" customWidth="1"/>
    <col min="3404" max="3404" width="12.140625" style="14" customWidth="1"/>
    <col min="3405" max="3405" width="14.28515625" style="14" customWidth="1"/>
    <col min="3406" max="3406" width="7.42578125" style="14" customWidth="1"/>
    <col min="3407" max="3407" width="8" style="14" customWidth="1"/>
    <col min="3408" max="3408" width="12.140625" style="14" customWidth="1"/>
    <col min="3409" max="3409" width="12.85546875" style="14" customWidth="1"/>
    <col min="3410" max="3410" width="14.28515625" style="14" customWidth="1"/>
    <col min="3411" max="3411" width="11.140625" style="14" customWidth="1"/>
    <col min="3412" max="3412" width="12.28515625" style="14" customWidth="1"/>
    <col min="3413" max="3413" width="13.42578125" style="14" customWidth="1"/>
    <col min="3414" max="3414" width="9.85546875" style="14" customWidth="1"/>
    <col min="3415" max="3415" width="13" style="14" customWidth="1"/>
    <col min="3416" max="3416" width="6.85546875" style="14" customWidth="1"/>
    <col min="3417" max="3417" width="10.85546875" style="14" customWidth="1"/>
    <col min="3418" max="3418" width="9.28515625" style="14" customWidth="1"/>
    <col min="3419" max="3419" width="11.28515625" style="14" customWidth="1"/>
    <col min="3420" max="3420" width="9.7109375" style="14" customWidth="1"/>
    <col min="3421" max="3421" width="7.42578125" style="14" customWidth="1"/>
    <col min="3422" max="3422" width="13.140625" style="14" customWidth="1"/>
    <col min="3423" max="3423" width="7" style="14" customWidth="1"/>
    <col min="3424" max="3424" width="8.7109375" style="14" customWidth="1"/>
    <col min="3425" max="3425" width="11.7109375" style="14" customWidth="1"/>
    <col min="3426" max="3426" width="12" style="14" customWidth="1"/>
    <col min="3427" max="3427" width="12.7109375" style="14" customWidth="1"/>
    <col min="3428" max="3428" width="14" style="14" customWidth="1"/>
    <col min="3429" max="3429" width="11.85546875" style="14" customWidth="1"/>
    <col min="3430" max="3430" width="7.5703125" style="14" customWidth="1"/>
    <col min="3431" max="3431" width="10.140625" style="14" customWidth="1"/>
    <col min="3432" max="3432" width="9.28515625" style="14" customWidth="1"/>
    <col min="3433" max="3435" width="9.140625" style="14" customWidth="1"/>
    <col min="3436" max="3436" width="13.140625" style="14" bestFit="1" customWidth="1"/>
    <col min="3437" max="3623" width="9.140625" style="14" customWidth="1"/>
    <col min="3624" max="3624" width="9.28515625" style="14" customWidth="1"/>
    <col min="3625" max="3625" width="21.7109375" style="14" customWidth="1"/>
    <col min="3626" max="3626" width="19" style="14" customWidth="1"/>
    <col min="3627" max="3627" width="9.140625" style="14" customWidth="1"/>
    <col min="3628" max="3628" width="14.7109375" style="14" customWidth="1"/>
    <col min="3629" max="3629" width="12.140625" style="14" customWidth="1"/>
    <col min="3630" max="3630" width="14.28515625" style="14" customWidth="1"/>
    <col min="3631" max="3631" width="7.42578125" style="14" customWidth="1"/>
    <col min="3632" max="3632" width="8" style="14" customWidth="1"/>
    <col min="3633" max="3633" width="12.140625" style="14" customWidth="1"/>
    <col min="3634" max="3634" width="12.85546875" style="14" customWidth="1"/>
    <col min="3635" max="3635" width="14.28515625" style="14" customWidth="1"/>
    <col min="3636" max="3636" width="9.7109375" style="14" customWidth="1"/>
    <col min="3637" max="3637" width="8.140625" style="14" customWidth="1"/>
    <col min="3638" max="3638" width="12.28515625" style="14" customWidth="1"/>
    <col min="3639" max="3639" width="13.42578125" style="14" customWidth="1"/>
    <col min="3640" max="3640" width="9.85546875" style="14" customWidth="1"/>
    <col min="3641" max="3641" width="9.28515625" style="14" customWidth="1"/>
    <col min="3642" max="3642" width="6.85546875" style="14" customWidth="1"/>
    <col min="3643" max="3643" width="10.85546875" style="14" customWidth="1"/>
    <col min="3644" max="3644" width="9.28515625" style="14" customWidth="1"/>
    <col min="3645" max="3645" width="11.28515625" style="14" customWidth="1"/>
    <col min="3646" max="3646" width="9.7109375" style="14" customWidth="1"/>
    <col min="3647" max="3647" width="7.42578125" style="14" customWidth="1"/>
    <col min="3648" max="3648" width="13.140625" style="14" customWidth="1"/>
    <col min="3649" max="3649" width="7" style="14" customWidth="1"/>
    <col min="3650" max="3650" width="8.7109375" style="14" customWidth="1"/>
    <col min="3651" max="3651" width="11.7109375" style="14" customWidth="1"/>
    <col min="3652" max="3652" width="12" style="14" customWidth="1"/>
    <col min="3653" max="3653" width="9.7109375" style="14" customWidth="1"/>
    <col min="3654" max="3654" width="6.85546875" style="14"/>
    <col min="3655" max="3655" width="9.28515625" style="14" customWidth="1"/>
    <col min="3656" max="3656" width="21.7109375" style="14" customWidth="1"/>
    <col min="3657" max="3657" width="19" style="14" customWidth="1"/>
    <col min="3658" max="3658" width="9.140625" style="14" customWidth="1"/>
    <col min="3659" max="3659" width="14.7109375" style="14" customWidth="1"/>
    <col min="3660" max="3660" width="12.140625" style="14" customWidth="1"/>
    <col min="3661" max="3661" width="14.28515625" style="14" customWidth="1"/>
    <col min="3662" max="3662" width="7.42578125" style="14" customWidth="1"/>
    <col min="3663" max="3663" width="8" style="14" customWidth="1"/>
    <col min="3664" max="3664" width="12.140625" style="14" customWidth="1"/>
    <col min="3665" max="3665" width="12.85546875" style="14" customWidth="1"/>
    <col min="3666" max="3666" width="14.28515625" style="14" customWidth="1"/>
    <col min="3667" max="3667" width="11.140625" style="14" customWidth="1"/>
    <col min="3668" max="3668" width="12.28515625" style="14" customWidth="1"/>
    <col min="3669" max="3669" width="13.42578125" style="14" customWidth="1"/>
    <col min="3670" max="3670" width="9.85546875" style="14" customWidth="1"/>
    <col min="3671" max="3671" width="13" style="14" customWidth="1"/>
    <col min="3672" max="3672" width="6.85546875" style="14" customWidth="1"/>
    <col min="3673" max="3673" width="10.85546875" style="14" customWidth="1"/>
    <col min="3674" max="3674" width="9.28515625" style="14" customWidth="1"/>
    <col min="3675" max="3675" width="11.28515625" style="14" customWidth="1"/>
    <col min="3676" max="3676" width="9.7109375" style="14" customWidth="1"/>
    <col min="3677" max="3677" width="7.42578125" style="14" customWidth="1"/>
    <col min="3678" max="3678" width="13.140625" style="14" customWidth="1"/>
    <col min="3679" max="3679" width="7" style="14" customWidth="1"/>
    <col min="3680" max="3680" width="8.7109375" style="14" customWidth="1"/>
    <col min="3681" max="3681" width="11.7109375" style="14" customWidth="1"/>
    <col min="3682" max="3682" width="12" style="14" customWidth="1"/>
    <col min="3683" max="3683" width="12.7109375" style="14" customWidth="1"/>
    <col min="3684" max="3684" width="14" style="14" customWidth="1"/>
    <col min="3685" max="3685" width="11.85546875" style="14" customWidth="1"/>
    <col min="3686" max="3686" width="7.5703125" style="14" customWidth="1"/>
    <col min="3687" max="3687" width="10.140625" style="14" customWidth="1"/>
    <col min="3688" max="3688" width="9.28515625" style="14" customWidth="1"/>
    <col min="3689" max="3691" width="9.140625" style="14" customWidth="1"/>
    <col min="3692" max="3692" width="13.140625" style="14" bestFit="1" customWidth="1"/>
    <col min="3693" max="3879" width="9.140625" style="14" customWidth="1"/>
    <col min="3880" max="3880" width="9.28515625" style="14" customWidth="1"/>
    <col min="3881" max="3881" width="21.7109375" style="14" customWidth="1"/>
    <col min="3882" max="3882" width="19" style="14" customWidth="1"/>
    <col min="3883" max="3883" width="9.140625" style="14" customWidth="1"/>
    <col min="3884" max="3884" width="14.7109375" style="14" customWidth="1"/>
    <col min="3885" max="3885" width="12.140625" style="14" customWidth="1"/>
    <col min="3886" max="3886" width="14.28515625" style="14" customWidth="1"/>
    <col min="3887" max="3887" width="7.42578125" style="14" customWidth="1"/>
    <col min="3888" max="3888" width="8" style="14" customWidth="1"/>
    <col min="3889" max="3889" width="12.140625" style="14" customWidth="1"/>
    <col min="3890" max="3890" width="12.85546875" style="14" customWidth="1"/>
    <col min="3891" max="3891" width="14.28515625" style="14" customWidth="1"/>
    <col min="3892" max="3892" width="9.7109375" style="14" customWidth="1"/>
    <col min="3893" max="3893" width="8.140625" style="14" customWidth="1"/>
    <col min="3894" max="3894" width="12.28515625" style="14" customWidth="1"/>
    <col min="3895" max="3895" width="13.42578125" style="14" customWidth="1"/>
    <col min="3896" max="3896" width="9.85546875" style="14" customWidth="1"/>
    <col min="3897" max="3897" width="9.28515625" style="14" customWidth="1"/>
    <col min="3898" max="3898" width="6.85546875" style="14" customWidth="1"/>
    <col min="3899" max="3899" width="10.85546875" style="14" customWidth="1"/>
    <col min="3900" max="3900" width="9.28515625" style="14" customWidth="1"/>
    <col min="3901" max="3901" width="11.28515625" style="14" customWidth="1"/>
    <col min="3902" max="3902" width="9.7109375" style="14" customWidth="1"/>
    <col min="3903" max="3903" width="7.42578125" style="14" customWidth="1"/>
    <col min="3904" max="3904" width="13.140625" style="14" customWidth="1"/>
    <col min="3905" max="3905" width="7" style="14" customWidth="1"/>
    <col min="3906" max="3906" width="8.7109375" style="14" customWidth="1"/>
    <col min="3907" max="3907" width="11.7109375" style="14" customWidth="1"/>
    <col min="3908" max="3908" width="12" style="14" customWidth="1"/>
    <col min="3909" max="3909" width="9.7109375" style="14" customWidth="1"/>
    <col min="3910" max="3910" width="6.85546875" style="14"/>
    <col min="3911" max="3911" width="9.28515625" style="14" customWidth="1"/>
    <col min="3912" max="3912" width="21.7109375" style="14" customWidth="1"/>
    <col min="3913" max="3913" width="19" style="14" customWidth="1"/>
    <col min="3914" max="3914" width="9.140625" style="14" customWidth="1"/>
    <col min="3915" max="3915" width="14.7109375" style="14" customWidth="1"/>
    <col min="3916" max="3916" width="12.140625" style="14" customWidth="1"/>
    <col min="3917" max="3917" width="14.28515625" style="14" customWidth="1"/>
    <col min="3918" max="3918" width="7.42578125" style="14" customWidth="1"/>
    <col min="3919" max="3919" width="8" style="14" customWidth="1"/>
    <col min="3920" max="3920" width="12.140625" style="14" customWidth="1"/>
    <col min="3921" max="3921" width="12.85546875" style="14" customWidth="1"/>
    <col min="3922" max="3922" width="14.28515625" style="14" customWidth="1"/>
    <col min="3923" max="3923" width="11.140625" style="14" customWidth="1"/>
    <col min="3924" max="3924" width="12.28515625" style="14" customWidth="1"/>
    <col min="3925" max="3925" width="13.42578125" style="14" customWidth="1"/>
    <col min="3926" max="3926" width="9.85546875" style="14" customWidth="1"/>
    <col min="3927" max="3927" width="13" style="14" customWidth="1"/>
    <col min="3928" max="3928" width="6.85546875" style="14" customWidth="1"/>
    <col min="3929" max="3929" width="10.85546875" style="14" customWidth="1"/>
    <col min="3930" max="3930" width="9.28515625" style="14" customWidth="1"/>
    <col min="3931" max="3931" width="11.28515625" style="14" customWidth="1"/>
    <col min="3932" max="3932" width="9.7109375" style="14" customWidth="1"/>
    <col min="3933" max="3933" width="7.42578125" style="14" customWidth="1"/>
    <col min="3934" max="3934" width="13.140625" style="14" customWidth="1"/>
    <col min="3935" max="3935" width="7" style="14" customWidth="1"/>
    <col min="3936" max="3936" width="8.7109375" style="14" customWidth="1"/>
    <col min="3937" max="3937" width="11.7109375" style="14" customWidth="1"/>
    <col min="3938" max="3938" width="12" style="14" customWidth="1"/>
    <col min="3939" max="3939" width="12.7109375" style="14" customWidth="1"/>
    <col min="3940" max="3940" width="14" style="14" customWidth="1"/>
    <col min="3941" max="3941" width="11.85546875" style="14" customWidth="1"/>
    <col min="3942" max="3942" width="7.5703125" style="14" customWidth="1"/>
    <col min="3943" max="3943" width="10.140625" style="14" customWidth="1"/>
    <col min="3944" max="3944" width="9.28515625" style="14" customWidth="1"/>
    <col min="3945" max="3947" width="9.140625" style="14" customWidth="1"/>
    <col min="3948" max="3948" width="13.140625" style="14" bestFit="1" customWidth="1"/>
    <col min="3949" max="4135" width="9.140625" style="14" customWidth="1"/>
    <col min="4136" max="4136" width="9.28515625" style="14" customWidth="1"/>
    <col min="4137" max="4137" width="21.7109375" style="14" customWidth="1"/>
    <col min="4138" max="4138" width="19" style="14" customWidth="1"/>
    <col min="4139" max="4139" width="9.140625" style="14" customWidth="1"/>
    <col min="4140" max="4140" width="14.7109375" style="14" customWidth="1"/>
    <col min="4141" max="4141" width="12.140625" style="14" customWidth="1"/>
    <col min="4142" max="4142" width="14.28515625" style="14" customWidth="1"/>
    <col min="4143" max="4143" width="7.42578125" style="14" customWidth="1"/>
    <col min="4144" max="4144" width="8" style="14" customWidth="1"/>
    <col min="4145" max="4145" width="12.140625" style="14" customWidth="1"/>
    <col min="4146" max="4146" width="12.85546875" style="14" customWidth="1"/>
    <col min="4147" max="4147" width="14.28515625" style="14" customWidth="1"/>
    <col min="4148" max="4148" width="9.7109375" style="14" customWidth="1"/>
    <col min="4149" max="4149" width="8.140625" style="14" customWidth="1"/>
    <col min="4150" max="4150" width="12.28515625" style="14" customWidth="1"/>
    <col min="4151" max="4151" width="13.42578125" style="14" customWidth="1"/>
    <col min="4152" max="4152" width="9.85546875" style="14" customWidth="1"/>
    <col min="4153" max="4153" width="9.28515625" style="14" customWidth="1"/>
    <col min="4154" max="4154" width="6.85546875" style="14" customWidth="1"/>
    <col min="4155" max="4155" width="10.85546875" style="14" customWidth="1"/>
    <col min="4156" max="4156" width="9.28515625" style="14" customWidth="1"/>
    <col min="4157" max="4157" width="11.28515625" style="14" customWidth="1"/>
    <col min="4158" max="4158" width="9.7109375" style="14" customWidth="1"/>
    <col min="4159" max="4159" width="7.42578125" style="14" customWidth="1"/>
    <col min="4160" max="4160" width="13.140625" style="14" customWidth="1"/>
    <col min="4161" max="4161" width="7" style="14" customWidth="1"/>
    <col min="4162" max="4162" width="8.7109375" style="14" customWidth="1"/>
    <col min="4163" max="4163" width="11.7109375" style="14" customWidth="1"/>
    <col min="4164" max="4164" width="12" style="14" customWidth="1"/>
    <col min="4165" max="4165" width="9.7109375" style="14" customWidth="1"/>
    <col min="4166" max="4166" width="6.85546875" style="14"/>
    <col min="4167" max="4167" width="9.28515625" style="14" customWidth="1"/>
    <col min="4168" max="4168" width="21.7109375" style="14" customWidth="1"/>
    <col min="4169" max="4169" width="19" style="14" customWidth="1"/>
    <col min="4170" max="4170" width="9.140625" style="14" customWidth="1"/>
    <col min="4171" max="4171" width="14.7109375" style="14" customWidth="1"/>
    <col min="4172" max="4172" width="12.140625" style="14" customWidth="1"/>
    <col min="4173" max="4173" width="14.28515625" style="14" customWidth="1"/>
    <col min="4174" max="4174" width="7.42578125" style="14" customWidth="1"/>
    <col min="4175" max="4175" width="8" style="14" customWidth="1"/>
    <col min="4176" max="4176" width="12.140625" style="14" customWidth="1"/>
    <col min="4177" max="4177" width="12.85546875" style="14" customWidth="1"/>
    <col min="4178" max="4178" width="14.28515625" style="14" customWidth="1"/>
    <col min="4179" max="4179" width="11.140625" style="14" customWidth="1"/>
    <col min="4180" max="4180" width="12.28515625" style="14" customWidth="1"/>
    <col min="4181" max="4181" width="13.42578125" style="14" customWidth="1"/>
    <col min="4182" max="4182" width="9.85546875" style="14" customWidth="1"/>
    <col min="4183" max="4183" width="13" style="14" customWidth="1"/>
    <col min="4184" max="4184" width="6.85546875" style="14" customWidth="1"/>
    <col min="4185" max="4185" width="10.85546875" style="14" customWidth="1"/>
    <col min="4186" max="4186" width="9.28515625" style="14" customWidth="1"/>
    <col min="4187" max="4187" width="11.28515625" style="14" customWidth="1"/>
    <col min="4188" max="4188" width="9.7109375" style="14" customWidth="1"/>
    <col min="4189" max="4189" width="7.42578125" style="14" customWidth="1"/>
    <col min="4190" max="4190" width="13.140625" style="14" customWidth="1"/>
    <col min="4191" max="4191" width="7" style="14" customWidth="1"/>
    <col min="4192" max="4192" width="8.7109375" style="14" customWidth="1"/>
    <col min="4193" max="4193" width="11.7109375" style="14" customWidth="1"/>
    <col min="4194" max="4194" width="12" style="14" customWidth="1"/>
    <col min="4195" max="4195" width="12.7109375" style="14" customWidth="1"/>
    <col min="4196" max="4196" width="14" style="14" customWidth="1"/>
    <col min="4197" max="4197" width="11.85546875" style="14" customWidth="1"/>
    <col min="4198" max="4198" width="7.5703125" style="14" customWidth="1"/>
    <col min="4199" max="4199" width="10.140625" style="14" customWidth="1"/>
    <col min="4200" max="4200" width="9.28515625" style="14" customWidth="1"/>
    <col min="4201" max="4203" width="9.140625" style="14" customWidth="1"/>
    <col min="4204" max="4204" width="13.140625" style="14" bestFit="1" customWidth="1"/>
    <col min="4205" max="4391" width="9.140625" style="14" customWidth="1"/>
    <col min="4392" max="4392" width="9.28515625" style="14" customWidth="1"/>
    <col min="4393" max="4393" width="21.7109375" style="14" customWidth="1"/>
    <col min="4394" max="4394" width="19" style="14" customWidth="1"/>
    <col min="4395" max="4395" width="9.140625" style="14" customWidth="1"/>
    <col min="4396" max="4396" width="14.7109375" style="14" customWidth="1"/>
    <col min="4397" max="4397" width="12.140625" style="14" customWidth="1"/>
    <col min="4398" max="4398" width="14.28515625" style="14" customWidth="1"/>
    <col min="4399" max="4399" width="7.42578125" style="14" customWidth="1"/>
    <col min="4400" max="4400" width="8" style="14" customWidth="1"/>
    <col min="4401" max="4401" width="12.140625" style="14" customWidth="1"/>
    <col min="4402" max="4402" width="12.85546875" style="14" customWidth="1"/>
    <col min="4403" max="4403" width="14.28515625" style="14" customWidth="1"/>
    <col min="4404" max="4404" width="9.7109375" style="14" customWidth="1"/>
    <col min="4405" max="4405" width="8.140625" style="14" customWidth="1"/>
    <col min="4406" max="4406" width="12.28515625" style="14" customWidth="1"/>
    <col min="4407" max="4407" width="13.42578125" style="14" customWidth="1"/>
    <col min="4408" max="4408" width="9.85546875" style="14" customWidth="1"/>
    <col min="4409" max="4409" width="9.28515625" style="14" customWidth="1"/>
    <col min="4410" max="4410" width="6.85546875" style="14" customWidth="1"/>
    <col min="4411" max="4411" width="10.85546875" style="14" customWidth="1"/>
    <col min="4412" max="4412" width="9.28515625" style="14" customWidth="1"/>
    <col min="4413" max="4413" width="11.28515625" style="14" customWidth="1"/>
    <col min="4414" max="4414" width="9.7109375" style="14" customWidth="1"/>
    <col min="4415" max="4415" width="7.42578125" style="14" customWidth="1"/>
    <col min="4416" max="4416" width="13.140625" style="14" customWidth="1"/>
    <col min="4417" max="4417" width="7" style="14" customWidth="1"/>
    <col min="4418" max="4418" width="8.7109375" style="14" customWidth="1"/>
    <col min="4419" max="4419" width="11.7109375" style="14" customWidth="1"/>
    <col min="4420" max="4420" width="12" style="14" customWidth="1"/>
    <col min="4421" max="4421" width="9.7109375" style="14" customWidth="1"/>
    <col min="4422" max="4422" width="6.85546875" style="14"/>
    <col min="4423" max="4423" width="9.28515625" style="14" customWidth="1"/>
    <col min="4424" max="4424" width="21.7109375" style="14" customWidth="1"/>
    <col min="4425" max="4425" width="19" style="14" customWidth="1"/>
    <col min="4426" max="4426" width="9.140625" style="14" customWidth="1"/>
    <col min="4427" max="4427" width="14.7109375" style="14" customWidth="1"/>
    <col min="4428" max="4428" width="12.140625" style="14" customWidth="1"/>
    <col min="4429" max="4429" width="14.28515625" style="14" customWidth="1"/>
    <col min="4430" max="4430" width="7.42578125" style="14" customWidth="1"/>
    <col min="4431" max="4431" width="8" style="14" customWidth="1"/>
    <col min="4432" max="4432" width="12.140625" style="14" customWidth="1"/>
    <col min="4433" max="4433" width="12.85546875" style="14" customWidth="1"/>
    <col min="4434" max="4434" width="14.28515625" style="14" customWidth="1"/>
    <col min="4435" max="4435" width="11.140625" style="14" customWidth="1"/>
    <col min="4436" max="4436" width="12.28515625" style="14" customWidth="1"/>
    <col min="4437" max="4437" width="13.42578125" style="14" customWidth="1"/>
    <col min="4438" max="4438" width="9.85546875" style="14" customWidth="1"/>
    <col min="4439" max="4439" width="13" style="14" customWidth="1"/>
    <col min="4440" max="4440" width="6.85546875" style="14" customWidth="1"/>
    <col min="4441" max="4441" width="10.85546875" style="14" customWidth="1"/>
    <col min="4442" max="4442" width="9.28515625" style="14" customWidth="1"/>
    <col min="4443" max="4443" width="11.28515625" style="14" customWidth="1"/>
    <col min="4444" max="4444" width="9.7109375" style="14" customWidth="1"/>
    <col min="4445" max="4445" width="7.42578125" style="14" customWidth="1"/>
    <col min="4446" max="4446" width="13.140625" style="14" customWidth="1"/>
    <col min="4447" max="4447" width="7" style="14" customWidth="1"/>
    <col min="4448" max="4448" width="8.7109375" style="14" customWidth="1"/>
    <col min="4449" max="4449" width="11.7109375" style="14" customWidth="1"/>
    <col min="4450" max="4450" width="12" style="14" customWidth="1"/>
    <col min="4451" max="4451" width="12.7109375" style="14" customWidth="1"/>
    <col min="4452" max="4452" width="14" style="14" customWidth="1"/>
    <col min="4453" max="4453" width="11.85546875" style="14" customWidth="1"/>
    <col min="4454" max="4454" width="7.5703125" style="14" customWidth="1"/>
    <col min="4455" max="4455" width="10.140625" style="14" customWidth="1"/>
    <col min="4456" max="4456" width="9.28515625" style="14" customWidth="1"/>
    <col min="4457" max="4459" width="9.140625" style="14" customWidth="1"/>
    <col min="4460" max="4460" width="13.140625" style="14" bestFit="1" customWidth="1"/>
    <col min="4461" max="4647" width="9.140625" style="14" customWidth="1"/>
    <col min="4648" max="4648" width="9.28515625" style="14" customWidth="1"/>
    <col min="4649" max="4649" width="21.7109375" style="14" customWidth="1"/>
    <col min="4650" max="4650" width="19" style="14" customWidth="1"/>
    <col min="4651" max="4651" width="9.140625" style="14" customWidth="1"/>
    <col min="4652" max="4652" width="14.7109375" style="14" customWidth="1"/>
    <col min="4653" max="4653" width="12.140625" style="14" customWidth="1"/>
    <col min="4654" max="4654" width="14.28515625" style="14" customWidth="1"/>
    <col min="4655" max="4655" width="7.42578125" style="14" customWidth="1"/>
    <col min="4656" max="4656" width="8" style="14" customWidth="1"/>
    <col min="4657" max="4657" width="12.140625" style="14" customWidth="1"/>
    <col min="4658" max="4658" width="12.85546875" style="14" customWidth="1"/>
    <col min="4659" max="4659" width="14.28515625" style="14" customWidth="1"/>
    <col min="4660" max="4660" width="9.7109375" style="14" customWidth="1"/>
    <col min="4661" max="4661" width="8.140625" style="14" customWidth="1"/>
    <col min="4662" max="4662" width="12.28515625" style="14" customWidth="1"/>
    <col min="4663" max="4663" width="13.42578125" style="14" customWidth="1"/>
    <col min="4664" max="4664" width="9.85546875" style="14" customWidth="1"/>
    <col min="4665" max="4665" width="9.28515625" style="14" customWidth="1"/>
    <col min="4666" max="4666" width="6.85546875" style="14" customWidth="1"/>
    <col min="4667" max="4667" width="10.85546875" style="14" customWidth="1"/>
    <col min="4668" max="4668" width="9.28515625" style="14" customWidth="1"/>
    <col min="4669" max="4669" width="11.28515625" style="14" customWidth="1"/>
    <col min="4670" max="4670" width="9.7109375" style="14" customWidth="1"/>
    <col min="4671" max="4671" width="7.42578125" style="14" customWidth="1"/>
    <col min="4672" max="4672" width="13.140625" style="14" customWidth="1"/>
    <col min="4673" max="4673" width="7" style="14" customWidth="1"/>
    <col min="4674" max="4674" width="8.7109375" style="14" customWidth="1"/>
    <col min="4675" max="4675" width="11.7109375" style="14" customWidth="1"/>
    <col min="4676" max="4676" width="12" style="14" customWidth="1"/>
    <col min="4677" max="4677" width="9.7109375" style="14" customWidth="1"/>
    <col min="4678" max="4678" width="6.85546875" style="14"/>
    <col min="4679" max="4679" width="9.28515625" style="14" customWidth="1"/>
    <col min="4680" max="4680" width="21.7109375" style="14" customWidth="1"/>
    <col min="4681" max="4681" width="19" style="14" customWidth="1"/>
    <col min="4682" max="4682" width="9.140625" style="14" customWidth="1"/>
    <col min="4683" max="4683" width="14.7109375" style="14" customWidth="1"/>
    <col min="4684" max="4684" width="12.140625" style="14" customWidth="1"/>
    <col min="4685" max="4685" width="14.28515625" style="14" customWidth="1"/>
    <col min="4686" max="4686" width="7.42578125" style="14" customWidth="1"/>
    <col min="4687" max="4687" width="8" style="14" customWidth="1"/>
    <col min="4688" max="4688" width="12.140625" style="14" customWidth="1"/>
    <col min="4689" max="4689" width="12.85546875" style="14" customWidth="1"/>
    <col min="4690" max="4690" width="14.28515625" style="14" customWidth="1"/>
    <col min="4691" max="4691" width="11.140625" style="14" customWidth="1"/>
    <col min="4692" max="4692" width="12.28515625" style="14" customWidth="1"/>
    <col min="4693" max="4693" width="13.42578125" style="14" customWidth="1"/>
    <col min="4694" max="4694" width="9.85546875" style="14" customWidth="1"/>
    <col min="4695" max="4695" width="13" style="14" customWidth="1"/>
    <col min="4696" max="4696" width="6.85546875" style="14" customWidth="1"/>
    <col min="4697" max="4697" width="10.85546875" style="14" customWidth="1"/>
    <col min="4698" max="4698" width="9.28515625" style="14" customWidth="1"/>
    <col min="4699" max="4699" width="11.28515625" style="14" customWidth="1"/>
    <col min="4700" max="4700" width="9.7109375" style="14" customWidth="1"/>
    <col min="4701" max="4701" width="7.42578125" style="14" customWidth="1"/>
    <col min="4702" max="4702" width="13.140625" style="14" customWidth="1"/>
    <col min="4703" max="4703" width="7" style="14" customWidth="1"/>
    <col min="4704" max="4704" width="8.7109375" style="14" customWidth="1"/>
    <col min="4705" max="4705" width="11.7109375" style="14" customWidth="1"/>
    <col min="4706" max="4706" width="12" style="14" customWidth="1"/>
    <col min="4707" max="4707" width="12.7109375" style="14" customWidth="1"/>
    <col min="4708" max="4708" width="14" style="14" customWidth="1"/>
    <col min="4709" max="4709" width="11.85546875" style="14" customWidth="1"/>
    <col min="4710" max="4710" width="7.5703125" style="14" customWidth="1"/>
    <col min="4711" max="4711" width="10.140625" style="14" customWidth="1"/>
    <col min="4712" max="4712" width="9.28515625" style="14" customWidth="1"/>
    <col min="4713" max="4715" width="9.140625" style="14" customWidth="1"/>
    <col min="4716" max="4716" width="13.140625" style="14" bestFit="1" customWidth="1"/>
    <col min="4717" max="4903" width="9.140625" style="14" customWidth="1"/>
    <col min="4904" max="4904" width="9.28515625" style="14" customWidth="1"/>
    <col min="4905" max="4905" width="21.7109375" style="14" customWidth="1"/>
    <col min="4906" max="4906" width="19" style="14" customWidth="1"/>
    <col min="4907" max="4907" width="9.140625" style="14" customWidth="1"/>
    <col min="4908" max="4908" width="14.7109375" style="14" customWidth="1"/>
    <col min="4909" max="4909" width="12.140625" style="14" customWidth="1"/>
    <col min="4910" max="4910" width="14.28515625" style="14" customWidth="1"/>
    <col min="4911" max="4911" width="7.42578125" style="14" customWidth="1"/>
    <col min="4912" max="4912" width="8" style="14" customWidth="1"/>
    <col min="4913" max="4913" width="12.140625" style="14" customWidth="1"/>
    <col min="4914" max="4914" width="12.85546875" style="14" customWidth="1"/>
    <col min="4915" max="4915" width="14.28515625" style="14" customWidth="1"/>
    <col min="4916" max="4916" width="9.7109375" style="14" customWidth="1"/>
    <col min="4917" max="4917" width="8.140625" style="14" customWidth="1"/>
    <col min="4918" max="4918" width="12.28515625" style="14" customWidth="1"/>
    <col min="4919" max="4919" width="13.42578125" style="14" customWidth="1"/>
    <col min="4920" max="4920" width="9.85546875" style="14" customWidth="1"/>
    <col min="4921" max="4921" width="9.28515625" style="14" customWidth="1"/>
    <col min="4922" max="4922" width="6.85546875" style="14" customWidth="1"/>
    <col min="4923" max="4923" width="10.85546875" style="14" customWidth="1"/>
    <col min="4924" max="4924" width="9.28515625" style="14" customWidth="1"/>
    <col min="4925" max="4925" width="11.28515625" style="14" customWidth="1"/>
    <col min="4926" max="4926" width="9.7109375" style="14" customWidth="1"/>
    <col min="4927" max="4927" width="7.42578125" style="14" customWidth="1"/>
    <col min="4928" max="4928" width="13.140625" style="14" customWidth="1"/>
    <col min="4929" max="4929" width="7" style="14" customWidth="1"/>
    <col min="4930" max="4930" width="8.7109375" style="14" customWidth="1"/>
    <col min="4931" max="4931" width="11.7109375" style="14" customWidth="1"/>
    <col min="4932" max="4932" width="12" style="14" customWidth="1"/>
    <col min="4933" max="4933" width="9.7109375" style="14" customWidth="1"/>
    <col min="4934" max="4934" width="6.85546875" style="14"/>
    <col min="4935" max="4935" width="9.28515625" style="14" customWidth="1"/>
    <col min="4936" max="4936" width="21.7109375" style="14" customWidth="1"/>
    <col min="4937" max="4937" width="19" style="14" customWidth="1"/>
    <col min="4938" max="4938" width="9.140625" style="14" customWidth="1"/>
    <col min="4939" max="4939" width="14.7109375" style="14" customWidth="1"/>
    <col min="4940" max="4940" width="12.140625" style="14" customWidth="1"/>
    <col min="4941" max="4941" width="14.28515625" style="14" customWidth="1"/>
    <col min="4942" max="4942" width="7.42578125" style="14" customWidth="1"/>
    <col min="4943" max="4943" width="8" style="14" customWidth="1"/>
    <col min="4944" max="4944" width="12.140625" style="14" customWidth="1"/>
    <col min="4945" max="4945" width="12.85546875" style="14" customWidth="1"/>
    <col min="4946" max="4946" width="14.28515625" style="14" customWidth="1"/>
    <col min="4947" max="4947" width="11.140625" style="14" customWidth="1"/>
    <col min="4948" max="4948" width="12.28515625" style="14" customWidth="1"/>
    <col min="4949" max="4949" width="13.42578125" style="14" customWidth="1"/>
    <col min="4950" max="4950" width="9.85546875" style="14" customWidth="1"/>
    <col min="4951" max="4951" width="13" style="14" customWidth="1"/>
    <col min="4952" max="4952" width="6.85546875" style="14" customWidth="1"/>
    <col min="4953" max="4953" width="10.85546875" style="14" customWidth="1"/>
    <col min="4954" max="4954" width="9.28515625" style="14" customWidth="1"/>
    <col min="4955" max="4955" width="11.28515625" style="14" customWidth="1"/>
    <col min="4956" max="4956" width="9.7109375" style="14" customWidth="1"/>
    <col min="4957" max="4957" width="7.42578125" style="14" customWidth="1"/>
    <col min="4958" max="4958" width="13.140625" style="14" customWidth="1"/>
    <col min="4959" max="4959" width="7" style="14" customWidth="1"/>
    <col min="4960" max="4960" width="8.7109375" style="14" customWidth="1"/>
    <col min="4961" max="4961" width="11.7109375" style="14" customWidth="1"/>
    <col min="4962" max="4962" width="12" style="14" customWidth="1"/>
    <col min="4963" max="4963" width="12.7109375" style="14" customWidth="1"/>
    <col min="4964" max="4964" width="14" style="14" customWidth="1"/>
    <col min="4965" max="4965" width="11.85546875" style="14" customWidth="1"/>
    <col min="4966" max="4966" width="7.5703125" style="14" customWidth="1"/>
    <col min="4967" max="4967" width="10.140625" style="14" customWidth="1"/>
    <col min="4968" max="4968" width="9.28515625" style="14" customWidth="1"/>
    <col min="4969" max="4971" width="9.140625" style="14" customWidth="1"/>
    <col min="4972" max="4972" width="13.140625" style="14" bestFit="1" customWidth="1"/>
    <col min="4973" max="5159" width="9.140625" style="14" customWidth="1"/>
    <col min="5160" max="5160" width="9.28515625" style="14" customWidth="1"/>
    <col min="5161" max="5161" width="21.7109375" style="14" customWidth="1"/>
    <col min="5162" max="5162" width="19" style="14" customWidth="1"/>
    <col min="5163" max="5163" width="9.140625" style="14" customWidth="1"/>
    <col min="5164" max="5164" width="14.7109375" style="14" customWidth="1"/>
    <col min="5165" max="5165" width="12.140625" style="14" customWidth="1"/>
    <col min="5166" max="5166" width="14.28515625" style="14" customWidth="1"/>
    <col min="5167" max="5167" width="7.42578125" style="14" customWidth="1"/>
    <col min="5168" max="5168" width="8" style="14" customWidth="1"/>
    <col min="5169" max="5169" width="12.140625" style="14" customWidth="1"/>
    <col min="5170" max="5170" width="12.85546875" style="14" customWidth="1"/>
    <col min="5171" max="5171" width="14.28515625" style="14" customWidth="1"/>
    <col min="5172" max="5172" width="9.7109375" style="14" customWidth="1"/>
    <col min="5173" max="5173" width="8.140625" style="14" customWidth="1"/>
    <col min="5174" max="5174" width="12.28515625" style="14" customWidth="1"/>
    <col min="5175" max="5175" width="13.42578125" style="14" customWidth="1"/>
    <col min="5176" max="5176" width="9.85546875" style="14" customWidth="1"/>
    <col min="5177" max="5177" width="9.28515625" style="14" customWidth="1"/>
    <col min="5178" max="5178" width="6.85546875" style="14" customWidth="1"/>
    <col min="5179" max="5179" width="10.85546875" style="14" customWidth="1"/>
    <col min="5180" max="5180" width="9.28515625" style="14" customWidth="1"/>
    <col min="5181" max="5181" width="11.28515625" style="14" customWidth="1"/>
    <col min="5182" max="5182" width="9.7109375" style="14" customWidth="1"/>
    <col min="5183" max="5183" width="7.42578125" style="14" customWidth="1"/>
    <col min="5184" max="5184" width="13.140625" style="14" customWidth="1"/>
    <col min="5185" max="5185" width="7" style="14" customWidth="1"/>
    <col min="5186" max="5186" width="8.7109375" style="14" customWidth="1"/>
    <col min="5187" max="5187" width="11.7109375" style="14" customWidth="1"/>
    <col min="5188" max="5188" width="12" style="14" customWidth="1"/>
    <col min="5189" max="5189" width="9.7109375" style="14" customWidth="1"/>
    <col min="5190" max="5190" width="6.85546875" style="14"/>
    <col min="5191" max="5191" width="9.28515625" style="14" customWidth="1"/>
    <col min="5192" max="5192" width="21.7109375" style="14" customWidth="1"/>
    <col min="5193" max="5193" width="19" style="14" customWidth="1"/>
    <col min="5194" max="5194" width="9.140625" style="14" customWidth="1"/>
    <col min="5195" max="5195" width="14.7109375" style="14" customWidth="1"/>
    <col min="5196" max="5196" width="12.140625" style="14" customWidth="1"/>
    <col min="5197" max="5197" width="14.28515625" style="14" customWidth="1"/>
    <col min="5198" max="5198" width="7.42578125" style="14" customWidth="1"/>
    <col min="5199" max="5199" width="8" style="14" customWidth="1"/>
    <col min="5200" max="5200" width="12.140625" style="14" customWidth="1"/>
    <col min="5201" max="5201" width="12.85546875" style="14" customWidth="1"/>
    <col min="5202" max="5202" width="14.28515625" style="14" customWidth="1"/>
    <col min="5203" max="5203" width="11.140625" style="14" customWidth="1"/>
    <col min="5204" max="5204" width="12.28515625" style="14" customWidth="1"/>
    <col min="5205" max="5205" width="13.42578125" style="14" customWidth="1"/>
    <col min="5206" max="5206" width="9.85546875" style="14" customWidth="1"/>
    <col min="5207" max="5207" width="13" style="14" customWidth="1"/>
    <col min="5208" max="5208" width="6.85546875" style="14" customWidth="1"/>
    <col min="5209" max="5209" width="10.85546875" style="14" customWidth="1"/>
    <col min="5210" max="5210" width="9.28515625" style="14" customWidth="1"/>
    <col min="5211" max="5211" width="11.28515625" style="14" customWidth="1"/>
    <col min="5212" max="5212" width="9.7109375" style="14" customWidth="1"/>
    <col min="5213" max="5213" width="7.42578125" style="14" customWidth="1"/>
    <col min="5214" max="5214" width="13.140625" style="14" customWidth="1"/>
    <col min="5215" max="5215" width="7" style="14" customWidth="1"/>
    <col min="5216" max="5216" width="8.7109375" style="14" customWidth="1"/>
    <col min="5217" max="5217" width="11.7109375" style="14" customWidth="1"/>
    <col min="5218" max="5218" width="12" style="14" customWidth="1"/>
    <col min="5219" max="5219" width="12.7109375" style="14" customWidth="1"/>
    <col min="5220" max="5220" width="14" style="14" customWidth="1"/>
    <col min="5221" max="5221" width="11.85546875" style="14" customWidth="1"/>
    <col min="5222" max="5222" width="7.5703125" style="14" customWidth="1"/>
    <col min="5223" max="5223" width="10.140625" style="14" customWidth="1"/>
    <col min="5224" max="5224" width="9.28515625" style="14" customWidth="1"/>
    <col min="5225" max="5227" width="9.140625" style="14" customWidth="1"/>
    <col min="5228" max="5228" width="13.140625" style="14" bestFit="1" customWidth="1"/>
    <col min="5229" max="5415" width="9.140625" style="14" customWidth="1"/>
    <col min="5416" max="5416" width="9.28515625" style="14" customWidth="1"/>
    <col min="5417" max="5417" width="21.7109375" style="14" customWidth="1"/>
    <col min="5418" max="5418" width="19" style="14" customWidth="1"/>
    <col min="5419" max="5419" width="9.140625" style="14" customWidth="1"/>
    <col min="5420" max="5420" width="14.7109375" style="14" customWidth="1"/>
    <col min="5421" max="5421" width="12.140625" style="14" customWidth="1"/>
    <col min="5422" max="5422" width="14.28515625" style="14" customWidth="1"/>
    <col min="5423" max="5423" width="7.42578125" style="14" customWidth="1"/>
    <col min="5424" max="5424" width="8" style="14" customWidth="1"/>
    <col min="5425" max="5425" width="12.140625" style="14" customWidth="1"/>
    <col min="5426" max="5426" width="12.85546875" style="14" customWidth="1"/>
    <col min="5427" max="5427" width="14.28515625" style="14" customWidth="1"/>
    <col min="5428" max="5428" width="9.7109375" style="14" customWidth="1"/>
    <col min="5429" max="5429" width="8.140625" style="14" customWidth="1"/>
    <col min="5430" max="5430" width="12.28515625" style="14" customWidth="1"/>
    <col min="5431" max="5431" width="13.42578125" style="14" customWidth="1"/>
    <col min="5432" max="5432" width="9.85546875" style="14" customWidth="1"/>
    <col min="5433" max="5433" width="9.28515625" style="14" customWidth="1"/>
    <col min="5434" max="5434" width="6.85546875" style="14" customWidth="1"/>
    <col min="5435" max="5435" width="10.85546875" style="14" customWidth="1"/>
    <col min="5436" max="5436" width="9.28515625" style="14" customWidth="1"/>
    <col min="5437" max="5437" width="11.28515625" style="14" customWidth="1"/>
    <col min="5438" max="5438" width="9.7109375" style="14" customWidth="1"/>
    <col min="5439" max="5439" width="7.42578125" style="14" customWidth="1"/>
    <col min="5440" max="5440" width="13.140625" style="14" customWidth="1"/>
    <col min="5441" max="5441" width="7" style="14" customWidth="1"/>
    <col min="5442" max="5442" width="8.7109375" style="14" customWidth="1"/>
    <col min="5443" max="5443" width="11.7109375" style="14" customWidth="1"/>
    <col min="5444" max="5444" width="12" style="14" customWidth="1"/>
    <col min="5445" max="5445" width="9.7109375" style="14" customWidth="1"/>
    <col min="5446" max="5446" width="6.85546875" style="14"/>
    <col min="5447" max="5447" width="9.28515625" style="14" customWidth="1"/>
    <col min="5448" max="5448" width="21.7109375" style="14" customWidth="1"/>
    <col min="5449" max="5449" width="19" style="14" customWidth="1"/>
    <col min="5450" max="5450" width="9.140625" style="14" customWidth="1"/>
    <col min="5451" max="5451" width="14.7109375" style="14" customWidth="1"/>
    <col min="5452" max="5452" width="12.140625" style="14" customWidth="1"/>
    <col min="5453" max="5453" width="14.28515625" style="14" customWidth="1"/>
    <col min="5454" max="5454" width="7.42578125" style="14" customWidth="1"/>
    <col min="5455" max="5455" width="8" style="14" customWidth="1"/>
    <col min="5456" max="5456" width="12.140625" style="14" customWidth="1"/>
    <col min="5457" max="5457" width="12.85546875" style="14" customWidth="1"/>
    <col min="5458" max="5458" width="14.28515625" style="14" customWidth="1"/>
    <col min="5459" max="5459" width="11.140625" style="14" customWidth="1"/>
    <col min="5460" max="5460" width="12.28515625" style="14" customWidth="1"/>
    <col min="5461" max="5461" width="13.42578125" style="14" customWidth="1"/>
    <col min="5462" max="5462" width="9.85546875" style="14" customWidth="1"/>
    <col min="5463" max="5463" width="13" style="14" customWidth="1"/>
    <col min="5464" max="5464" width="6.85546875" style="14" customWidth="1"/>
    <col min="5465" max="5465" width="10.85546875" style="14" customWidth="1"/>
    <col min="5466" max="5466" width="9.28515625" style="14" customWidth="1"/>
    <col min="5467" max="5467" width="11.28515625" style="14" customWidth="1"/>
    <col min="5468" max="5468" width="9.7109375" style="14" customWidth="1"/>
    <col min="5469" max="5469" width="7.42578125" style="14" customWidth="1"/>
    <col min="5470" max="5470" width="13.140625" style="14" customWidth="1"/>
    <col min="5471" max="5471" width="7" style="14" customWidth="1"/>
    <col min="5472" max="5472" width="8.7109375" style="14" customWidth="1"/>
    <col min="5473" max="5473" width="11.7109375" style="14" customWidth="1"/>
    <col min="5474" max="5474" width="12" style="14" customWidth="1"/>
    <col min="5475" max="5475" width="12.7109375" style="14" customWidth="1"/>
    <col min="5476" max="5476" width="14" style="14" customWidth="1"/>
    <col min="5477" max="5477" width="11.85546875" style="14" customWidth="1"/>
    <col min="5478" max="5478" width="7.5703125" style="14" customWidth="1"/>
    <col min="5479" max="5479" width="10.140625" style="14" customWidth="1"/>
    <col min="5480" max="5480" width="9.28515625" style="14" customWidth="1"/>
    <col min="5481" max="5483" width="9.140625" style="14" customWidth="1"/>
    <col min="5484" max="5484" width="13.140625" style="14" bestFit="1" customWidth="1"/>
    <col min="5485" max="5671" width="9.140625" style="14" customWidth="1"/>
    <col min="5672" max="5672" width="9.28515625" style="14" customWidth="1"/>
    <col min="5673" max="5673" width="21.7109375" style="14" customWidth="1"/>
    <col min="5674" max="5674" width="19" style="14" customWidth="1"/>
    <col min="5675" max="5675" width="9.140625" style="14" customWidth="1"/>
    <col min="5676" max="5676" width="14.7109375" style="14" customWidth="1"/>
    <col min="5677" max="5677" width="12.140625" style="14" customWidth="1"/>
    <col min="5678" max="5678" width="14.28515625" style="14" customWidth="1"/>
    <col min="5679" max="5679" width="7.42578125" style="14" customWidth="1"/>
    <col min="5680" max="5680" width="8" style="14" customWidth="1"/>
    <col min="5681" max="5681" width="12.140625" style="14" customWidth="1"/>
    <col min="5682" max="5682" width="12.85546875" style="14" customWidth="1"/>
    <col min="5683" max="5683" width="14.28515625" style="14" customWidth="1"/>
    <col min="5684" max="5684" width="9.7109375" style="14" customWidth="1"/>
    <col min="5685" max="5685" width="8.140625" style="14" customWidth="1"/>
    <col min="5686" max="5686" width="12.28515625" style="14" customWidth="1"/>
    <col min="5687" max="5687" width="13.42578125" style="14" customWidth="1"/>
    <col min="5688" max="5688" width="9.85546875" style="14" customWidth="1"/>
    <col min="5689" max="5689" width="9.28515625" style="14" customWidth="1"/>
    <col min="5690" max="5690" width="6.85546875" style="14" customWidth="1"/>
    <col min="5691" max="5691" width="10.85546875" style="14" customWidth="1"/>
    <col min="5692" max="5692" width="9.28515625" style="14" customWidth="1"/>
    <col min="5693" max="5693" width="11.28515625" style="14" customWidth="1"/>
    <col min="5694" max="5694" width="9.7109375" style="14" customWidth="1"/>
    <col min="5695" max="5695" width="7.42578125" style="14" customWidth="1"/>
    <col min="5696" max="5696" width="13.140625" style="14" customWidth="1"/>
    <col min="5697" max="5697" width="7" style="14" customWidth="1"/>
    <col min="5698" max="5698" width="8.7109375" style="14" customWidth="1"/>
    <col min="5699" max="5699" width="11.7109375" style="14" customWidth="1"/>
    <col min="5700" max="5700" width="12" style="14" customWidth="1"/>
    <col min="5701" max="5701" width="9.7109375" style="14" customWidth="1"/>
    <col min="5702" max="5702" width="6.85546875" style="14"/>
    <col min="5703" max="5703" width="9.28515625" style="14" customWidth="1"/>
    <col min="5704" max="5704" width="21.7109375" style="14" customWidth="1"/>
    <col min="5705" max="5705" width="19" style="14" customWidth="1"/>
    <col min="5706" max="5706" width="9.140625" style="14" customWidth="1"/>
    <col min="5707" max="5707" width="14.7109375" style="14" customWidth="1"/>
    <col min="5708" max="5708" width="12.140625" style="14" customWidth="1"/>
    <col min="5709" max="5709" width="14.28515625" style="14" customWidth="1"/>
    <col min="5710" max="5710" width="7.42578125" style="14" customWidth="1"/>
    <col min="5711" max="5711" width="8" style="14" customWidth="1"/>
    <col min="5712" max="5712" width="12.140625" style="14" customWidth="1"/>
    <col min="5713" max="5713" width="12.85546875" style="14" customWidth="1"/>
    <col min="5714" max="5714" width="14.28515625" style="14" customWidth="1"/>
    <col min="5715" max="5715" width="11.140625" style="14" customWidth="1"/>
    <col min="5716" max="5716" width="12.28515625" style="14" customWidth="1"/>
    <col min="5717" max="5717" width="13.42578125" style="14" customWidth="1"/>
    <col min="5718" max="5718" width="9.85546875" style="14" customWidth="1"/>
    <col min="5719" max="5719" width="13" style="14" customWidth="1"/>
    <col min="5720" max="5720" width="6.85546875" style="14" customWidth="1"/>
    <col min="5721" max="5721" width="10.85546875" style="14" customWidth="1"/>
    <col min="5722" max="5722" width="9.28515625" style="14" customWidth="1"/>
    <col min="5723" max="5723" width="11.28515625" style="14" customWidth="1"/>
    <col min="5724" max="5724" width="9.7109375" style="14" customWidth="1"/>
    <col min="5725" max="5725" width="7.42578125" style="14" customWidth="1"/>
    <col min="5726" max="5726" width="13.140625" style="14" customWidth="1"/>
    <col min="5727" max="5727" width="7" style="14" customWidth="1"/>
    <col min="5728" max="5728" width="8.7109375" style="14" customWidth="1"/>
    <col min="5729" max="5729" width="11.7109375" style="14" customWidth="1"/>
    <col min="5730" max="5730" width="12" style="14" customWidth="1"/>
    <col min="5731" max="5731" width="12.7109375" style="14" customWidth="1"/>
    <col min="5732" max="5732" width="14" style="14" customWidth="1"/>
    <col min="5733" max="5733" width="11.85546875" style="14" customWidth="1"/>
    <col min="5734" max="5734" width="7.5703125" style="14" customWidth="1"/>
    <col min="5735" max="5735" width="10.140625" style="14" customWidth="1"/>
    <col min="5736" max="5736" width="9.28515625" style="14" customWidth="1"/>
    <col min="5737" max="5739" width="9.140625" style="14" customWidth="1"/>
    <col min="5740" max="5740" width="13.140625" style="14" bestFit="1" customWidth="1"/>
    <col min="5741" max="5927" width="9.140625" style="14" customWidth="1"/>
    <col min="5928" max="5928" width="9.28515625" style="14" customWidth="1"/>
    <col min="5929" max="5929" width="21.7109375" style="14" customWidth="1"/>
    <col min="5930" max="5930" width="19" style="14" customWidth="1"/>
    <col min="5931" max="5931" width="9.140625" style="14" customWidth="1"/>
    <col min="5932" max="5932" width="14.7109375" style="14" customWidth="1"/>
    <col min="5933" max="5933" width="12.140625" style="14" customWidth="1"/>
    <col min="5934" max="5934" width="14.28515625" style="14" customWidth="1"/>
    <col min="5935" max="5935" width="7.42578125" style="14" customWidth="1"/>
    <col min="5936" max="5936" width="8" style="14" customWidth="1"/>
    <col min="5937" max="5937" width="12.140625" style="14" customWidth="1"/>
    <col min="5938" max="5938" width="12.85546875" style="14" customWidth="1"/>
    <col min="5939" max="5939" width="14.28515625" style="14" customWidth="1"/>
    <col min="5940" max="5940" width="9.7109375" style="14" customWidth="1"/>
    <col min="5941" max="5941" width="8.140625" style="14" customWidth="1"/>
    <col min="5942" max="5942" width="12.28515625" style="14" customWidth="1"/>
    <col min="5943" max="5943" width="13.42578125" style="14" customWidth="1"/>
    <col min="5944" max="5944" width="9.85546875" style="14" customWidth="1"/>
    <col min="5945" max="5945" width="9.28515625" style="14" customWidth="1"/>
    <col min="5946" max="5946" width="6.85546875" style="14" customWidth="1"/>
    <col min="5947" max="5947" width="10.85546875" style="14" customWidth="1"/>
    <col min="5948" max="5948" width="9.28515625" style="14" customWidth="1"/>
    <col min="5949" max="5949" width="11.28515625" style="14" customWidth="1"/>
    <col min="5950" max="5950" width="9.7109375" style="14" customWidth="1"/>
    <col min="5951" max="5951" width="7.42578125" style="14" customWidth="1"/>
    <col min="5952" max="5952" width="13.140625" style="14" customWidth="1"/>
    <col min="5953" max="5953" width="7" style="14" customWidth="1"/>
    <col min="5954" max="5954" width="8.7109375" style="14" customWidth="1"/>
    <col min="5955" max="5955" width="11.7109375" style="14" customWidth="1"/>
    <col min="5956" max="5956" width="12" style="14" customWidth="1"/>
    <col min="5957" max="5957" width="9.7109375" style="14" customWidth="1"/>
    <col min="5958" max="5958" width="6.85546875" style="14"/>
    <col min="5959" max="5959" width="9.28515625" style="14" customWidth="1"/>
    <col min="5960" max="5960" width="21.7109375" style="14" customWidth="1"/>
    <col min="5961" max="5961" width="19" style="14" customWidth="1"/>
    <col min="5962" max="5962" width="9.140625" style="14" customWidth="1"/>
    <col min="5963" max="5963" width="14.7109375" style="14" customWidth="1"/>
    <col min="5964" max="5964" width="12.140625" style="14" customWidth="1"/>
    <col min="5965" max="5965" width="14.28515625" style="14" customWidth="1"/>
    <col min="5966" max="5966" width="7.42578125" style="14" customWidth="1"/>
    <col min="5967" max="5967" width="8" style="14" customWidth="1"/>
    <col min="5968" max="5968" width="12.140625" style="14" customWidth="1"/>
    <col min="5969" max="5969" width="12.85546875" style="14" customWidth="1"/>
    <col min="5970" max="5970" width="14.28515625" style="14" customWidth="1"/>
    <col min="5971" max="5971" width="11.140625" style="14" customWidth="1"/>
    <col min="5972" max="5972" width="12.28515625" style="14" customWidth="1"/>
    <col min="5973" max="5973" width="13.42578125" style="14" customWidth="1"/>
    <col min="5974" max="5974" width="9.85546875" style="14" customWidth="1"/>
    <col min="5975" max="5975" width="13" style="14" customWidth="1"/>
    <col min="5976" max="5976" width="6.85546875" style="14" customWidth="1"/>
    <col min="5977" max="5977" width="10.85546875" style="14" customWidth="1"/>
    <col min="5978" max="5978" width="9.28515625" style="14" customWidth="1"/>
    <col min="5979" max="5979" width="11.28515625" style="14" customWidth="1"/>
    <col min="5980" max="5980" width="9.7109375" style="14" customWidth="1"/>
    <col min="5981" max="5981" width="7.42578125" style="14" customWidth="1"/>
    <col min="5982" max="5982" width="13.140625" style="14" customWidth="1"/>
    <col min="5983" max="5983" width="7" style="14" customWidth="1"/>
    <col min="5984" max="5984" width="8.7109375" style="14" customWidth="1"/>
    <col min="5985" max="5985" width="11.7109375" style="14" customWidth="1"/>
    <col min="5986" max="5986" width="12" style="14" customWidth="1"/>
    <col min="5987" max="5987" width="12.7109375" style="14" customWidth="1"/>
    <col min="5988" max="5988" width="14" style="14" customWidth="1"/>
    <col min="5989" max="5989" width="11.85546875" style="14" customWidth="1"/>
    <col min="5990" max="5990" width="7.5703125" style="14" customWidth="1"/>
    <col min="5991" max="5991" width="10.140625" style="14" customWidth="1"/>
    <col min="5992" max="5992" width="9.28515625" style="14" customWidth="1"/>
    <col min="5993" max="5995" width="9.140625" style="14" customWidth="1"/>
    <col min="5996" max="5996" width="13.140625" style="14" bestFit="1" customWidth="1"/>
    <col min="5997" max="6183" width="9.140625" style="14" customWidth="1"/>
    <col min="6184" max="6184" width="9.28515625" style="14" customWidth="1"/>
    <col min="6185" max="6185" width="21.7109375" style="14" customWidth="1"/>
    <col min="6186" max="6186" width="19" style="14" customWidth="1"/>
    <col min="6187" max="6187" width="9.140625" style="14" customWidth="1"/>
    <col min="6188" max="6188" width="14.7109375" style="14" customWidth="1"/>
    <col min="6189" max="6189" width="12.140625" style="14" customWidth="1"/>
    <col min="6190" max="6190" width="14.28515625" style="14" customWidth="1"/>
    <col min="6191" max="6191" width="7.42578125" style="14" customWidth="1"/>
    <col min="6192" max="6192" width="8" style="14" customWidth="1"/>
    <col min="6193" max="6193" width="12.140625" style="14" customWidth="1"/>
    <col min="6194" max="6194" width="12.85546875" style="14" customWidth="1"/>
    <col min="6195" max="6195" width="14.28515625" style="14" customWidth="1"/>
    <col min="6196" max="6196" width="9.7109375" style="14" customWidth="1"/>
    <col min="6197" max="6197" width="8.140625" style="14" customWidth="1"/>
    <col min="6198" max="6198" width="12.28515625" style="14" customWidth="1"/>
    <col min="6199" max="6199" width="13.42578125" style="14" customWidth="1"/>
    <col min="6200" max="6200" width="9.85546875" style="14" customWidth="1"/>
    <col min="6201" max="6201" width="9.28515625" style="14" customWidth="1"/>
    <col min="6202" max="6202" width="6.85546875" style="14" customWidth="1"/>
    <col min="6203" max="6203" width="10.85546875" style="14" customWidth="1"/>
    <col min="6204" max="6204" width="9.28515625" style="14" customWidth="1"/>
    <col min="6205" max="6205" width="11.28515625" style="14" customWidth="1"/>
    <col min="6206" max="6206" width="9.7109375" style="14" customWidth="1"/>
    <col min="6207" max="6207" width="7.42578125" style="14" customWidth="1"/>
    <col min="6208" max="6208" width="13.140625" style="14" customWidth="1"/>
    <col min="6209" max="6209" width="7" style="14" customWidth="1"/>
    <col min="6210" max="6210" width="8.7109375" style="14" customWidth="1"/>
    <col min="6211" max="6211" width="11.7109375" style="14" customWidth="1"/>
    <col min="6212" max="6212" width="12" style="14" customWidth="1"/>
    <col min="6213" max="6213" width="9.7109375" style="14" customWidth="1"/>
    <col min="6214" max="6214" width="6.85546875" style="14"/>
    <col min="6215" max="6215" width="9.28515625" style="14" customWidth="1"/>
    <col min="6216" max="6216" width="21.7109375" style="14" customWidth="1"/>
    <col min="6217" max="6217" width="19" style="14" customWidth="1"/>
    <col min="6218" max="6218" width="9.140625" style="14" customWidth="1"/>
    <col min="6219" max="6219" width="14.7109375" style="14" customWidth="1"/>
    <col min="6220" max="6220" width="12.140625" style="14" customWidth="1"/>
    <col min="6221" max="6221" width="14.28515625" style="14" customWidth="1"/>
    <col min="6222" max="6222" width="7.42578125" style="14" customWidth="1"/>
    <col min="6223" max="6223" width="8" style="14" customWidth="1"/>
    <col min="6224" max="6224" width="12.140625" style="14" customWidth="1"/>
    <col min="6225" max="6225" width="12.85546875" style="14" customWidth="1"/>
    <col min="6226" max="6226" width="14.28515625" style="14" customWidth="1"/>
    <col min="6227" max="6227" width="11.140625" style="14" customWidth="1"/>
    <col min="6228" max="6228" width="12.28515625" style="14" customWidth="1"/>
    <col min="6229" max="6229" width="13.42578125" style="14" customWidth="1"/>
    <col min="6230" max="6230" width="9.85546875" style="14" customWidth="1"/>
    <col min="6231" max="6231" width="13" style="14" customWidth="1"/>
    <col min="6232" max="6232" width="6.85546875" style="14" customWidth="1"/>
    <col min="6233" max="6233" width="10.85546875" style="14" customWidth="1"/>
    <col min="6234" max="6234" width="9.28515625" style="14" customWidth="1"/>
    <col min="6235" max="6235" width="11.28515625" style="14" customWidth="1"/>
    <col min="6236" max="6236" width="9.7109375" style="14" customWidth="1"/>
    <col min="6237" max="6237" width="7.42578125" style="14" customWidth="1"/>
    <col min="6238" max="6238" width="13.140625" style="14" customWidth="1"/>
    <col min="6239" max="6239" width="7" style="14" customWidth="1"/>
    <col min="6240" max="6240" width="8.7109375" style="14" customWidth="1"/>
    <col min="6241" max="6241" width="11.7109375" style="14" customWidth="1"/>
    <col min="6242" max="6242" width="12" style="14" customWidth="1"/>
    <col min="6243" max="6243" width="12.7109375" style="14" customWidth="1"/>
    <col min="6244" max="6244" width="14" style="14" customWidth="1"/>
    <col min="6245" max="6245" width="11.85546875" style="14" customWidth="1"/>
    <col min="6246" max="6246" width="7.5703125" style="14" customWidth="1"/>
    <col min="6247" max="6247" width="10.140625" style="14" customWidth="1"/>
    <col min="6248" max="6248" width="9.28515625" style="14" customWidth="1"/>
    <col min="6249" max="6251" width="9.140625" style="14" customWidth="1"/>
    <col min="6252" max="6252" width="13.140625" style="14" bestFit="1" customWidth="1"/>
    <col min="6253" max="6439" width="9.140625" style="14" customWidth="1"/>
    <col min="6440" max="6440" width="9.28515625" style="14" customWidth="1"/>
    <col min="6441" max="6441" width="21.7109375" style="14" customWidth="1"/>
    <col min="6442" max="6442" width="19" style="14" customWidth="1"/>
    <col min="6443" max="6443" width="9.140625" style="14" customWidth="1"/>
    <col min="6444" max="6444" width="14.7109375" style="14" customWidth="1"/>
    <col min="6445" max="6445" width="12.140625" style="14" customWidth="1"/>
    <col min="6446" max="6446" width="14.28515625" style="14" customWidth="1"/>
    <col min="6447" max="6447" width="7.42578125" style="14" customWidth="1"/>
    <col min="6448" max="6448" width="8" style="14" customWidth="1"/>
    <col min="6449" max="6449" width="12.140625" style="14" customWidth="1"/>
    <col min="6450" max="6450" width="12.85546875" style="14" customWidth="1"/>
    <col min="6451" max="6451" width="14.28515625" style="14" customWidth="1"/>
    <col min="6452" max="6452" width="9.7109375" style="14" customWidth="1"/>
    <col min="6453" max="6453" width="8.140625" style="14" customWidth="1"/>
    <col min="6454" max="6454" width="12.28515625" style="14" customWidth="1"/>
    <col min="6455" max="6455" width="13.42578125" style="14" customWidth="1"/>
    <col min="6456" max="6456" width="9.85546875" style="14" customWidth="1"/>
    <col min="6457" max="6457" width="9.28515625" style="14" customWidth="1"/>
    <col min="6458" max="6458" width="6.85546875" style="14" customWidth="1"/>
    <col min="6459" max="6459" width="10.85546875" style="14" customWidth="1"/>
    <col min="6460" max="6460" width="9.28515625" style="14" customWidth="1"/>
    <col min="6461" max="6461" width="11.28515625" style="14" customWidth="1"/>
    <col min="6462" max="6462" width="9.7109375" style="14" customWidth="1"/>
    <col min="6463" max="6463" width="7.42578125" style="14" customWidth="1"/>
    <col min="6464" max="6464" width="13.140625" style="14" customWidth="1"/>
    <col min="6465" max="6465" width="7" style="14" customWidth="1"/>
    <col min="6466" max="6466" width="8.7109375" style="14" customWidth="1"/>
    <col min="6467" max="6467" width="11.7109375" style="14" customWidth="1"/>
    <col min="6468" max="6468" width="12" style="14" customWidth="1"/>
    <col min="6469" max="6469" width="9.7109375" style="14" customWidth="1"/>
    <col min="6470" max="6470" width="6.85546875" style="14"/>
    <col min="6471" max="6471" width="9.28515625" style="14" customWidth="1"/>
    <col min="6472" max="6472" width="21.7109375" style="14" customWidth="1"/>
    <col min="6473" max="6473" width="19" style="14" customWidth="1"/>
    <col min="6474" max="6474" width="9.140625" style="14" customWidth="1"/>
    <col min="6475" max="6475" width="14.7109375" style="14" customWidth="1"/>
    <col min="6476" max="6476" width="12.140625" style="14" customWidth="1"/>
    <col min="6477" max="6477" width="14.28515625" style="14" customWidth="1"/>
    <col min="6478" max="6478" width="7.42578125" style="14" customWidth="1"/>
    <col min="6479" max="6479" width="8" style="14" customWidth="1"/>
    <col min="6480" max="6480" width="12.140625" style="14" customWidth="1"/>
    <col min="6481" max="6481" width="12.85546875" style="14" customWidth="1"/>
    <col min="6482" max="6482" width="14.28515625" style="14" customWidth="1"/>
    <col min="6483" max="6483" width="11.140625" style="14" customWidth="1"/>
    <col min="6484" max="6484" width="12.28515625" style="14" customWidth="1"/>
    <col min="6485" max="6485" width="13.42578125" style="14" customWidth="1"/>
    <col min="6486" max="6486" width="9.85546875" style="14" customWidth="1"/>
    <col min="6487" max="6487" width="13" style="14" customWidth="1"/>
    <col min="6488" max="6488" width="6.85546875" style="14" customWidth="1"/>
    <col min="6489" max="6489" width="10.85546875" style="14" customWidth="1"/>
    <col min="6490" max="6490" width="9.28515625" style="14" customWidth="1"/>
    <col min="6491" max="6491" width="11.28515625" style="14" customWidth="1"/>
    <col min="6492" max="6492" width="9.7109375" style="14" customWidth="1"/>
    <col min="6493" max="6493" width="7.42578125" style="14" customWidth="1"/>
    <col min="6494" max="6494" width="13.140625" style="14" customWidth="1"/>
    <col min="6495" max="6495" width="7" style="14" customWidth="1"/>
    <col min="6496" max="6496" width="8.7109375" style="14" customWidth="1"/>
    <col min="6497" max="6497" width="11.7109375" style="14" customWidth="1"/>
    <col min="6498" max="6498" width="12" style="14" customWidth="1"/>
    <col min="6499" max="6499" width="12.7109375" style="14" customWidth="1"/>
    <col min="6500" max="6500" width="14" style="14" customWidth="1"/>
    <col min="6501" max="6501" width="11.85546875" style="14" customWidth="1"/>
    <col min="6502" max="6502" width="7.5703125" style="14" customWidth="1"/>
    <col min="6503" max="6503" width="10.140625" style="14" customWidth="1"/>
    <col min="6504" max="6504" width="9.28515625" style="14" customWidth="1"/>
    <col min="6505" max="6507" width="9.140625" style="14" customWidth="1"/>
    <col min="6508" max="6508" width="13.140625" style="14" bestFit="1" customWidth="1"/>
    <col min="6509" max="6695" width="9.140625" style="14" customWidth="1"/>
    <col min="6696" max="6696" width="9.28515625" style="14" customWidth="1"/>
    <col min="6697" max="6697" width="21.7109375" style="14" customWidth="1"/>
    <col min="6698" max="6698" width="19" style="14" customWidth="1"/>
    <col min="6699" max="6699" width="9.140625" style="14" customWidth="1"/>
    <col min="6700" max="6700" width="14.7109375" style="14" customWidth="1"/>
    <col min="6701" max="6701" width="12.140625" style="14" customWidth="1"/>
    <col min="6702" max="6702" width="14.28515625" style="14" customWidth="1"/>
    <col min="6703" max="6703" width="7.42578125" style="14" customWidth="1"/>
    <col min="6704" max="6704" width="8" style="14" customWidth="1"/>
    <col min="6705" max="6705" width="12.140625" style="14" customWidth="1"/>
    <col min="6706" max="6706" width="12.85546875" style="14" customWidth="1"/>
    <col min="6707" max="6707" width="14.28515625" style="14" customWidth="1"/>
    <col min="6708" max="6708" width="9.7109375" style="14" customWidth="1"/>
    <col min="6709" max="6709" width="8.140625" style="14" customWidth="1"/>
    <col min="6710" max="6710" width="12.28515625" style="14" customWidth="1"/>
    <col min="6711" max="6711" width="13.42578125" style="14" customWidth="1"/>
    <col min="6712" max="6712" width="9.85546875" style="14" customWidth="1"/>
    <col min="6713" max="6713" width="9.28515625" style="14" customWidth="1"/>
    <col min="6714" max="6714" width="6.85546875" style="14" customWidth="1"/>
    <col min="6715" max="6715" width="10.85546875" style="14" customWidth="1"/>
    <col min="6716" max="6716" width="9.28515625" style="14" customWidth="1"/>
    <col min="6717" max="6717" width="11.28515625" style="14" customWidth="1"/>
    <col min="6718" max="6718" width="9.7109375" style="14" customWidth="1"/>
    <col min="6719" max="6719" width="7.42578125" style="14" customWidth="1"/>
    <col min="6720" max="6720" width="13.140625" style="14" customWidth="1"/>
    <col min="6721" max="6721" width="7" style="14" customWidth="1"/>
    <col min="6722" max="6722" width="8.7109375" style="14" customWidth="1"/>
    <col min="6723" max="6723" width="11.7109375" style="14" customWidth="1"/>
    <col min="6724" max="6724" width="12" style="14" customWidth="1"/>
    <col min="6725" max="6725" width="9.7109375" style="14" customWidth="1"/>
    <col min="6726" max="6726" width="6.85546875" style="14"/>
    <col min="6727" max="6727" width="9.28515625" style="14" customWidth="1"/>
    <col min="6728" max="6728" width="21.7109375" style="14" customWidth="1"/>
    <col min="6729" max="6729" width="19" style="14" customWidth="1"/>
    <col min="6730" max="6730" width="9.140625" style="14" customWidth="1"/>
    <col min="6731" max="6731" width="14.7109375" style="14" customWidth="1"/>
    <col min="6732" max="6732" width="12.140625" style="14" customWidth="1"/>
    <col min="6733" max="6733" width="14.28515625" style="14" customWidth="1"/>
    <col min="6734" max="6734" width="7.42578125" style="14" customWidth="1"/>
    <col min="6735" max="6735" width="8" style="14" customWidth="1"/>
    <col min="6736" max="6736" width="12.140625" style="14" customWidth="1"/>
    <col min="6737" max="6737" width="12.85546875" style="14" customWidth="1"/>
    <col min="6738" max="6738" width="14.28515625" style="14" customWidth="1"/>
    <col min="6739" max="6739" width="11.140625" style="14" customWidth="1"/>
    <col min="6740" max="6740" width="12.28515625" style="14" customWidth="1"/>
    <col min="6741" max="6741" width="13.42578125" style="14" customWidth="1"/>
    <col min="6742" max="6742" width="9.85546875" style="14" customWidth="1"/>
    <col min="6743" max="6743" width="13" style="14" customWidth="1"/>
    <col min="6744" max="6744" width="6.85546875" style="14" customWidth="1"/>
    <col min="6745" max="6745" width="10.85546875" style="14" customWidth="1"/>
    <col min="6746" max="6746" width="9.28515625" style="14" customWidth="1"/>
    <col min="6747" max="6747" width="11.28515625" style="14" customWidth="1"/>
    <col min="6748" max="6748" width="9.7109375" style="14" customWidth="1"/>
    <col min="6749" max="6749" width="7.42578125" style="14" customWidth="1"/>
    <col min="6750" max="6750" width="13.140625" style="14" customWidth="1"/>
    <col min="6751" max="6751" width="7" style="14" customWidth="1"/>
    <col min="6752" max="6752" width="8.7109375" style="14" customWidth="1"/>
    <col min="6753" max="6753" width="11.7109375" style="14" customWidth="1"/>
    <col min="6754" max="6754" width="12" style="14" customWidth="1"/>
    <col min="6755" max="6755" width="12.7109375" style="14" customWidth="1"/>
    <col min="6756" max="6756" width="14" style="14" customWidth="1"/>
    <col min="6757" max="6757" width="11.85546875" style="14" customWidth="1"/>
    <col min="6758" max="6758" width="7.5703125" style="14" customWidth="1"/>
    <col min="6759" max="6759" width="10.140625" style="14" customWidth="1"/>
    <col min="6760" max="6760" width="9.28515625" style="14" customWidth="1"/>
    <col min="6761" max="6763" width="9.140625" style="14" customWidth="1"/>
    <col min="6764" max="6764" width="13.140625" style="14" bestFit="1" customWidth="1"/>
    <col min="6765" max="6951" width="9.140625" style="14" customWidth="1"/>
    <col min="6952" max="6952" width="9.28515625" style="14" customWidth="1"/>
    <col min="6953" max="6953" width="21.7109375" style="14" customWidth="1"/>
    <col min="6954" max="6954" width="19" style="14" customWidth="1"/>
    <col min="6955" max="6955" width="9.140625" style="14" customWidth="1"/>
    <col min="6956" max="6956" width="14.7109375" style="14" customWidth="1"/>
    <col min="6957" max="6957" width="12.140625" style="14" customWidth="1"/>
    <col min="6958" max="6958" width="14.28515625" style="14" customWidth="1"/>
    <col min="6959" max="6959" width="7.42578125" style="14" customWidth="1"/>
    <col min="6960" max="6960" width="8" style="14" customWidth="1"/>
    <col min="6961" max="6961" width="12.140625" style="14" customWidth="1"/>
    <col min="6962" max="6962" width="12.85546875" style="14" customWidth="1"/>
    <col min="6963" max="6963" width="14.28515625" style="14" customWidth="1"/>
    <col min="6964" max="6964" width="9.7109375" style="14" customWidth="1"/>
    <col min="6965" max="6965" width="8.140625" style="14" customWidth="1"/>
    <col min="6966" max="6966" width="12.28515625" style="14" customWidth="1"/>
    <col min="6967" max="6967" width="13.42578125" style="14" customWidth="1"/>
    <col min="6968" max="6968" width="9.85546875" style="14" customWidth="1"/>
    <col min="6969" max="6969" width="9.28515625" style="14" customWidth="1"/>
    <col min="6970" max="6970" width="6.85546875" style="14" customWidth="1"/>
    <col min="6971" max="6971" width="10.85546875" style="14" customWidth="1"/>
    <col min="6972" max="6972" width="9.28515625" style="14" customWidth="1"/>
    <col min="6973" max="6973" width="11.28515625" style="14" customWidth="1"/>
    <col min="6974" max="6974" width="9.7109375" style="14" customWidth="1"/>
    <col min="6975" max="6975" width="7.42578125" style="14" customWidth="1"/>
    <col min="6976" max="6976" width="13.140625" style="14" customWidth="1"/>
    <col min="6977" max="6977" width="7" style="14" customWidth="1"/>
    <col min="6978" max="6978" width="8.7109375" style="14" customWidth="1"/>
    <col min="6979" max="6979" width="11.7109375" style="14" customWidth="1"/>
    <col min="6980" max="6980" width="12" style="14" customWidth="1"/>
    <col min="6981" max="6981" width="9.7109375" style="14" customWidth="1"/>
    <col min="6982" max="6982" width="6.85546875" style="14"/>
    <col min="6983" max="6983" width="9.28515625" style="14" customWidth="1"/>
    <col min="6984" max="6984" width="21.7109375" style="14" customWidth="1"/>
    <col min="6985" max="6985" width="19" style="14" customWidth="1"/>
    <col min="6986" max="6986" width="9.140625" style="14" customWidth="1"/>
    <col min="6987" max="6987" width="14.7109375" style="14" customWidth="1"/>
    <col min="6988" max="6988" width="12.140625" style="14" customWidth="1"/>
    <col min="6989" max="6989" width="14.28515625" style="14" customWidth="1"/>
    <col min="6990" max="6990" width="7.42578125" style="14" customWidth="1"/>
    <col min="6991" max="6991" width="8" style="14" customWidth="1"/>
    <col min="6992" max="6992" width="12.140625" style="14" customWidth="1"/>
    <col min="6993" max="6993" width="12.85546875" style="14" customWidth="1"/>
    <col min="6994" max="6994" width="14.28515625" style="14" customWidth="1"/>
    <col min="6995" max="6995" width="11.140625" style="14" customWidth="1"/>
    <col min="6996" max="6996" width="12.28515625" style="14" customWidth="1"/>
    <col min="6997" max="6997" width="13.42578125" style="14" customWidth="1"/>
    <col min="6998" max="6998" width="9.85546875" style="14" customWidth="1"/>
    <col min="6999" max="6999" width="13" style="14" customWidth="1"/>
    <col min="7000" max="7000" width="6.85546875" style="14" customWidth="1"/>
    <col min="7001" max="7001" width="10.85546875" style="14" customWidth="1"/>
    <col min="7002" max="7002" width="9.28515625" style="14" customWidth="1"/>
    <col min="7003" max="7003" width="11.28515625" style="14" customWidth="1"/>
    <col min="7004" max="7004" width="9.7109375" style="14" customWidth="1"/>
    <col min="7005" max="7005" width="7.42578125" style="14" customWidth="1"/>
    <col min="7006" max="7006" width="13.140625" style="14" customWidth="1"/>
    <col min="7007" max="7007" width="7" style="14" customWidth="1"/>
    <col min="7008" max="7008" width="8.7109375" style="14" customWidth="1"/>
    <col min="7009" max="7009" width="11.7109375" style="14" customWidth="1"/>
    <col min="7010" max="7010" width="12" style="14" customWidth="1"/>
    <col min="7011" max="7011" width="12.7109375" style="14" customWidth="1"/>
    <col min="7012" max="7012" width="14" style="14" customWidth="1"/>
    <col min="7013" max="7013" width="11.85546875" style="14" customWidth="1"/>
    <col min="7014" max="7014" width="7.5703125" style="14" customWidth="1"/>
    <col min="7015" max="7015" width="10.140625" style="14" customWidth="1"/>
    <col min="7016" max="7016" width="9.28515625" style="14" customWidth="1"/>
    <col min="7017" max="7019" width="9.140625" style="14" customWidth="1"/>
    <col min="7020" max="7020" width="13.140625" style="14" bestFit="1" customWidth="1"/>
    <col min="7021" max="7207" width="9.140625" style="14" customWidth="1"/>
    <col min="7208" max="7208" width="9.28515625" style="14" customWidth="1"/>
    <col min="7209" max="7209" width="21.7109375" style="14" customWidth="1"/>
    <col min="7210" max="7210" width="19" style="14" customWidth="1"/>
    <col min="7211" max="7211" width="9.140625" style="14" customWidth="1"/>
    <col min="7212" max="7212" width="14.7109375" style="14" customWidth="1"/>
    <col min="7213" max="7213" width="12.140625" style="14" customWidth="1"/>
    <col min="7214" max="7214" width="14.28515625" style="14" customWidth="1"/>
    <col min="7215" max="7215" width="7.42578125" style="14" customWidth="1"/>
    <col min="7216" max="7216" width="8" style="14" customWidth="1"/>
    <col min="7217" max="7217" width="12.140625" style="14" customWidth="1"/>
    <col min="7218" max="7218" width="12.85546875" style="14" customWidth="1"/>
    <col min="7219" max="7219" width="14.28515625" style="14" customWidth="1"/>
    <col min="7220" max="7220" width="9.7109375" style="14" customWidth="1"/>
    <col min="7221" max="7221" width="8.140625" style="14" customWidth="1"/>
    <col min="7222" max="7222" width="12.28515625" style="14" customWidth="1"/>
    <col min="7223" max="7223" width="13.42578125" style="14" customWidth="1"/>
    <col min="7224" max="7224" width="9.85546875" style="14" customWidth="1"/>
    <col min="7225" max="7225" width="9.28515625" style="14" customWidth="1"/>
    <col min="7226" max="7226" width="6.85546875" style="14" customWidth="1"/>
    <col min="7227" max="7227" width="10.85546875" style="14" customWidth="1"/>
    <col min="7228" max="7228" width="9.28515625" style="14" customWidth="1"/>
    <col min="7229" max="7229" width="11.28515625" style="14" customWidth="1"/>
    <col min="7230" max="7230" width="9.7109375" style="14" customWidth="1"/>
    <col min="7231" max="7231" width="7.42578125" style="14" customWidth="1"/>
    <col min="7232" max="7232" width="13.140625" style="14" customWidth="1"/>
    <col min="7233" max="7233" width="7" style="14" customWidth="1"/>
    <col min="7234" max="7234" width="8.7109375" style="14" customWidth="1"/>
    <col min="7235" max="7235" width="11.7109375" style="14" customWidth="1"/>
    <col min="7236" max="7236" width="12" style="14" customWidth="1"/>
    <col min="7237" max="7237" width="9.7109375" style="14" customWidth="1"/>
    <col min="7238" max="7238" width="6.85546875" style="14"/>
    <col min="7239" max="7239" width="9.28515625" style="14" customWidth="1"/>
    <col min="7240" max="7240" width="21.7109375" style="14" customWidth="1"/>
    <col min="7241" max="7241" width="19" style="14" customWidth="1"/>
    <col min="7242" max="7242" width="9.140625" style="14" customWidth="1"/>
    <col min="7243" max="7243" width="14.7109375" style="14" customWidth="1"/>
    <col min="7244" max="7244" width="12.140625" style="14" customWidth="1"/>
    <col min="7245" max="7245" width="14.28515625" style="14" customWidth="1"/>
    <col min="7246" max="7246" width="7.42578125" style="14" customWidth="1"/>
    <col min="7247" max="7247" width="8" style="14" customWidth="1"/>
    <col min="7248" max="7248" width="12.140625" style="14" customWidth="1"/>
    <col min="7249" max="7249" width="12.85546875" style="14" customWidth="1"/>
    <col min="7250" max="7250" width="14.28515625" style="14" customWidth="1"/>
    <col min="7251" max="7251" width="11.140625" style="14" customWidth="1"/>
    <col min="7252" max="7252" width="12.28515625" style="14" customWidth="1"/>
    <col min="7253" max="7253" width="13.42578125" style="14" customWidth="1"/>
    <col min="7254" max="7254" width="9.85546875" style="14" customWidth="1"/>
    <col min="7255" max="7255" width="13" style="14" customWidth="1"/>
    <col min="7256" max="7256" width="6.85546875" style="14" customWidth="1"/>
    <col min="7257" max="7257" width="10.85546875" style="14" customWidth="1"/>
    <col min="7258" max="7258" width="9.28515625" style="14" customWidth="1"/>
    <col min="7259" max="7259" width="11.28515625" style="14" customWidth="1"/>
    <col min="7260" max="7260" width="9.7109375" style="14" customWidth="1"/>
    <col min="7261" max="7261" width="7.42578125" style="14" customWidth="1"/>
    <col min="7262" max="7262" width="13.140625" style="14" customWidth="1"/>
    <col min="7263" max="7263" width="7" style="14" customWidth="1"/>
    <col min="7264" max="7264" width="8.7109375" style="14" customWidth="1"/>
    <col min="7265" max="7265" width="11.7109375" style="14" customWidth="1"/>
    <col min="7266" max="7266" width="12" style="14" customWidth="1"/>
    <col min="7267" max="7267" width="12.7109375" style="14" customWidth="1"/>
    <col min="7268" max="7268" width="14" style="14" customWidth="1"/>
    <col min="7269" max="7269" width="11.85546875" style="14" customWidth="1"/>
    <col min="7270" max="7270" width="7.5703125" style="14" customWidth="1"/>
    <col min="7271" max="7271" width="10.140625" style="14" customWidth="1"/>
    <col min="7272" max="7272" width="9.28515625" style="14" customWidth="1"/>
    <col min="7273" max="7275" width="9.140625" style="14" customWidth="1"/>
    <col min="7276" max="7276" width="13.140625" style="14" bestFit="1" customWidth="1"/>
    <col min="7277" max="7463" width="9.140625" style="14" customWidth="1"/>
    <col min="7464" max="7464" width="9.28515625" style="14" customWidth="1"/>
    <col min="7465" max="7465" width="21.7109375" style="14" customWidth="1"/>
    <col min="7466" max="7466" width="19" style="14" customWidth="1"/>
    <col min="7467" max="7467" width="9.140625" style="14" customWidth="1"/>
    <col min="7468" max="7468" width="14.7109375" style="14" customWidth="1"/>
    <col min="7469" max="7469" width="12.140625" style="14" customWidth="1"/>
    <col min="7470" max="7470" width="14.28515625" style="14" customWidth="1"/>
    <col min="7471" max="7471" width="7.42578125" style="14" customWidth="1"/>
    <col min="7472" max="7472" width="8" style="14" customWidth="1"/>
    <col min="7473" max="7473" width="12.140625" style="14" customWidth="1"/>
    <col min="7474" max="7474" width="12.85546875" style="14" customWidth="1"/>
    <col min="7475" max="7475" width="14.28515625" style="14" customWidth="1"/>
    <col min="7476" max="7476" width="9.7109375" style="14" customWidth="1"/>
    <col min="7477" max="7477" width="8.140625" style="14" customWidth="1"/>
    <col min="7478" max="7478" width="12.28515625" style="14" customWidth="1"/>
    <col min="7479" max="7479" width="13.42578125" style="14" customWidth="1"/>
    <col min="7480" max="7480" width="9.85546875" style="14" customWidth="1"/>
    <col min="7481" max="7481" width="9.28515625" style="14" customWidth="1"/>
    <col min="7482" max="7482" width="6.85546875" style="14" customWidth="1"/>
    <col min="7483" max="7483" width="10.85546875" style="14" customWidth="1"/>
    <col min="7484" max="7484" width="9.28515625" style="14" customWidth="1"/>
    <col min="7485" max="7485" width="11.28515625" style="14" customWidth="1"/>
    <col min="7486" max="7486" width="9.7109375" style="14" customWidth="1"/>
    <col min="7487" max="7487" width="7.42578125" style="14" customWidth="1"/>
    <col min="7488" max="7488" width="13.140625" style="14" customWidth="1"/>
    <col min="7489" max="7489" width="7" style="14" customWidth="1"/>
    <col min="7490" max="7490" width="8.7109375" style="14" customWidth="1"/>
    <col min="7491" max="7491" width="11.7109375" style="14" customWidth="1"/>
    <col min="7492" max="7492" width="12" style="14" customWidth="1"/>
    <col min="7493" max="7493" width="9.7109375" style="14" customWidth="1"/>
    <col min="7494" max="7494" width="6.85546875" style="14"/>
    <col min="7495" max="7495" width="9.28515625" style="14" customWidth="1"/>
    <col min="7496" max="7496" width="21.7109375" style="14" customWidth="1"/>
    <col min="7497" max="7497" width="19" style="14" customWidth="1"/>
    <col min="7498" max="7498" width="9.140625" style="14" customWidth="1"/>
    <col min="7499" max="7499" width="14.7109375" style="14" customWidth="1"/>
    <col min="7500" max="7500" width="12.140625" style="14" customWidth="1"/>
    <col min="7501" max="7501" width="14.28515625" style="14" customWidth="1"/>
    <col min="7502" max="7502" width="7.42578125" style="14" customWidth="1"/>
    <col min="7503" max="7503" width="8" style="14" customWidth="1"/>
    <col min="7504" max="7504" width="12.140625" style="14" customWidth="1"/>
    <col min="7505" max="7505" width="12.85546875" style="14" customWidth="1"/>
    <col min="7506" max="7506" width="14.28515625" style="14" customWidth="1"/>
    <col min="7507" max="7507" width="11.140625" style="14" customWidth="1"/>
    <col min="7508" max="7508" width="12.28515625" style="14" customWidth="1"/>
    <col min="7509" max="7509" width="13.42578125" style="14" customWidth="1"/>
    <col min="7510" max="7510" width="9.85546875" style="14" customWidth="1"/>
    <col min="7511" max="7511" width="13" style="14" customWidth="1"/>
    <col min="7512" max="7512" width="6.85546875" style="14" customWidth="1"/>
    <col min="7513" max="7513" width="10.85546875" style="14" customWidth="1"/>
    <col min="7514" max="7514" width="9.28515625" style="14" customWidth="1"/>
    <col min="7515" max="7515" width="11.28515625" style="14" customWidth="1"/>
    <col min="7516" max="7516" width="9.7109375" style="14" customWidth="1"/>
    <col min="7517" max="7517" width="7.42578125" style="14" customWidth="1"/>
    <col min="7518" max="7518" width="13.140625" style="14" customWidth="1"/>
    <col min="7519" max="7519" width="7" style="14" customWidth="1"/>
    <col min="7520" max="7520" width="8.7109375" style="14" customWidth="1"/>
    <col min="7521" max="7521" width="11.7109375" style="14" customWidth="1"/>
    <col min="7522" max="7522" width="12" style="14" customWidth="1"/>
    <col min="7523" max="7523" width="12.7109375" style="14" customWidth="1"/>
    <col min="7524" max="7524" width="14" style="14" customWidth="1"/>
    <col min="7525" max="7525" width="11.85546875" style="14" customWidth="1"/>
    <col min="7526" max="7526" width="7.5703125" style="14" customWidth="1"/>
    <col min="7527" max="7527" width="10.140625" style="14" customWidth="1"/>
    <col min="7528" max="7528" width="9.28515625" style="14" customWidth="1"/>
    <col min="7529" max="7531" width="9.140625" style="14" customWidth="1"/>
    <col min="7532" max="7532" width="13.140625" style="14" bestFit="1" customWidth="1"/>
    <col min="7533" max="7719" width="9.140625" style="14" customWidth="1"/>
    <col min="7720" max="7720" width="9.28515625" style="14" customWidth="1"/>
    <col min="7721" max="7721" width="21.7109375" style="14" customWidth="1"/>
    <col min="7722" max="7722" width="19" style="14" customWidth="1"/>
    <col min="7723" max="7723" width="9.140625" style="14" customWidth="1"/>
    <col min="7724" max="7724" width="14.7109375" style="14" customWidth="1"/>
    <col min="7725" max="7725" width="12.140625" style="14" customWidth="1"/>
    <col min="7726" max="7726" width="14.28515625" style="14" customWidth="1"/>
    <col min="7727" max="7727" width="7.42578125" style="14" customWidth="1"/>
    <col min="7728" max="7728" width="8" style="14" customWidth="1"/>
    <col min="7729" max="7729" width="12.140625" style="14" customWidth="1"/>
    <col min="7730" max="7730" width="12.85546875" style="14" customWidth="1"/>
    <col min="7731" max="7731" width="14.28515625" style="14" customWidth="1"/>
    <col min="7732" max="7732" width="9.7109375" style="14" customWidth="1"/>
    <col min="7733" max="7733" width="8.140625" style="14" customWidth="1"/>
    <col min="7734" max="7734" width="12.28515625" style="14" customWidth="1"/>
    <col min="7735" max="7735" width="13.42578125" style="14" customWidth="1"/>
    <col min="7736" max="7736" width="9.85546875" style="14" customWidth="1"/>
    <col min="7737" max="7737" width="9.28515625" style="14" customWidth="1"/>
    <col min="7738" max="7738" width="6.85546875" style="14" customWidth="1"/>
    <col min="7739" max="7739" width="10.85546875" style="14" customWidth="1"/>
    <col min="7740" max="7740" width="9.28515625" style="14" customWidth="1"/>
    <col min="7741" max="7741" width="11.28515625" style="14" customWidth="1"/>
    <col min="7742" max="7742" width="9.7109375" style="14" customWidth="1"/>
    <col min="7743" max="7743" width="7.42578125" style="14" customWidth="1"/>
    <col min="7744" max="7744" width="13.140625" style="14" customWidth="1"/>
    <col min="7745" max="7745" width="7" style="14" customWidth="1"/>
    <col min="7746" max="7746" width="8.7109375" style="14" customWidth="1"/>
    <col min="7747" max="7747" width="11.7109375" style="14" customWidth="1"/>
    <col min="7748" max="7748" width="12" style="14" customWidth="1"/>
    <col min="7749" max="7749" width="9.7109375" style="14" customWidth="1"/>
    <col min="7750" max="7750" width="6.85546875" style="14"/>
    <col min="7751" max="7751" width="9.28515625" style="14" customWidth="1"/>
    <col min="7752" max="7752" width="21.7109375" style="14" customWidth="1"/>
    <col min="7753" max="7753" width="19" style="14" customWidth="1"/>
    <col min="7754" max="7754" width="9.140625" style="14" customWidth="1"/>
    <col min="7755" max="7755" width="14.7109375" style="14" customWidth="1"/>
    <col min="7756" max="7756" width="12.140625" style="14" customWidth="1"/>
    <col min="7757" max="7757" width="14.28515625" style="14" customWidth="1"/>
    <col min="7758" max="7758" width="7.42578125" style="14" customWidth="1"/>
    <col min="7759" max="7759" width="8" style="14" customWidth="1"/>
    <col min="7760" max="7760" width="12.140625" style="14" customWidth="1"/>
    <col min="7761" max="7761" width="12.85546875" style="14" customWidth="1"/>
    <col min="7762" max="7762" width="14.28515625" style="14" customWidth="1"/>
    <col min="7763" max="7763" width="11.140625" style="14" customWidth="1"/>
    <col min="7764" max="7764" width="12.28515625" style="14" customWidth="1"/>
    <col min="7765" max="7765" width="13.42578125" style="14" customWidth="1"/>
    <col min="7766" max="7766" width="9.85546875" style="14" customWidth="1"/>
    <col min="7767" max="7767" width="13" style="14" customWidth="1"/>
    <col min="7768" max="7768" width="6.85546875" style="14" customWidth="1"/>
    <col min="7769" max="7769" width="10.85546875" style="14" customWidth="1"/>
    <col min="7770" max="7770" width="9.28515625" style="14" customWidth="1"/>
    <col min="7771" max="7771" width="11.28515625" style="14" customWidth="1"/>
    <col min="7772" max="7772" width="9.7109375" style="14" customWidth="1"/>
    <col min="7773" max="7773" width="7.42578125" style="14" customWidth="1"/>
    <col min="7774" max="7774" width="13.140625" style="14" customWidth="1"/>
    <col min="7775" max="7775" width="7" style="14" customWidth="1"/>
    <col min="7776" max="7776" width="8.7109375" style="14" customWidth="1"/>
    <col min="7777" max="7777" width="11.7109375" style="14" customWidth="1"/>
    <col min="7778" max="7778" width="12" style="14" customWidth="1"/>
    <col min="7779" max="7779" width="12.7109375" style="14" customWidth="1"/>
    <col min="7780" max="7780" width="14" style="14" customWidth="1"/>
    <col min="7781" max="7781" width="11.85546875" style="14" customWidth="1"/>
    <col min="7782" max="7782" width="7.5703125" style="14" customWidth="1"/>
    <col min="7783" max="7783" width="10.140625" style="14" customWidth="1"/>
    <col min="7784" max="7784" width="9.28515625" style="14" customWidth="1"/>
    <col min="7785" max="7787" width="9.140625" style="14" customWidth="1"/>
    <col min="7788" max="7788" width="13.140625" style="14" bestFit="1" customWidth="1"/>
    <col min="7789" max="7975" width="9.140625" style="14" customWidth="1"/>
    <col min="7976" max="7976" width="9.28515625" style="14" customWidth="1"/>
    <col min="7977" max="7977" width="21.7109375" style="14" customWidth="1"/>
    <col min="7978" max="7978" width="19" style="14" customWidth="1"/>
    <col min="7979" max="7979" width="9.140625" style="14" customWidth="1"/>
    <col min="7980" max="7980" width="14.7109375" style="14" customWidth="1"/>
    <col min="7981" max="7981" width="12.140625" style="14" customWidth="1"/>
    <col min="7982" max="7982" width="14.28515625" style="14" customWidth="1"/>
    <col min="7983" max="7983" width="7.42578125" style="14" customWidth="1"/>
    <col min="7984" max="7984" width="8" style="14" customWidth="1"/>
    <col min="7985" max="7985" width="12.140625" style="14" customWidth="1"/>
    <col min="7986" max="7986" width="12.85546875" style="14" customWidth="1"/>
    <col min="7987" max="7987" width="14.28515625" style="14" customWidth="1"/>
    <col min="7988" max="7988" width="9.7109375" style="14" customWidth="1"/>
    <col min="7989" max="7989" width="8.140625" style="14" customWidth="1"/>
    <col min="7990" max="7990" width="12.28515625" style="14" customWidth="1"/>
    <col min="7991" max="7991" width="13.42578125" style="14" customWidth="1"/>
    <col min="7992" max="7992" width="9.85546875" style="14" customWidth="1"/>
    <col min="7993" max="7993" width="9.28515625" style="14" customWidth="1"/>
    <col min="7994" max="7994" width="6.85546875" style="14" customWidth="1"/>
    <col min="7995" max="7995" width="10.85546875" style="14" customWidth="1"/>
    <col min="7996" max="7996" width="9.28515625" style="14" customWidth="1"/>
    <col min="7997" max="7997" width="11.28515625" style="14" customWidth="1"/>
    <col min="7998" max="7998" width="9.7109375" style="14" customWidth="1"/>
    <col min="7999" max="7999" width="7.42578125" style="14" customWidth="1"/>
    <col min="8000" max="8000" width="13.140625" style="14" customWidth="1"/>
    <col min="8001" max="8001" width="7" style="14" customWidth="1"/>
    <col min="8002" max="8002" width="8.7109375" style="14" customWidth="1"/>
    <col min="8003" max="8003" width="11.7109375" style="14" customWidth="1"/>
    <col min="8004" max="8004" width="12" style="14" customWidth="1"/>
    <col min="8005" max="8005" width="9.7109375" style="14" customWidth="1"/>
    <col min="8006" max="8006" width="6.85546875" style="14"/>
    <col min="8007" max="8007" width="9.28515625" style="14" customWidth="1"/>
    <col min="8008" max="8008" width="21.7109375" style="14" customWidth="1"/>
    <col min="8009" max="8009" width="19" style="14" customWidth="1"/>
    <col min="8010" max="8010" width="9.140625" style="14" customWidth="1"/>
    <col min="8011" max="8011" width="14.7109375" style="14" customWidth="1"/>
    <col min="8012" max="8012" width="12.140625" style="14" customWidth="1"/>
    <col min="8013" max="8013" width="14.28515625" style="14" customWidth="1"/>
    <col min="8014" max="8014" width="7.42578125" style="14" customWidth="1"/>
    <col min="8015" max="8015" width="8" style="14" customWidth="1"/>
    <col min="8016" max="8016" width="12.140625" style="14" customWidth="1"/>
    <col min="8017" max="8017" width="12.85546875" style="14" customWidth="1"/>
    <col min="8018" max="8018" width="14.28515625" style="14" customWidth="1"/>
    <col min="8019" max="8019" width="11.140625" style="14" customWidth="1"/>
    <col min="8020" max="8020" width="12.28515625" style="14" customWidth="1"/>
    <col min="8021" max="8021" width="13.42578125" style="14" customWidth="1"/>
    <col min="8022" max="8022" width="9.85546875" style="14" customWidth="1"/>
    <col min="8023" max="8023" width="13" style="14" customWidth="1"/>
    <col min="8024" max="8024" width="6.85546875" style="14" customWidth="1"/>
    <col min="8025" max="8025" width="10.85546875" style="14" customWidth="1"/>
    <col min="8026" max="8026" width="9.28515625" style="14" customWidth="1"/>
    <col min="8027" max="8027" width="11.28515625" style="14" customWidth="1"/>
    <col min="8028" max="8028" width="9.7109375" style="14" customWidth="1"/>
    <col min="8029" max="8029" width="7.42578125" style="14" customWidth="1"/>
    <col min="8030" max="8030" width="13.140625" style="14" customWidth="1"/>
    <col min="8031" max="8031" width="7" style="14" customWidth="1"/>
    <col min="8032" max="8032" width="8.7109375" style="14" customWidth="1"/>
    <col min="8033" max="8033" width="11.7109375" style="14" customWidth="1"/>
    <col min="8034" max="8034" width="12" style="14" customWidth="1"/>
    <col min="8035" max="8035" width="12.7109375" style="14" customWidth="1"/>
    <col min="8036" max="8036" width="14" style="14" customWidth="1"/>
    <col min="8037" max="8037" width="11.85546875" style="14" customWidth="1"/>
    <col min="8038" max="8038" width="7.5703125" style="14" customWidth="1"/>
    <col min="8039" max="8039" width="10.140625" style="14" customWidth="1"/>
    <col min="8040" max="8040" width="9.28515625" style="14" customWidth="1"/>
    <col min="8041" max="8043" width="9.140625" style="14" customWidth="1"/>
    <col min="8044" max="8044" width="13.140625" style="14" bestFit="1" customWidth="1"/>
    <col min="8045" max="8231" width="9.140625" style="14" customWidth="1"/>
    <col min="8232" max="8232" width="9.28515625" style="14" customWidth="1"/>
    <col min="8233" max="8233" width="21.7109375" style="14" customWidth="1"/>
    <col min="8234" max="8234" width="19" style="14" customWidth="1"/>
    <col min="8235" max="8235" width="9.140625" style="14" customWidth="1"/>
    <col min="8236" max="8236" width="14.7109375" style="14" customWidth="1"/>
    <col min="8237" max="8237" width="12.140625" style="14" customWidth="1"/>
    <col min="8238" max="8238" width="14.28515625" style="14" customWidth="1"/>
    <col min="8239" max="8239" width="7.42578125" style="14" customWidth="1"/>
    <col min="8240" max="8240" width="8" style="14" customWidth="1"/>
    <col min="8241" max="8241" width="12.140625" style="14" customWidth="1"/>
    <col min="8242" max="8242" width="12.85546875" style="14" customWidth="1"/>
    <col min="8243" max="8243" width="14.28515625" style="14" customWidth="1"/>
    <col min="8244" max="8244" width="9.7109375" style="14" customWidth="1"/>
    <col min="8245" max="8245" width="8.140625" style="14" customWidth="1"/>
    <col min="8246" max="8246" width="12.28515625" style="14" customWidth="1"/>
    <col min="8247" max="8247" width="13.42578125" style="14" customWidth="1"/>
    <col min="8248" max="8248" width="9.85546875" style="14" customWidth="1"/>
    <col min="8249" max="8249" width="9.28515625" style="14" customWidth="1"/>
    <col min="8250" max="8250" width="6.85546875" style="14" customWidth="1"/>
    <col min="8251" max="8251" width="10.85546875" style="14" customWidth="1"/>
    <col min="8252" max="8252" width="9.28515625" style="14" customWidth="1"/>
    <col min="8253" max="8253" width="11.28515625" style="14" customWidth="1"/>
    <col min="8254" max="8254" width="9.7109375" style="14" customWidth="1"/>
    <col min="8255" max="8255" width="7.42578125" style="14" customWidth="1"/>
    <col min="8256" max="8256" width="13.140625" style="14" customWidth="1"/>
    <col min="8257" max="8257" width="7" style="14" customWidth="1"/>
    <col min="8258" max="8258" width="8.7109375" style="14" customWidth="1"/>
    <col min="8259" max="8259" width="11.7109375" style="14" customWidth="1"/>
    <col min="8260" max="8260" width="12" style="14" customWidth="1"/>
    <col min="8261" max="8261" width="9.7109375" style="14" customWidth="1"/>
    <col min="8262" max="8262" width="6.85546875" style="14"/>
    <col min="8263" max="8263" width="9.28515625" style="14" customWidth="1"/>
    <col min="8264" max="8264" width="21.7109375" style="14" customWidth="1"/>
    <col min="8265" max="8265" width="19" style="14" customWidth="1"/>
    <col min="8266" max="8266" width="9.140625" style="14" customWidth="1"/>
    <col min="8267" max="8267" width="14.7109375" style="14" customWidth="1"/>
    <col min="8268" max="8268" width="12.140625" style="14" customWidth="1"/>
    <col min="8269" max="8269" width="14.28515625" style="14" customWidth="1"/>
    <col min="8270" max="8270" width="7.42578125" style="14" customWidth="1"/>
    <col min="8271" max="8271" width="8" style="14" customWidth="1"/>
    <col min="8272" max="8272" width="12.140625" style="14" customWidth="1"/>
    <col min="8273" max="8273" width="12.85546875" style="14" customWidth="1"/>
    <col min="8274" max="8274" width="14.28515625" style="14" customWidth="1"/>
    <col min="8275" max="8275" width="11.140625" style="14" customWidth="1"/>
    <col min="8276" max="8276" width="12.28515625" style="14" customWidth="1"/>
    <col min="8277" max="8277" width="13.42578125" style="14" customWidth="1"/>
    <col min="8278" max="8278" width="9.85546875" style="14" customWidth="1"/>
    <col min="8279" max="8279" width="13" style="14" customWidth="1"/>
    <col min="8280" max="8280" width="6.85546875" style="14" customWidth="1"/>
    <col min="8281" max="8281" width="10.85546875" style="14" customWidth="1"/>
    <col min="8282" max="8282" width="9.28515625" style="14" customWidth="1"/>
    <col min="8283" max="8283" width="11.28515625" style="14" customWidth="1"/>
    <col min="8284" max="8284" width="9.7109375" style="14" customWidth="1"/>
    <col min="8285" max="8285" width="7.42578125" style="14" customWidth="1"/>
    <col min="8286" max="8286" width="13.140625" style="14" customWidth="1"/>
    <col min="8287" max="8287" width="7" style="14" customWidth="1"/>
    <col min="8288" max="8288" width="8.7109375" style="14" customWidth="1"/>
    <col min="8289" max="8289" width="11.7109375" style="14" customWidth="1"/>
    <col min="8290" max="8290" width="12" style="14" customWidth="1"/>
    <col min="8291" max="8291" width="12.7109375" style="14" customWidth="1"/>
    <col min="8292" max="8292" width="14" style="14" customWidth="1"/>
    <col min="8293" max="8293" width="11.85546875" style="14" customWidth="1"/>
    <col min="8294" max="8294" width="7.5703125" style="14" customWidth="1"/>
    <col min="8295" max="8295" width="10.140625" style="14" customWidth="1"/>
    <col min="8296" max="8296" width="9.28515625" style="14" customWidth="1"/>
    <col min="8297" max="8299" width="9.140625" style="14" customWidth="1"/>
    <col min="8300" max="8300" width="13.140625" style="14" bestFit="1" customWidth="1"/>
    <col min="8301" max="8487" width="9.140625" style="14" customWidth="1"/>
    <col min="8488" max="8488" width="9.28515625" style="14" customWidth="1"/>
    <col min="8489" max="8489" width="21.7109375" style="14" customWidth="1"/>
    <col min="8490" max="8490" width="19" style="14" customWidth="1"/>
    <col min="8491" max="8491" width="9.140625" style="14" customWidth="1"/>
    <col min="8492" max="8492" width="14.7109375" style="14" customWidth="1"/>
    <col min="8493" max="8493" width="12.140625" style="14" customWidth="1"/>
    <col min="8494" max="8494" width="14.28515625" style="14" customWidth="1"/>
    <col min="8495" max="8495" width="7.42578125" style="14" customWidth="1"/>
    <col min="8496" max="8496" width="8" style="14" customWidth="1"/>
    <col min="8497" max="8497" width="12.140625" style="14" customWidth="1"/>
    <col min="8498" max="8498" width="12.85546875" style="14" customWidth="1"/>
    <col min="8499" max="8499" width="14.28515625" style="14" customWidth="1"/>
    <col min="8500" max="8500" width="9.7109375" style="14" customWidth="1"/>
    <col min="8501" max="8501" width="8.140625" style="14" customWidth="1"/>
    <col min="8502" max="8502" width="12.28515625" style="14" customWidth="1"/>
    <col min="8503" max="8503" width="13.42578125" style="14" customWidth="1"/>
    <col min="8504" max="8504" width="9.85546875" style="14" customWidth="1"/>
    <col min="8505" max="8505" width="9.28515625" style="14" customWidth="1"/>
    <col min="8506" max="8506" width="6.85546875" style="14" customWidth="1"/>
    <col min="8507" max="8507" width="10.85546875" style="14" customWidth="1"/>
    <col min="8508" max="8508" width="9.28515625" style="14" customWidth="1"/>
    <col min="8509" max="8509" width="11.28515625" style="14" customWidth="1"/>
    <col min="8510" max="8510" width="9.7109375" style="14" customWidth="1"/>
    <col min="8511" max="8511" width="7.42578125" style="14" customWidth="1"/>
    <col min="8512" max="8512" width="13.140625" style="14" customWidth="1"/>
    <col min="8513" max="8513" width="7" style="14" customWidth="1"/>
    <col min="8514" max="8514" width="8.7109375" style="14" customWidth="1"/>
    <col min="8515" max="8515" width="11.7109375" style="14" customWidth="1"/>
    <col min="8516" max="8516" width="12" style="14" customWidth="1"/>
    <col min="8517" max="8517" width="9.7109375" style="14" customWidth="1"/>
    <col min="8518" max="8518" width="6.85546875" style="14"/>
    <col min="8519" max="8519" width="9.28515625" style="14" customWidth="1"/>
    <col min="8520" max="8520" width="21.7109375" style="14" customWidth="1"/>
    <col min="8521" max="8521" width="19" style="14" customWidth="1"/>
    <col min="8522" max="8522" width="9.140625" style="14" customWidth="1"/>
    <col min="8523" max="8523" width="14.7109375" style="14" customWidth="1"/>
    <col min="8524" max="8524" width="12.140625" style="14" customWidth="1"/>
    <col min="8525" max="8525" width="14.28515625" style="14" customWidth="1"/>
    <col min="8526" max="8526" width="7.42578125" style="14" customWidth="1"/>
    <col min="8527" max="8527" width="8" style="14" customWidth="1"/>
    <col min="8528" max="8528" width="12.140625" style="14" customWidth="1"/>
    <col min="8529" max="8529" width="12.85546875" style="14" customWidth="1"/>
    <col min="8530" max="8530" width="14.28515625" style="14" customWidth="1"/>
    <col min="8531" max="8531" width="11.140625" style="14" customWidth="1"/>
    <col min="8532" max="8532" width="12.28515625" style="14" customWidth="1"/>
    <col min="8533" max="8533" width="13.42578125" style="14" customWidth="1"/>
    <col min="8534" max="8534" width="9.85546875" style="14" customWidth="1"/>
    <col min="8535" max="8535" width="13" style="14" customWidth="1"/>
    <col min="8536" max="8536" width="6.85546875" style="14" customWidth="1"/>
    <col min="8537" max="8537" width="10.85546875" style="14" customWidth="1"/>
    <col min="8538" max="8538" width="9.28515625" style="14" customWidth="1"/>
    <col min="8539" max="8539" width="11.28515625" style="14" customWidth="1"/>
    <col min="8540" max="8540" width="9.7109375" style="14" customWidth="1"/>
    <col min="8541" max="8541" width="7.42578125" style="14" customWidth="1"/>
    <col min="8542" max="8542" width="13.140625" style="14" customWidth="1"/>
    <col min="8543" max="8543" width="7" style="14" customWidth="1"/>
    <col min="8544" max="8544" width="8.7109375" style="14" customWidth="1"/>
    <col min="8545" max="8545" width="11.7109375" style="14" customWidth="1"/>
    <col min="8546" max="8546" width="12" style="14" customWidth="1"/>
    <col min="8547" max="8547" width="12.7109375" style="14" customWidth="1"/>
    <col min="8548" max="8548" width="14" style="14" customWidth="1"/>
    <col min="8549" max="8549" width="11.85546875" style="14" customWidth="1"/>
    <col min="8550" max="8550" width="7.5703125" style="14" customWidth="1"/>
    <col min="8551" max="8551" width="10.140625" style="14" customWidth="1"/>
    <col min="8552" max="8552" width="9.28515625" style="14" customWidth="1"/>
    <col min="8553" max="8555" width="9.140625" style="14" customWidth="1"/>
    <col min="8556" max="8556" width="13.140625" style="14" bestFit="1" customWidth="1"/>
    <col min="8557" max="8743" width="9.140625" style="14" customWidth="1"/>
    <col min="8744" max="8744" width="9.28515625" style="14" customWidth="1"/>
    <col min="8745" max="8745" width="21.7109375" style="14" customWidth="1"/>
    <col min="8746" max="8746" width="19" style="14" customWidth="1"/>
    <col min="8747" max="8747" width="9.140625" style="14" customWidth="1"/>
    <col min="8748" max="8748" width="14.7109375" style="14" customWidth="1"/>
    <col min="8749" max="8749" width="12.140625" style="14" customWidth="1"/>
    <col min="8750" max="8750" width="14.28515625" style="14" customWidth="1"/>
    <col min="8751" max="8751" width="7.42578125" style="14" customWidth="1"/>
    <col min="8752" max="8752" width="8" style="14" customWidth="1"/>
    <col min="8753" max="8753" width="12.140625" style="14" customWidth="1"/>
    <col min="8754" max="8754" width="12.85546875" style="14" customWidth="1"/>
    <col min="8755" max="8755" width="14.28515625" style="14" customWidth="1"/>
    <col min="8756" max="8756" width="9.7109375" style="14" customWidth="1"/>
    <col min="8757" max="8757" width="8.140625" style="14" customWidth="1"/>
    <col min="8758" max="8758" width="12.28515625" style="14" customWidth="1"/>
    <col min="8759" max="8759" width="13.42578125" style="14" customWidth="1"/>
    <col min="8760" max="8760" width="9.85546875" style="14" customWidth="1"/>
    <col min="8761" max="8761" width="9.28515625" style="14" customWidth="1"/>
    <col min="8762" max="8762" width="6.85546875" style="14" customWidth="1"/>
    <col min="8763" max="8763" width="10.85546875" style="14" customWidth="1"/>
    <col min="8764" max="8764" width="9.28515625" style="14" customWidth="1"/>
    <col min="8765" max="8765" width="11.28515625" style="14" customWidth="1"/>
    <col min="8766" max="8766" width="9.7109375" style="14" customWidth="1"/>
    <col min="8767" max="8767" width="7.42578125" style="14" customWidth="1"/>
    <col min="8768" max="8768" width="13.140625" style="14" customWidth="1"/>
    <col min="8769" max="8769" width="7" style="14" customWidth="1"/>
    <col min="8770" max="8770" width="8.7109375" style="14" customWidth="1"/>
    <col min="8771" max="8771" width="11.7109375" style="14" customWidth="1"/>
    <col min="8772" max="8772" width="12" style="14" customWidth="1"/>
    <col min="8773" max="8773" width="9.7109375" style="14" customWidth="1"/>
    <col min="8774" max="8774" width="6.85546875" style="14"/>
    <col min="8775" max="8775" width="9.28515625" style="14" customWidth="1"/>
    <col min="8776" max="8776" width="21.7109375" style="14" customWidth="1"/>
    <col min="8777" max="8777" width="19" style="14" customWidth="1"/>
    <col min="8778" max="8778" width="9.140625" style="14" customWidth="1"/>
    <col min="8779" max="8779" width="14.7109375" style="14" customWidth="1"/>
    <col min="8780" max="8780" width="12.140625" style="14" customWidth="1"/>
    <col min="8781" max="8781" width="14.28515625" style="14" customWidth="1"/>
    <col min="8782" max="8782" width="7.42578125" style="14" customWidth="1"/>
    <col min="8783" max="8783" width="8" style="14" customWidth="1"/>
    <col min="8784" max="8784" width="12.140625" style="14" customWidth="1"/>
    <col min="8785" max="8785" width="12.85546875" style="14" customWidth="1"/>
    <col min="8786" max="8786" width="14.28515625" style="14" customWidth="1"/>
    <col min="8787" max="8787" width="11.140625" style="14" customWidth="1"/>
    <col min="8788" max="8788" width="12.28515625" style="14" customWidth="1"/>
    <col min="8789" max="8789" width="13.42578125" style="14" customWidth="1"/>
    <col min="8790" max="8790" width="9.85546875" style="14" customWidth="1"/>
    <col min="8791" max="8791" width="13" style="14" customWidth="1"/>
    <col min="8792" max="8792" width="6.85546875" style="14" customWidth="1"/>
    <col min="8793" max="8793" width="10.85546875" style="14" customWidth="1"/>
    <col min="8794" max="8794" width="9.28515625" style="14" customWidth="1"/>
    <col min="8795" max="8795" width="11.28515625" style="14" customWidth="1"/>
    <col min="8796" max="8796" width="9.7109375" style="14" customWidth="1"/>
    <col min="8797" max="8797" width="7.42578125" style="14" customWidth="1"/>
    <col min="8798" max="8798" width="13.140625" style="14" customWidth="1"/>
    <col min="8799" max="8799" width="7" style="14" customWidth="1"/>
    <col min="8800" max="8800" width="8.7109375" style="14" customWidth="1"/>
    <col min="8801" max="8801" width="11.7109375" style="14" customWidth="1"/>
    <col min="8802" max="8802" width="12" style="14" customWidth="1"/>
    <col min="8803" max="8803" width="12.7109375" style="14" customWidth="1"/>
    <col min="8804" max="8804" width="14" style="14" customWidth="1"/>
    <col min="8805" max="8805" width="11.85546875" style="14" customWidth="1"/>
    <col min="8806" max="8806" width="7.5703125" style="14" customWidth="1"/>
    <col min="8807" max="8807" width="10.140625" style="14" customWidth="1"/>
    <col min="8808" max="8808" width="9.28515625" style="14" customWidth="1"/>
    <col min="8809" max="8811" width="9.140625" style="14" customWidth="1"/>
    <col min="8812" max="8812" width="13.140625" style="14" bestFit="1" customWidth="1"/>
    <col min="8813" max="8999" width="9.140625" style="14" customWidth="1"/>
    <col min="9000" max="9000" width="9.28515625" style="14" customWidth="1"/>
    <col min="9001" max="9001" width="21.7109375" style="14" customWidth="1"/>
    <col min="9002" max="9002" width="19" style="14" customWidth="1"/>
    <col min="9003" max="9003" width="9.140625" style="14" customWidth="1"/>
    <col min="9004" max="9004" width="14.7109375" style="14" customWidth="1"/>
    <col min="9005" max="9005" width="12.140625" style="14" customWidth="1"/>
    <col min="9006" max="9006" width="14.28515625" style="14" customWidth="1"/>
    <col min="9007" max="9007" width="7.42578125" style="14" customWidth="1"/>
    <col min="9008" max="9008" width="8" style="14" customWidth="1"/>
    <col min="9009" max="9009" width="12.140625" style="14" customWidth="1"/>
    <col min="9010" max="9010" width="12.85546875" style="14" customWidth="1"/>
    <col min="9011" max="9011" width="14.28515625" style="14" customWidth="1"/>
    <col min="9012" max="9012" width="9.7109375" style="14" customWidth="1"/>
    <col min="9013" max="9013" width="8.140625" style="14" customWidth="1"/>
    <col min="9014" max="9014" width="12.28515625" style="14" customWidth="1"/>
    <col min="9015" max="9015" width="13.42578125" style="14" customWidth="1"/>
    <col min="9016" max="9016" width="9.85546875" style="14" customWidth="1"/>
    <col min="9017" max="9017" width="9.28515625" style="14" customWidth="1"/>
    <col min="9018" max="9018" width="6.85546875" style="14" customWidth="1"/>
    <col min="9019" max="9019" width="10.85546875" style="14" customWidth="1"/>
    <col min="9020" max="9020" width="9.28515625" style="14" customWidth="1"/>
    <col min="9021" max="9021" width="11.28515625" style="14" customWidth="1"/>
    <col min="9022" max="9022" width="9.7109375" style="14" customWidth="1"/>
    <col min="9023" max="9023" width="7.42578125" style="14" customWidth="1"/>
    <col min="9024" max="9024" width="13.140625" style="14" customWidth="1"/>
    <col min="9025" max="9025" width="7" style="14" customWidth="1"/>
    <col min="9026" max="9026" width="8.7109375" style="14" customWidth="1"/>
    <col min="9027" max="9027" width="11.7109375" style="14" customWidth="1"/>
    <col min="9028" max="9028" width="12" style="14" customWidth="1"/>
    <col min="9029" max="9029" width="9.7109375" style="14" customWidth="1"/>
    <col min="9030" max="9030" width="6.85546875" style="14"/>
    <col min="9031" max="9031" width="9.28515625" style="14" customWidth="1"/>
    <col min="9032" max="9032" width="21.7109375" style="14" customWidth="1"/>
    <col min="9033" max="9033" width="19" style="14" customWidth="1"/>
    <col min="9034" max="9034" width="9.140625" style="14" customWidth="1"/>
    <col min="9035" max="9035" width="14.7109375" style="14" customWidth="1"/>
    <col min="9036" max="9036" width="12.140625" style="14" customWidth="1"/>
    <col min="9037" max="9037" width="14.28515625" style="14" customWidth="1"/>
    <col min="9038" max="9038" width="7.42578125" style="14" customWidth="1"/>
    <col min="9039" max="9039" width="8" style="14" customWidth="1"/>
    <col min="9040" max="9040" width="12.140625" style="14" customWidth="1"/>
    <col min="9041" max="9041" width="12.85546875" style="14" customWidth="1"/>
    <col min="9042" max="9042" width="14.28515625" style="14" customWidth="1"/>
    <col min="9043" max="9043" width="11.140625" style="14" customWidth="1"/>
    <col min="9044" max="9044" width="12.28515625" style="14" customWidth="1"/>
    <col min="9045" max="9045" width="13.42578125" style="14" customWidth="1"/>
    <col min="9046" max="9046" width="9.85546875" style="14" customWidth="1"/>
    <col min="9047" max="9047" width="13" style="14" customWidth="1"/>
    <col min="9048" max="9048" width="6.85546875" style="14" customWidth="1"/>
    <col min="9049" max="9049" width="10.85546875" style="14" customWidth="1"/>
    <col min="9050" max="9050" width="9.28515625" style="14" customWidth="1"/>
    <col min="9051" max="9051" width="11.28515625" style="14" customWidth="1"/>
    <col min="9052" max="9052" width="9.7109375" style="14" customWidth="1"/>
    <col min="9053" max="9053" width="7.42578125" style="14" customWidth="1"/>
    <col min="9054" max="9054" width="13.140625" style="14" customWidth="1"/>
    <col min="9055" max="9055" width="7" style="14" customWidth="1"/>
    <col min="9056" max="9056" width="8.7109375" style="14" customWidth="1"/>
    <col min="9057" max="9057" width="11.7109375" style="14" customWidth="1"/>
    <col min="9058" max="9058" width="12" style="14" customWidth="1"/>
    <col min="9059" max="9059" width="12.7109375" style="14" customWidth="1"/>
    <col min="9060" max="9060" width="14" style="14" customWidth="1"/>
    <col min="9061" max="9061" width="11.85546875" style="14" customWidth="1"/>
    <col min="9062" max="9062" width="7.5703125" style="14" customWidth="1"/>
    <col min="9063" max="9063" width="10.140625" style="14" customWidth="1"/>
    <col min="9064" max="9064" width="9.28515625" style="14" customWidth="1"/>
    <col min="9065" max="9067" width="9.140625" style="14" customWidth="1"/>
    <col min="9068" max="9068" width="13.140625" style="14" bestFit="1" customWidth="1"/>
    <col min="9069" max="9255" width="9.140625" style="14" customWidth="1"/>
    <col min="9256" max="9256" width="9.28515625" style="14" customWidth="1"/>
    <col min="9257" max="9257" width="21.7109375" style="14" customWidth="1"/>
    <col min="9258" max="9258" width="19" style="14" customWidth="1"/>
    <col min="9259" max="9259" width="9.140625" style="14" customWidth="1"/>
    <col min="9260" max="9260" width="14.7109375" style="14" customWidth="1"/>
    <col min="9261" max="9261" width="12.140625" style="14" customWidth="1"/>
    <col min="9262" max="9262" width="14.28515625" style="14" customWidth="1"/>
    <col min="9263" max="9263" width="7.42578125" style="14" customWidth="1"/>
    <col min="9264" max="9264" width="8" style="14" customWidth="1"/>
    <col min="9265" max="9265" width="12.140625" style="14" customWidth="1"/>
    <col min="9266" max="9266" width="12.85546875" style="14" customWidth="1"/>
    <col min="9267" max="9267" width="14.28515625" style="14" customWidth="1"/>
    <col min="9268" max="9268" width="9.7109375" style="14" customWidth="1"/>
    <col min="9269" max="9269" width="8.140625" style="14" customWidth="1"/>
    <col min="9270" max="9270" width="12.28515625" style="14" customWidth="1"/>
    <col min="9271" max="9271" width="13.42578125" style="14" customWidth="1"/>
    <col min="9272" max="9272" width="9.85546875" style="14" customWidth="1"/>
    <col min="9273" max="9273" width="9.28515625" style="14" customWidth="1"/>
    <col min="9274" max="9274" width="6.85546875" style="14" customWidth="1"/>
    <col min="9275" max="9275" width="10.85546875" style="14" customWidth="1"/>
    <col min="9276" max="9276" width="9.28515625" style="14" customWidth="1"/>
    <col min="9277" max="9277" width="11.28515625" style="14" customWidth="1"/>
    <col min="9278" max="9278" width="9.7109375" style="14" customWidth="1"/>
    <col min="9279" max="9279" width="7.42578125" style="14" customWidth="1"/>
    <col min="9280" max="9280" width="13.140625" style="14" customWidth="1"/>
    <col min="9281" max="9281" width="7" style="14" customWidth="1"/>
    <col min="9282" max="9282" width="8.7109375" style="14" customWidth="1"/>
    <col min="9283" max="9283" width="11.7109375" style="14" customWidth="1"/>
    <col min="9284" max="9284" width="12" style="14" customWidth="1"/>
    <col min="9285" max="9285" width="9.7109375" style="14" customWidth="1"/>
    <col min="9286" max="9286" width="6.85546875" style="14"/>
    <col min="9287" max="9287" width="9.28515625" style="14" customWidth="1"/>
    <col min="9288" max="9288" width="21.7109375" style="14" customWidth="1"/>
    <col min="9289" max="9289" width="19" style="14" customWidth="1"/>
    <col min="9290" max="9290" width="9.140625" style="14" customWidth="1"/>
    <col min="9291" max="9291" width="14.7109375" style="14" customWidth="1"/>
    <col min="9292" max="9292" width="12.140625" style="14" customWidth="1"/>
    <col min="9293" max="9293" width="14.28515625" style="14" customWidth="1"/>
    <col min="9294" max="9294" width="7.42578125" style="14" customWidth="1"/>
    <col min="9295" max="9295" width="8" style="14" customWidth="1"/>
    <col min="9296" max="9296" width="12.140625" style="14" customWidth="1"/>
    <col min="9297" max="9297" width="12.85546875" style="14" customWidth="1"/>
    <col min="9298" max="9298" width="14.28515625" style="14" customWidth="1"/>
    <col min="9299" max="9299" width="11.140625" style="14" customWidth="1"/>
    <col min="9300" max="9300" width="12.28515625" style="14" customWidth="1"/>
    <col min="9301" max="9301" width="13.42578125" style="14" customWidth="1"/>
    <col min="9302" max="9302" width="9.85546875" style="14" customWidth="1"/>
    <col min="9303" max="9303" width="13" style="14" customWidth="1"/>
    <col min="9304" max="9304" width="6.85546875" style="14" customWidth="1"/>
    <col min="9305" max="9305" width="10.85546875" style="14" customWidth="1"/>
    <col min="9306" max="9306" width="9.28515625" style="14" customWidth="1"/>
    <col min="9307" max="9307" width="11.28515625" style="14" customWidth="1"/>
    <col min="9308" max="9308" width="9.7109375" style="14" customWidth="1"/>
    <col min="9309" max="9309" width="7.42578125" style="14" customWidth="1"/>
    <col min="9310" max="9310" width="13.140625" style="14" customWidth="1"/>
    <col min="9311" max="9311" width="7" style="14" customWidth="1"/>
    <col min="9312" max="9312" width="8.7109375" style="14" customWidth="1"/>
    <col min="9313" max="9313" width="11.7109375" style="14" customWidth="1"/>
    <col min="9314" max="9314" width="12" style="14" customWidth="1"/>
    <col min="9315" max="9315" width="12.7109375" style="14" customWidth="1"/>
    <col min="9316" max="9316" width="14" style="14" customWidth="1"/>
    <col min="9317" max="9317" width="11.85546875" style="14" customWidth="1"/>
    <col min="9318" max="9318" width="7.5703125" style="14" customWidth="1"/>
    <col min="9319" max="9319" width="10.140625" style="14" customWidth="1"/>
    <col min="9320" max="9320" width="9.28515625" style="14" customWidth="1"/>
    <col min="9321" max="9323" width="9.140625" style="14" customWidth="1"/>
    <col min="9324" max="9324" width="13.140625" style="14" bestFit="1" customWidth="1"/>
    <col min="9325" max="9511" width="9.140625" style="14" customWidth="1"/>
    <col min="9512" max="9512" width="9.28515625" style="14" customWidth="1"/>
    <col min="9513" max="9513" width="21.7109375" style="14" customWidth="1"/>
    <col min="9514" max="9514" width="19" style="14" customWidth="1"/>
    <col min="9515" max="9515" width="9.140625" style="14" customWidth="1"/>
    <col min="9516" max="9516" width="14.7109375" style="14" customWidth="1"/>
    <col min="9517" max="9517" width="12.140625" style="14" customWidth="1"/>
    <col min="9518" max="9518" width="14.28515625" style="14" customWidth="1"/>
    <col min="9519" max="9519" width="7.42578125" style="14" customWidth="1"/>
    <col min="9520" max="9520" width="8" style="14" customWidth="1"/>
    <col min="9521" max="9521" width="12.140625" style="14" customWidth="1"/>
    <col min="9522" max="9522" width="12.85546875" style="14" customWidth="1"/>
    <col min="9523" max="9523" width="14.28515625" style="14" customWidth="1"/>
    <col min="9524" max="9524" width="9.7109375" style="14" customWidth="1"/>
    <col min="9525" max="9525" width="8.140625" style="14" customWidth="1"/>
    <col min="9526" max="9526" width="12.28515625" style="14" customWidth="1"/>
    <col min="9527" max="9527" width="13.42578125" style="14" customWidth="1"/>
    <col min="9528" max="9528" width="9.85546875" style="14" customWidth="1"/>
    <col min="9529" max="9529" width="9.28515625" style="14" customWidth="1"/>
    <col min="9530" max="9530" width="6.85546875" style="14" customWidth="1"/>
    <col min="9531" max="9531" width="10.85546875" style="14" customWidth="1"/>
    <col min="9532" max="9532" width="9.28515625" style="14" customWidth="1"/>
    <col min="9533" max="9533" width="11.28515625" style="14" customWidth="1"/>
    <col min="9534" max="9534" width="9.7109375" style="14" customWidth="1"/>
    <col min="9535" max="9535" width="7.42578125" style="14" customWidth="1"/>
    <col min="9536" max="9536" width="13.140625" style="14" customWidth="1"/>
    <col min="9537" max="9537" width="7" style="14" customWidth="1"/>
    <col min="9538" max="9538" width="8.7109375" style="14" customWidth="1"/>
    <col min="9539" max="9539" width="11.7109375" style="14" customWidth="1"/>
    <col min="9540" max="9540" width="12" style="14" customWidth="1"/>
    <col min="9541" max="9541" width="9.7109375" style="14" customWidth="1"/>
    <col min="9542" max="9542" width="6.85546875" style="14"/>
    <col min="9543" max="9543" width="9.28515625" style="14" customWidth="1"/>
    <col min="9544" max="9544" width="21.7109375" style="14" customWidth="1"/>
    <col min="9545" max="9545" width="19" style="14" customWidth="1"/>
    <col min="9546" max="9546" width="9.140625" style="14" customWidth="1"/>
    <col min="9547" max="9547" width="14.7109375" style="14" customWidth="1"/>
    <col min="9548" max="9548" width="12.140625" style="14" customWidth="1"/>
    <col min="9549" max="9549" width="14.28515625" style="14" customWidth="1"/>
    <col min="9550" max="9550" width="7.42578125" style="14" customWidth="1"/>
    <col min="9551" max="9551" width="8" style="14" customWidth="1"/>
    <col min="9552" max="9552" width="12.140625" style="14" customWidth="1"/>
    <col min="9553" max="9553" width="12.85546875" style="14" customWidth="1"/>
    <col min="9554" max="9554" width="14.28515625" style="14" customWidth="1"/>
    <col min="9555" max="9555" width="11.140625" style="14" customWidth="1"/>
    <col min="9556" max="9556" width="12.28515625" style="14" customWidth="1"/>
    <col min="9557" max="9557" width="13.42578125" style="14" customWidth="1"/>
    <col min="9558" max="9558" width="9.85546875" style="14" customWidth="1"/>
    <col min="9559" max="9559" width="13" style="14" customWidth="1"/>
    <col min="9560" max="9560" width="6.85546875" style="14" customWidth="1"/>
    <col min="9561" max="9561" width="10.85546875" style="14" customWidth="1"/>
    <col min="9562" max="9562" width="9.28515625" style="14" customWidth="1"/>
    <col min="9563" max="9563" width="11.28515625" style="14" customWidth="1"/>
    <col min="9564" max="9564" width="9.7109375" style="14" customWidth="1"/>
    <col min="9565" max="9565" width="7.42578125" style="14" customWidth="1"/>
    <col min="9566" max="9566" width="13.140625" style="14" customWidth="1"/>
    <col min="9567" max="9567" width="7" style="14" customWidth="1"/>
    <col min="9568" max="9568" width="8.7109375" style="14" customWidth="1"/>
    <col min="9569" max="9569" width="11.7109375" style="14" customWidth="1"/>
    <col min="9570" max="9570" width="12" style="14" customWidth="1"/>
    <col min="9571" max="9571" width="12.7109375" style="14" customWidth="1"/>
    <col min="9572" max="9572" width="14" style="14" customWidth="1"/>
    <col min="9573" max="9573" width="11.85546875" style="14" customWidth="1"/>
    <col min="9574" max="9574" width="7.5703125" style="14" customWidth="1"/>
    <col min="9575" max="9575" width="10.140625" style="14" customWidth="1"/>
    <col min="9576" max="9576" width="9.28515625" style="14" customWidth="1"/>
    <col min="9577" max="9579" width="9.140625" style="14" customWidth="1"/>
    <col min="9580" max="9580" width="13.140625" style="14" bestFit="1" customWidth="1"/>
    <col min="9581" max="9767" width="9.140625" style="14" customWidth="1"/>
    <col min="9768" max="9768" width="9.28515625" style="14" customWidth="1"/>
    <col min="9769" max="9769" width="21.7109375" style="14" customWidth="1"/>
    <col min="9770" max="9770" width="19" style="14" customWidth="1"/>
    <col min="9771" max="9771" width="9.140625" style="14" customWidth="1"/>
    <col min="9772" max="9772" width="14.7109375" style="14" customWidth="1"/>
    <col min="9773" max="9773" width="12.140625" style="14" customWidth="1"/>
    <col min="9774" max="9774" width="14.28515625" style="14" customWidth="1"/>
    <col min="9775" max="9775" width="7.42578125" style="14" customWidth="1"/>
    <col min="9776" max="9776" width="8" style="14" customWidth="1"/>
    <col min="9777" max="9777" width="12.140625" style="14" customWidth="1"/>
    <col min="9778" max="9778" width="12.85546875" style="14" customWidth="1"/>
    <col min="9779" max="9779" width="14.28515625" style="14" customWidth="1"/>
    <col min="9780" max="9780" width="9.7109375" style="14" customWidth="1"/>
    <col min="9781" max="9781" width="8.140625" style="14" customWidth="1"/>
    <col min="9782" max="9782" width="12.28515625" style="14" customWidth="1"/>
    <col min="9783" max="9783" width="13.42578125" style="14" customWidth="1"/>
    <col min="9784" max="9784" width="9.85546875" style="14" customWidth="1"/>
    <col min="9785" max="9785" width="9.28515625" style="14" customWidth="1"/>
    <col min="9786" max="9786" width="6.85546875" style="14" customWidth="1"/>
    <col min="9787" max="9787" width="10.85546875" style="14" customWidth="1"/>
    <col min="9788" max="9788" width="9.28515625" style="14" customWidth="1"/>
    <col min="9789" max="9789" width="11.28515625" style="14" customWidth="1"/>
    <col min="9790" max="9790" width="9.7109375" style="14" customWidth="1"/>
    <col min="9791" max="9791" width="7.42578125" style="14" customWidth="1"/>
    <col min="9792" max="9792" width="13.140625" style="14" customWidth="1"/>
    <col min="9793" max="9793" width="7" style="14" customWidth="1"/>
    <col min="9794" max="9794" width="8.7109375" style="14" customWidth="1"/>
    <col min="9795" max="9795" width="11.7109375" style="14" customWidth="1"/>
    <col min="9796" max="9796" width="12" style="14" customWidth="1"/>
    <col min="9797" max="9797" width="9.7109375" style="14" customWidth="1"/>
    <col min="9798" max="9798" width="6.85546875" style="14"/>
    <col min="9799" max="9799" width="9.28515625" style="14" customWidth="1"/>
    <col min="9800" max="9800" width="21.7109375" style="14" customWidth="1"/>
    <col min="9801" max="9801" width="19" style="14" customWidth="1"/>
    <col min="9802" max="9802" width="9.140625" style="14" customWidth="1"/>
    <col min="9803" max="9803" width="14.7109375" style="14" customWidth="1"/>
    <col min="9804" max="9804" width="12.140625" style="14" customWidth="1"/>
    <col min="9805" max="9805" width="14.28515625" style="14" customWidth="1"/>
    <col min="9806" max="9806" width="7.42578125" style="14" customWidth="1"/>
    <col min="9807" max="9807" width="8" style="14" customWidth="1"/>
    <col min="9808" max="9808" width="12.140625" style="14" customWidth="1"/>
    <col min="9809" max="9809" width="12.85546875" style="14" customWidth="1"/>
    <col min="9810" max="9810" width="14.28515625" style="14" customWidth="1"/>
    <col min="9811" max="9811" width="11.140625" style="14" customWidth="1"/>
    <col min="9812" max="9812" width="12.28515625" style="14" customWidth="1"/>
    <col min="9813" max="9813" width="13.42578125" style="14" customWidth="1"/>
    <col min="9814" max="9814" width="9.85546875" style="14" customWidth="1"/>
    <col min="9815" max="9815" width="13" style="14" customWidth="1"/>
    <col min="9816" max="9816" width="6.85546875" style="14" customWidth="1"/>
    <col min="9817" max="9817" width="10.85546875" style="14" customWidth="1"/>
    <col min="9818" max="9818" width="9.28515625" style="14" customWidth="1"/>
    <col min="9819" max="9819" width="11.28515625" style="14" customWidth="1"/>
    <col min="9820" max="9820" width="9.7109375" style="14" customWidth="1"/>
    <col min="9821" max="9821" width="7.42578125" style="14" customWidth="1"/>
    <col min="9822" max="9822" width="13.140625" style="14" customWidth="1"/>
    <col min="9823" max="9823" width="7" style="14" customWidth="1"/>
    <col min="9824" max="9824" width="8.7109375" style="14" customWidth="1"/>
    <col min="9825" max="9825" width="11.7109375" style="14" customWidth="1"/>
    <col min="9826" max="9826" width="12" style="14" customWidth="1"/>
    <col min="9827" max="9827" width="12.7109375" style="14" customWidth="1"/>
    <col min="9828" max="9828" width="14" style="14" customWidth="1"/>
    <col min="9829" max="9829" width="11.85546875" style="14" customWidth="1"/>
    <col min="9830" max="9830" width="7.5703125" style="14" customWidth="1"/>
    <col min="9831" max="9831" width="10.140625" style="14" customWidth="1"/>
    <col min="9832" max="9832" width="9.28515625" style="14" customWidth="1"/>
    <col min="9833" max="9835" width="9.140625" style="14" customWidth="1"/>
    <col min="9836" max="9836" width="13.140625" style="14" bestFit="1" customWidth="1"/>
    <col min="9837" max="10023" width="9.140625" style="14" customWidth="1"/>
    <col min="10024" max="10024" width="9.28515625" style="14" customWidth="1"/>
    <col min="10025" max="10025" width="21.7109375" style="14" customWidth="1"/>
    <col min="10026" max="10026" width="19" style="14" customWidth="1"/>
    <col min="10027" max="10027" width="9.140625" style="14" customWidth="1"/>
    <col min="10028" max="10028" width="14.7109375" style="14" customWidth="1"/>
    <col min="10029" max="10029" width="12.140625" style="14" customWidth="1"/>
    <col min="10030" max="10030" width="14.28515625" style="14" customWidth="1"/>
    <col min="10031" max="10031" width="7.42578125" style="14" customWidth="1"/>
    <col min="10032" max="10032" width="8" style="14" customWidth="1"/>
    <col min="10033" max="10033" width="12.140625" style="14" customWidth="1"/>
    <col min="10034" max="10034" width="12.85546875" style="14" customWidth="1"/>
    <col min="10035" max="10035" width="14.28515625" style="14" customWidth="1"/>
    <col min="10036" max="10036" width="9.7109375" style="14" customWidth="1"/>
    <col min="10037" max="10037" width="8.140625" style="14" customWidth="1"/>
    <col min="10038" max="10038" width="12.28515625" style="14" customWidth="1"/>
    <col min="10039" max="10039" width="13.42578125" style="14" customWidth="1"/>
    <col min="10040" max="10040" width="9.85546875" style="14" customWidth="1"/>
    <col min="10041" max="10041" width="9.28515625" style="14" customWidth="1"/>
    <col min="10042" max="10042" width="6.85546875" style="14" customWidth="1"/>
    <col min="10043" max="10043" width="10.85546875" style="14" customWidth="1"/>
    <col min="10044" max="10044" width="9.28515625" style="14" customWidth="1"/>
    <col min="10045" max="10045" width="11.28515625" style="14" customWidth="1"/>
    <col min="10046" max="10046" width="9.7109375" style="14" customWidth="1"/>
    <col min="10047" max="10047" width="7.42578125" style="14" customWidth="1"/>
    <col min="10048" max="10048" width="13.140625" style="14" customWidth="1"/>
    <col min="10049" max="10049" width="7" style="14" customWidth="1"/>
    <col min="10050" max="10050" width="8.7109375" style="14" customWidth="1"/>
    <col min="10051" max="10051" width="11.7109375" style="14" customWidth="1"/>
    <col min="10052" max="10052" width="12" style="14" customWidth="1"/>
    <col min="10053" max="10053" width="9.7109375" style="14" customWidth="1"/>
    <col min="10054" max="10054" width="6.85546875" style="14"/>
    <col min="10055" max="10055" width="9.28515625" style="14" customWidth="1"/>
    <col min="10056" max="10056" width="21.7109375" style="14" customWidth="1"/>
    <col min="10057" max="10057" width="19" style="14" customWidth="1"/>
    <col min="10058" max="10058" width="9.140625" style="14" customWidth="1"/>
    <col min="10059" max="10059" width="14.7109375" style="14" customWidth="1"/>
    <col min="10060" max="10060" width="12.140625" style="14" customWidth="1"/>
    <col min="10061" max="10061" width="14.28515625" style="14" customWidth="1"/>
    <col min="10062" max="10062" width="7.42578125" style="14" customWidth="1"/>
    <col min="10063" max="10063" width="8" style="14" customWidth="1"/>
    <col min="10064" max="10064" width="12.140625" style="14" customWidth="1"/>
    <col min="10065" max="10065" width="12.85546875" style="14" customWidth="1"/>
    <col min="10066" max="10066" width="14.28515625" style="14" customWidth="1"/>
    <col min="10067" max="10067" width="11.140625" style="14" customWidth="1"/>
    <col min="10068" max="10068" width="12.28515625" style="14" customWidth="1"/>
    <col min="10069" max="10069" width="13.42578125" style="14" customWidth="1"/>
    <col min="10070" max="10070" width="9.85546875" style="14" customWidth="1"/>
    <col min="10071" max="10071" width="13" style="14" customWidth="1"/>
    <col min="10072" max="10072" width="6.85546875" style="14" customWidth="1"/>
    <col min="10073" max="10073" width="10.85546875" style="14" customWidth="1"/>
    <col min="10074" max="10074" width="9.28515625" style="14" customWidth="1"/>
    <col min="10075" max="10075" width="11.28515625" style="14" customWidth="1"/>
    <col min="10076" max="10076" width="9.7109375" style="14" customWidth="1"/>
    <col min="10077" max="10077" width="7.42578125" style="14" customWidth="1"/>
    <col min="10078" max="10078" width="13.140625" style="14" customWidth="1"/>
    <col min="10079" max="10079" width="7" style="14" customWidth="1"/>
    <col min="10080" max="10080" width="8.7109375" style="14" customWidth="1"/>
    <col min="10081" max="10081" width="11.7109375" style="14" customWidth="1"/>
    <col min="10082" max="10082" width="12" style="14" customWidth="1"/>
    <col min="10083" max="10083" width="12.7109375" style="14" customWidth="1"/>
    <col min="10084" max="10084" width="14" style="14" customWidth="1"/>
    <col min="10085" max="10085" width="11.85546875" style="14" customWidth="1"/>
    <col min="10086" max="10086" width="7.5703125" style="14" customWidth="1"/>
    <col min="10087" max="10087" width="10.140625" style="14" customWidth="1"/>
    <col min="10088" max="10088" width="9.28515625" style="14" customWidth="1"/>
    <col min="10089" max="10091" width="9.140625" style="14" customWidth="1"/>
    <col min="10092" max="10092" width="13.140625" style="14" bestFit="1" customWidth="1"/>
    <col min="10093" max="10279" width="9.140625" style="14" customWidth="1"/>
    <col min="10280" max="10280" width="9.28515625" style="14" customWidth="1"/>
    <col min="10281" max="10281" width="21.7109375" style="14" customWidth="1"/>
    <col min="10282" max="10282" width="19" style="14" customWidth="1"/>
    <col min="10283" max="10283" width="9.140625" style="14" customWidth="1"/>
    <col min="10284" max="10284" width="14.7109375" style="14" customWidth="1"/>
    <col min="10285" max="10285" width="12.140625" style="14" customWidth="1"/>
    <col min="10286" max="10286" width="14.28515625" style="14" customWidth="1"/>
    <col min="10287" max="10287" width="7.42578125" style="14" customWidth="1"/>
    <col min="10288" max="10288" width="8" style="14" customWidth="1"/>
    <col min="10289" max="10289" width="12.140625" style="14" customWidth="1"/>
    <col min="10290" max="10290" width="12.85546875" style="14" customWidth="1"/>
    <col min="10291" max="10291" width="14.28515625" style="14" customWidth="1"/>
    <col min="10292" max="10292" width="9.7109375" style="14" customWidth="1"/>
    <col min="10293" max="10293" width="8.140625" style="14" customWidth="1"/>
    <col min="10294" max="10294" width="12.28515625" style="14" customWidth="1"/>
    <col min="10295" max="10295" width="13.42578125" style="14" customWidth="1"/>
    <col min="10296" max="10296" width="9.85546875" style="14" customWidth="1"/>
    <col min="10297" max="10297" width="9.28515625" style="14" customWidth="1"/>
    <col min="10298" max="10298" width="6.85546875" style="14" customWidth="1"/>
    <col min="10299" max="10299" width="10.85546875" style="14" customWidth="1"/>
    <col min="10300" max="10300" width="9.28515625" style="14" customWidth="1"/>
    <col min="10301" max="10301" width="11.28515625" style="14" customWidth="1"/>
    <col min="10302" max="10302" width="9.7109375" style="14" customWidth="1"/>
    <col min="10303" max="10303" width="7.42578125" style="14" customWidth="1"/>
    <col min="10304" max="10304" width="13.140625" style="14" customWidth="1"/>
    <col min="10305" max="10305" width="7" style="14" customWidth="1"/>
    <col min="10306" max="10306" width="8.7109375" style="14" customWidth="1"/>
    <col min="10307" max="10307" width="11.7109375" style="14" customWidth="1"/>
    <col min="10308" max="10308" width="12" style="14" customWidth="1"/>
    <col min="10309" max="10309" width="9.7109375" style="14" customWidth="1"/>
    <col min="10310" max="10310" width="6.85546875" style="14"/>
    <col min="10311" max="10311" width="9.28515625" style="14" customWidth="1"/>
    <col min="10312" max="10312" width="21.7109375" style="14" customWidth="1"/>
    <col min="10313" max="10313" width="19" style="14" customWidth="1"/>
    <col min="10314" max="10314" width="9.140625" style="14" customWidth="1"/>
    <col min="10315" max="10315" width="14.7109375" style="14" customWidth="1"/>
    <col min="10316" max="10316" width="12.140625" style="14" customWidth="1"/>
    <col min="10317" max="10317" width="14.28515625" style="14" customWidth="1"/>
    <col min="10318" max="10318" width="7.42578125" style="14" customWidth="1"/>
    <col min="10319" max="10319" width="8" style="14" customWidth="1"/>
    <col min="10320" max="10320" width="12.140625" style="14" customWidth="1"/>
    <col min="10321" max="10321" width="12.85546875" style="14" customWidth="1"/>
    <col min="10322" max="10322" width="14.28515625" style="14" customWidth="1"/>
    <col min="10323" max="10323" width="11.140625" style="14" customWidth="1"/>
    <col min="10324" max="10324" width="12.28515625" style="14" customWidth="1"/>
    <col min="10325" max="10325" width="13.42578125" style="14" customWidth="1"/>
    <col min="10326" max="10326" width="9.85546875" style="14" customWidth="1"/>
    <col min="10327" max="10327" width="13" style="14" customWidth="1"/>
    <col min="10328" max="10328" width="6.85546875" style="14" customWidth="1"/>
    <col min="10329" max="10329" width="10.85546875" style="14" customWidth="1"/>
    <col min="10330" max="10330" width="9.28515625" style="14" customWidth="1"/>
    <col min="10331" max="10331" width="11.28515625" style="14" customWidth="1"/>
    <col min="10332" max="10332" width="9.7109375" style="14" customWidth="1"/>
    <col min="10333" max="10333" width="7.42578125" style="14" customWidth="1"/>
    <col min="10334" max="10334" width="13.140625" style="14" customWidth="1"/>
    <col min="10335" max="10335" width="7" style="14" customWidth="1"/>
    <col min="10336" max="10336" width="8.7109375" style="14" customWidth="1"/>
    <col min="10337" max="10337" width="11.7109375" style="14" customWidth="1"/>
    <col min="10338" max="10338" width="12" style="14" customWidth="1"/>
    <col min="10339" max="10339" width="12.7109375" style="14" customWidth="1"/>
    <col min="10340" max="10340" width="14" style="14" customWidth="1"/>
    <col min="10341" max="10341" width="11.85546875" style="14" customWidth="1"/>
    <col min="10342" max="10342" width="7.5703125" style="14" customWidth="1"/>
    <col min="10343" max="10343" width="10.140625" style="14" customWidth="1"/>
    <col min="10344" max="10344" width="9.28515625" style="14" customWidth="1"/>
    <col min="10345" max="10347" width="9.140625" style="14" customWidth="1"/>
    <col min="10348" max="10348" width="13.140625" style="14" bestFit="1" customWidth="1"/>
    <col min="10349" max="10535" width="9.140625" style="14" customWidth="1"/>
    <col min="10536" max="10536" width="9.28515625" style="14" customWidth="1"/>
    <col min="10537" max="10537" width="21.7109375" style="14" customWidth="1"/>
    <col min="10538" max="10538" width="19" style="14" customWidth="1"/>
    <col min="10539" max="10539" width="9.140625" style="14" customWidth="1"/>
    <col min="10540" max="10540" width="14.7109375" style="14" customWidth="1"/>
    <col min="10541" max="10541" width="12.140625" style="14" customWidth="1"/>
    <col min="10542" max="10542" width="14.28515625" style="14" customWidth="1"/>
    <col min="10543" max="10543" width="7.42578125" style="14" customWidth="1"/>
    <col min="10544" max="10544" width="8" style="14" customWidth="1"/>
    <col min="10545" max="10545" width="12.140625" style="14" customWidth="1"/>
    <col min="10546" max="10546" width="12.85546875" style="14" customWidth="1"/>
    <col min="10547" max="10547" width="14.28515625" style="14" customWidth="1"/>
    <col min="10548" max="10548" width="9.7109375" style="14" customWidth="1"/>
    <col min="10549" max="10549" width="8.140625" style="14" customWidth="1"/>
    <col min="10550" max="10550" width="12.28515625" style="14" customWidth="1"/>
    <col min="10551" max="10551" width="13.42578125" style="14" customWidth="1"/>
    <col min="10552" max="10552" width="9.85546875" style="14" customWidth="1"/>
    <col min="10553" max="10553" width="9.28515625" style="14" customWidth="1"/>
    <col min="10554" max="10554" width="6.85546875" style="14" customWidth="1"/>
    <col min="10555" max="10555" width="10.85546875" style="14" customWidth="1"/>
    <col min="10556" max="10556" width="9.28515625" style="14" customWidth="1"/>
    <col min="10557" max="10557" width="11.28515625" style="14" customWidth="1"/>
    <col min="10558" max="10558" width="9.7109375" style="14" customWidth="1"/>
    <col min="10559" max="10559" width="7.42578125" style="14" customWidth="1"/>
    <col min="10560" max="10560" width="13.140625" style="14" customWidth="1"/>
    <col min="10561" max="10561" width="7" style="14" customWidth="1"/>
    <col min="10562" max="10562" width="8.7109375" style="14" customWidth="1"/>
    <col min="10563" max="10563" width="11.7109375" style="14" customWidth="1"/>
    <col min="10564" max="10564" width="12" style="14" customWidth="1"/>
    <col min="10565" max="10565" width="9.7109375" style="14" customWidth="1"/>
    <col min="10566" max="10566" width="6.85546875" style="14"/>
    <col min="10567" max="10567" width="9.28515625" style="14" customWidth="1"/>
    <col min="10568" max="10568" width="21.7109375" style="14" customWidth="1"/>
    <col min="10569" max="10569" width="19" style="14" customWidth="1"/>
    <col min="10570" max="10570" width="9.140625" style="14" customWidth="1"/>
    <col min="10571" max="10571" width="14.7109375" style="14" customWidth="1"/>
    <col min="10572" max="10572" width="12.140625" style="14" customWidth="1"/>
    <col min="10573" max="10573" width="14.28515625" style="14" customWidth="1"/>
    <col min="10574" max="10574" width="7.42578125" style="14" customWidth="1"/>
    <col min="10575" max="10575" width="8" style="14" customWidth="1"/>
    <col min="10576" max="10576" width="12.140625" style="14" customWidth="1"/>
    <col min="10577" max="10577" width="12.85546875" style="14" customWidth="1"/>
    <col min="10578" max="10578" width="14.28515625" style="14" customWidth="1"/>
    <col min="10579" max="10579" width="11.140625" style="14" customWidth="1"/>
    <col min="10580" max="10580" width="12.28515625" style="14" customWidth="1"/>
    <col min="10581" max="10581" width="13.42578125" style="14" customWidth="1"/>
    <col min="10582" max="10582" width="9.85546875" style="14" customWidth="1"/>
    <col min="10583" max="10583" width="13" style="14" customWidth="1"/>
    <col min="10584" max="10584" width="6.85546875" style="14" customWidth="1"/>
    <col min="10585" max="10585" width="10.85546875" style="14" customWidth="1"/>
    <col min="10586" max="10586" width="9.28515625" style="14" customWidth="1"/>
    <col min="10587" max="10587" width="11.28515625" style="14" customWidth="1"/>
    <col min="10588" max="10588" width="9.7109375" style="14" customWidth="1"/>
    <col min="10589" max="10589" width="7.42578125" style="14" customWidth="1"/>
    <col min="10590" max="10590" width="13.140625" style="14" customWidth="1"/>
    <col min="10591" max="10591" width="7" style="14" customWidth="1"/>
    <col min="10592" max="10592" width="8.7109375" style="14" customWidth="1"/>
    <col min="10593" max="10593" width="11.7109375" style="14" customWidth="1"/>
    <col min="10594" max="10594" width="12" style="14" customWidth="1"/>
    <col min="10595" max="10595" width="12.7109375" style="14" customWidth="1"/>
    <col min="10596" max="10596" width="14" style="14" customWidth="1"/>
    <col min="10597" max="10597" width="11.85546875" style="14" customWidth="1"/>
    <col min="10598" max="10598" width="7.5703125" style="14" customWidth="1"/>
    <col min="10599" max="10599" width="10.140625" style="14" customWidth="1"/>
    <col min="10600" max="10600" width="9.28515625" style="14" customWidth="1"/>
    <col min="10601" max="10603" width="9.140625" style="14" customWidth="1"/>
    <col min="10604" max="10604" width="13.140625" style="14" bestFit="1" customWidth="1"/>
    <col min="10605" max="10791" width="9.140625" style="14" customWidth="1"/>
    <col min="10792" max="10792" width="9.28515625" style="14" customWidth="1"/>
    <col min="10793" max="10793" width="21.7109375" style="14" customWidth="1"/>
    <col min="10794" max="10794" width="19" style="14" customWidth="1"/>
    <col min="10795" max="10795" width="9.140625" style="14" customWidth="1"/>
    <col min="10796" max="10796" width="14.7109375" style="14" customWidth="1"/>
    <col min="10797" max="10797" width="12.140625" style="14" customWidth="1"/>
    <col min="10798" max="10798" width="14.28515625" style="14" customWidth="1"/>
    <col min="10799" max="10799" width="7.42578125" style="14" customWidth="1"/>
    <col min="10800" max="10800" width="8" style="14" customWidth="1"/>
    <col min="10801" max="10801" width="12.140625" style="14" customWidth="1"/>
    <col min="10802" max="10802" width="12.85546875" style="14" customWidth="1"/>
    <col min="10803" max="10803" width="14.28515625" style="14" customWidth="1"/>
    <col min="10804" max="10804" width="9.7109375" style="14" customWidth="1"/>
    <col min="10805" max="10805" width="8.140625" style="14" customWidth="1"/>
    <col min="10806" max="10806" width="12.28515625" style="14" customWidth="1"/>
    <col min="10807" max="10807" width="13.42578125" style="14" customWidth="1"/>
    <col min="10808" max="10808" width="9.85546875" style="14" customWidth="1"/>
    <col min="10809" max="10809" width="9.28515625" style="14" customWidth="1"/>
    <col min="10810" max="10810" width="6.85546875" style="14" customWidth="1"/>
    <col min="10811" max="10811" width="10.85546875" style="14" customWidth="1"/>
    <col min="10812" max="10812" width="9.28515625" style="14" customWidth="1"/>
    <col min="10813" max="10813" width="11.28515625" style="14" customWidth="1"/>
    <col min="10814" max="10814" width="9.7109375" style="14" customWidth="1"/>
    <col min="10815" max="10815" width="7.42578125" style="14" customWidth="1"/>
    <col min="10816" max="10816" width="13.140625" style="14" customWidth="1"/>
    <col min="10817" max="10817" width="7" style="14" customWidth="1"/>
    <col min="10818" max="10818" width="8.7109375" style="14" customWidth="1"/>
    <col min="10819" max="10819" width="11.7109375" style="14" customWidth="1"/>
    <col min="10820" max="10820" width="12" style="14" customWidth="1"/>
    <col min="10821" max="10821" width="9.7109375" style="14" customWidth="1"/>
    <col min="10822" max="10822" width="6.85546875" style="14"/>
    <col min="10823" max="10823" width="9.28515625" style="14" customWidth="1"/>
    <col min="10824" max="10824" width="21.7109375" style="14" customWidth="1"/>
    <col min="10825" max="10825" width="19" style="14" customWidth="1"/>
    <col min="10826" max="10826" width="9.140625" style="14" customWidth="1"/>
    <col min="10827" max="10827" width="14.7109375" style="14" customWidth="1"/>
    <col min="10828" max="10828" width="12.140625" style="14" customWidth="1"/>
    <col min="10829" max="10829" width="14.28515625" style="14" customWidth="1"/>
    <col min="10830" max="10830" width="7.42578125" style="14" customWidth="1"/>
    <col min="10831" max="10831" width="8" style="14" customWidth="1"/>
    <col min="10832" max="10832" width="12.140625" style="14" customWidth="1"/>
    <col min="10833" max="10833" width="12.85546875" style="14" customWidth="1"/>
    <col min="10834" max="10834" width="14.28515625" style="14" customWidth="1"/>
    <col min="10835" max="10835" width="11.140625" style="14" customWidth="1"/>
    <col min="10836" max="10836" width="12.28515625" style="14" customWidth="1"/>
    <col min="10837" max="10837" width="13.42578125" style="14" customWidth="1"/>
    <col min="10838" max="10838" width="9.85546875" style="14" customWidth="1"/>
    <col min="10839" max="10839" width="13" style="14" customWidth="1"/>
    <col min="10840" max="10840" width="6.85546875" style="14" customWidth="1"/>
    <col min="10841" max="10841" width="10.85546875" style="14" customWidth="1"/>
    <col min="10842" max="10842" width="9.28515625" style="14" customWidth="1"/>
    <col min="10843" max="10843" width="11.28515625" style="14" customWidth="1"/>
    <col min="10844" max="10844" width="9.7109375" style="14" customWidth="1"/>
    <col min="10845" max="10845" width="7.42578125" style="14" customWidth="1"/>
    <col min="10846" max="10846" width="13.140625" style="14" customWidth="1"/>
    <col min="10847" max="10847" width="7" style="14" customWidth="1"/>
    <col min="10848" max="10848" width="8.7109375" style="14" customWidth="1"/>
    <col min="10849" max="10849" width="11.7109375" style="14" customWidth="1"/>
    <col min="10850" max="10850" width="12" style="14" customWidth="1"/>
    <col min="10851" max="10851" width="12.7109375" style="14" customWidth="1"/>
    <col min="10852" max="10852" width="14" style="14" customWidth="1"/>
    <col min="10853" max="10853" width="11.85546875" style="14" customWidth="1"/>
    <col min="10854" max="10854" width="7.5703125" style="14" customWidth="1"/>
    <col min="10855" max="10855" width="10.140625" style="14" customWidth="1"/>
    <col min="10856" max="10856" width="9.28515625" style="14" customWidth="1"/>
    <col min="10857" max="10859" width="9.140625" style="14" customWidth="1"/>
    <col min="10860" max="10860" width="13.140625" style="14" bestFit="1" customWidth="1"/>
    <col min="10861" max="11047" width="9.140625" style="14" customWidth="1"/>
    <col min="11048" max="11048" width="9.28515625" style="14" customWidth="1"/>
    <col min="11049" max="11049" width="21.7109375" style="14" customWidth="1"/>
    <col min="11050" max="11050" width="19" style="14" customWidth="1"/>
    <col min="11051" max="11051" width="9.140625" style="14" customWidth="1"/>
    <col min="11052" max="11052" width="14.7109375" style="14" customWidth="1"/>
    <col min="11053" max="11053" width="12.140625" style="14" customWidth="1"/>
    <col min="11054" max="11054" width="14.28515625" style="14" customWidth="1"/>
    <col min="11055" max="11055" width="7.42578125" style="14" customWidth="1"/>
    <col min="11056" max="11056" width="8" style="14" customWidth="1"/>
    <col min="11057" max="11057" width="12.140625" style="14" customWidth="1"/>
    <col min="11058" max="11058" width="12.85546875" style="14" customWidth="1"/>
    <col min="11059" max="11059" width="14.28515625" style="14" customWidth="1"/>
    <col min="11060" max="11060" width="9.7109375" style="14" customWidth="1"/>
    <col min="11061" max="11061" width="8.140625" style="14" customWidth="1"/>
    <col min="11062" max="11062" width="12.28515625" style="14" customWidth="1"/>
    <col min="11063" max="11063" width="13.42578125" style="14" customWidth="1"/>
    <col min="11064" max="11064" width="9.85546875" style="14" customWidth="1"/>
    <col min="11065" max="11065" width="9.28515625" style="14" customWidth="1"/>
    <col min="11066" max="11066" width="6.85546875" style="14" customWidth="1"/>
    <col min="11067" max="11067" width="10.85546875" style="14" customWidth="1"/>
    <col min="11068" max="11068" width="9.28515625" style="14" customWidth="1"/>
    <col min="11069" max="11069" width="11.28515625" style="14" customWidth="1"/>
    <col min="11070" max="11070" width="9.7109375" style="14" customWidth="1"/>
    <col min="11071" max="11071" width="7.42578125" style="14" customWidth="1"/>
    <col min="11072" max="11072" width="13.140625" style="14" customWidth="1"/>
    <col min="11073" max="11073" width="7" style="14" customWidth="1"/>
    <col min="11074" max="11074" width="8.7109375" style="14" customWidth="1"/>
    <col min="11075" max="11075" width="11.7109375" style="14" customWidth="1"/>
    <col min="11076" max="11076" width="12" style="14" customWidth="1"/>
    <col min="11077" max="11077" width="9.7109375" style="14" customWidth="1"/>
    <col min="11078" max="11078" width="6.85546875" style="14"/>
    <col min="11079" max="11079" width="9.28515625" style="14" customWidth="1"/>
    <col min="11080" max="11080" width="21.7109375" style="14" customWidth="1"/>
    <col min="11081" max="11081" width="19" style="14" customWidth="1"/>
    <col min="11082" max="11082" width="9.140625" style="14" customWidth="1"/>
    <col min="11083" max="11083" width="14.7109375" style="14" customWidth="1"/>
    <col min="11084" max="11084" width="12.140625" style="14" customWidth="1"/>
    <col min="11085" max="11085" width="14.28515625" style="14" customWidth="1"/>
    <col min="11086" max="11086" width="7.42578125" style="14" customWidth="1"/>
    <col min="11087" max="11087" width="8" style="14" customWidth="1"/>
    <col min="11088" max="11088" width="12.140625" style="14" customWidth="1"/>
    <col min="11089" max="11089" width="12.85546875" style="14" customWidth="1"/>
    <col min="11090" max="11090" width="14.28515625" style="14" customWidth="1"/>
    <col min="11091" max="11091" width="11.140625" style="14" customWidth="1"/>
    <col min="11092" max="11092" width="12.28515625" style="14" customWidth="1"/>
    <col min="11093" max="11093" width="13.42578125" style="14" customWidth="1"/>
    <col min="11094" max="11094" width="9.85546875" style="14" customWidth="1"/>
    <col min="11095" max="11095" width="13" style="14" customWidth="1"/>
    <col min="11096" max="11096" width="6.85546875" style="14" customWidth="1"/>
    <col min="11097" max="11097" width="10.85546875" style="14" customWidth="1"/>
    <col min="11098" max="11098" width="9.28515625" style="14" customWidth="1"/>
    <col min="11099" max="11099" width="11.28515625" style="14" customWidth="1"/>
    <col min="11100" max="11100" width="9.7109375" style="14" customWidth="1"/>
    <col min="11101" max="11101" width="7.42578125" style="14" customWidth="1"/>
    <col min="11102" max="11102" width="13.140625" style="14" customWidth="1"/>
    <col min="11103" max="11103" width="7" style="14" customWidth="1"/>
    <col min="11104" max="11104" width="8.7109375" style="14" customWidth="1"/>
    <col min="11105" max="11105" width="11.7109375" style="14" customWidth="1"/>
    <col min="11106" max="11106" width="12" style="14" customWidth="1"/>
    <col min="11107" max="11107" width="12.7109375" style="14" customWidth="1"/>
    <col min="11108" max="11108" width="14" style="14" customWidth="1"/>
    <col min="11109" max="11109" width="11.85546875" style="14" customWidth="1"/>
    <col min="11110" max="11110" width="7.5703125" style="14" customWidth="1"/>
    <col min="11111" max="11111" width="10.140625" style="14" customWidth="1"/>
    <col min="11112" max="11112" width="9.28515625" style="14" customWidth="1"/>
    <col min="11113" max="11115" width="9.140625" style="14" customWidth="1"/>
    <col min="11116" max="11116" width="13.140625" style="14" bestFit="1" customWidth="1"/>
    <col min="11117" max="11303" width="9.140625" style="14" customWidth="1"/>
    <col min="11304" max="11304" width="9.28515625" style="14" customWidth="1"/>
    <col min="11305" max="11305" width="21.7109375" style="14" customWidth="1"/>
    <col min="11306" max="11306" width="19" style="14" customWidth="1"/>
    <col min="11307" max="11307" width="9.140625" style="14" customWidth="1"/>
    <col min="11308" max="11308" width="14.7109375" style="14" customWidth="1"/>
    <col min="11309" max="11309" width="12.140625" style="14" customWidth="1"/>
    <col min="11310" max="11310" width="14.28515625" style="14" customWidth="1"/>
    <col min="11311" max="11311" width="7.42578125" style="14" customWidth="1"/>
    <col min="11312" max="11312" width="8" style="14" customWidth="1"/>
    <col min="11313" max="11313" width="12.140625" style="14" customWidth="1"/>
    <col min="11314" max="11314" width="12.85546875" style="14" customWidth="1"/>
    <col min="11315" max="11315" width="14.28515625" style="14" customWidth="1"/>
    <col min="11316" max="11316" width="9.7109375" style="14" customWidth="1"/>
    <col min="11317" max="11317" width="8.140625" style="14" customWidth="1"/>
    <col min="11318" max="11318" width="12.28515625" style="14" customWidth="1"/>
    <col min="11319" max="11319" width="13.42578125" style="14" customWidth="1"/>
    <col min="11320" max="11320" width="9.85546875" style="14" customWidth="1"/>
    <col min="11321" max="11321" width="9.28515625" style="14" customWidth="1"/>
    <col min="11322" max="11322" width="6.85546875" style="14" customWidth="1"/>
    <col min="11323" max="11323" width="10.85546875" style="14" customWidth="1"/>
    <col min="11324" max="11324" width="9.28515625" style="14" customWidth="1"/>
    <col min="11325" max="11325" width="11.28515625" style="14" customWidth="1"/>
    <col min="11326" max="11326" width="9.7109375" style="14" customWidth="1"/>
    <col min="11327" max="11327" width="7.42578125" style="14" customWidth="1"/>
    <col min="11328" max="11328" width="13.140625" style="14" customWidth="1"/>
    <col min="11329" max="11329" width="7" style="14" customWidth="1"/>
    <col min="11330" max="11330" width="8.7109375" style="14" customWidth="1"/>
    <col min="11331" max="11331" width="11.7109375" style="14" customWidth="1"/>
    <col min="11332" max="11332" width="12" style="14" customWidth="1"/>
    <col min="11333" max="11333" width="9.7109375" style="14" customWidth="1"/>
    <col min="11334" max="11334" width="6.85546875" style="14"/>
    <col min="11335" max="11335" width="9.28515625" style="14" customWidth="1"/>
    <col min="11336" max="11336" width="21.7109375" style="14" customWidth="1"/>
    <col min="11337" max="11337" width="19" style="14" customWidth="1"/>
    <col min="11338" max="11338" width="9.140625" style="14" customWidth="1"/>
    <col min="11339" max="11339" width="14.7109375" style="14" customWidth="1"/>
    <col min="11340" max="11340" width="12.140625" style="14" customWidth="1"/>
    <col min="11341" max="11341" width="14.28515625" style="14" customWidth="1"/>
    <col min="11342" max="11342" width="7.42578125" style="14" customWidth="1"/>
    <col min="11343" max="11343" width="8" style="14" customWidth="1"/>
    <col min="11344" max="11344" width="12.140625" style="14" customWidth="1"/>
    <col min="11345" max="11345" width="12.85546875" style="14" customWidth="1"/>
    <col min="11346" max="11346" width="14.28515625" style="14" customWidth="1"/>
    <col min="11347" max="11347" width="11.140625" style="14" customWidth="1"/>
    <col min="11348" max="11348" width="12.28515625" style="14" customWidth="1"/>
    <col min="11349" max="11349" width="13.42578125" style="14" customWidth="1"/>
    <col min="11350" max="11350" width="9.85546875" style="14" customWidth="1"/>
    <col min="11351" max="11351" width="13" style="14" customWidth="1"/>
    <col min="11352" max="11352" width="6.85546875" style="14" customWidth="1"/>
    <col min="11353" max="11353" width="10.85546875" style="14" customWidth="1"/>
    <col min="11354" max="11354" width="9.28515625" style="14" customWidth="1"/>
    <col min="11355" max="11355" width="11.28515625" style="14" customWidth="1"/>
    <col min="11356" max="11356" width="9.7109375" style="14" customWidth="1"/>
    <col min="11357" max="11357" width="7.42578125" style="14" customWidth="1"/>
    <col min="11358" max="11358" width="13.140625" style="14" customWidth="1"/>
    <col min="11359" max="11359" width="7" style="14" customWidth="1"/>
    <col min="11360" max="11360" width="8.7109375" style="14" customWidth="1"/>
    <col min="11361" max="11361" width="11.7109375" style="14" customWidth="1"/>
    <col min="11362" max="11362" width="12" style="14" customWidth="1"/>
    <col min="11363" max="11363" width="12.7109375" style="14" customWidth="1"/>
    <col min="11364" max="11364" width="14" style="14" customWidth="1"/>
    <col min="11365" max="11365" width="11.85546875" style="14" customWidth="1"/>
    <col min="11366" max="11366" width="7.5703125" style="14" customWidth="1"/>
    <col min="11367" max="11367" width="10.140625" style="14" customWidth="1"/>
    <col min="11368" max="11368" width="9.28515625" style="14" customWidth="1"/>
    <col min="11369" max="11371" width="9.140625" style="14" customWidth="1"/>
    <col min="11372" max="11372" width="13.140625" style="14" bestFit="1" customWidth="1"/>
    <col min="11373" max="11559" width="9.140625" style="14" customWidth="1"/>
    <col min="11560" max="11560" width="9.28515625" style="14" customWidth="1"/>
    <col min="11561" max="11561" width="21.7109375" style="14" customWidth="1"/>
    <col min="11562" max="11562" width="19" style="14" customWidth="1"/>
    <col min="11563" max="11563" width="9.140625" style="14" customWidth="1"/>
    <col min="11564" max="11564" width="14.7109375" style="14" customWidth="1"/>
    <col min="11565" max="11565" width="12.140625" style="14" customWidth="1"/>
    <col min="11566" max="11566" width="14.28515625" style="14" customWidth="1"/>
    <col min="11567" max="11567" width="7.42578125" style="14" customWidth="1"/>
    <col min="11568" max="11568" width="8" style="14" customWidth="1"/>
    <col min="11569" max="11569" width="12.140625" style="14" customWidth="1"/>
    <col min="11570" max="11570" width="12.85546875" style="14" customWidth="1"/>
    <col min="11571" max="11571" width="14.28515625" style="14" customWidth="1"/>
    <col min="11572" max="11572" width="9.7109375" style="14" customWidth="1"/>
    <col min="11573" max="11573" width="8.140625" style="14" customWidth="1"/>
    <col min="11574" max="11574" width="12.28515625" style="14" customWidth="1"/>
    <col min="11575" max="11575" width="13.42578125" style="14" customWidth="1"/>
    <col min="11576" max="11576" width="9.85546875" style="14" customWidth="1"/>
    <col min="11577" max="11577" width="9.28515625" style="14" customWidth="1"/>
    <col min="11578" max="11578" width="6.85546875" style="14" customWidth="1"/>
    <col min="11579" max="11579" width="10.85546875" style="14" customWidth="1"/>
    <col min="11580" max="11580" width="9.28515625" style="14" customWidth="1"/>
    <col min="11581" max="11581" width="11.28515625" style="14" customWidth="1"/>
    <col min="11582" max="11582" width="9.7109375" style="14" customWidth="1"/>
    <col min="11583" max="11583" width="7.42578125" style="14" customWidth="1"/>
    <col min="11584" max="11584" width="13.140625" style="14" customWidth="1"/>
    <col min="11585" max="11585" width="7" style="14" customWidth="1"/>
    <col min="11586" max="11586" width="8.7109375" style="14" customWidth="1"/>
    <col min="11587" max="11587" width="11.7109375" style="14" customWidth="1"/>
    <col min="11588" max="11588" width="12" style="14" customWidth="1"/>
    <col min="11589" max="11589" width="9.7109375" style="14" customWidth="1"/>
    <col min="11590" max="11590" width="6.85546875" style="14"/>
    <col min="11591" max="11591" width="9.28515625" style="14" customWidth="1"/>
    <col min="11592" max="11592" width="21.7109375" style="14" customWidth="1"/>
    <col min="11593" max="11593" width="19" style="14" customWidth="1"/>
    <col min="11594" max="11594" width="9.140625" style="14" customWidth="1"/>
    <col min="11595" max="11595" width="14.7109375" style="14" customWidth="1"/>
    <col min="11596" max="11596" width="12.140625" style="14" customWidth="1"/>
    <col min="11597" max="11597" width="14.28515625" style="14" customWidth="1"/>
    <col min="11598" max="11598" width="7.42578125" style="14" customWidth="1"/>
    <col min="11599" max="11599" width="8" style="14" customWidth="1"/>
    <col min="11600" max="11600" width="12.140625" style="14" customWidth="1"/>
    <col min="11601" max="11601" width="12.85546875" style="14" customWidth="1"/>
    <col min="11602" max="11602" width="14.28515625" style="14" customWidth="1"/>
    <col min="11603" max="11603" width="11.140625" style="14" customWidth="1"/>
    <col min="11604" max="11604" width="12.28515625" style="14" customWidth="1"/>
    <col min="11605" max="11605" width="13.42578125" style="14" customWidth="1"/>
    <col min="11606" max="11606" width="9.85546875" style="14" customWidth="1"/>
    <col min="11607" max="11607" width="13" style="14" customWidth="1"/>
    <col min="11608" max="11608" width="6.85546875" style="14" customWidth="1"/>
    <col min="11609" max="11609" width="10.85546875" style="14" customWidth="1"/>
    <col min="11610" max="11610" width="9.28515625" style="14" customWidth="1"/>
    <col min="11611" max="11611" width="11.28515625" style="14" customWidth="1"/>
    <col min="11612" max="11612" width="9.7109375" style="14" customWidth="1"/>
    <col min="11613" max="11613" width="7.42578125" style="14" customWidth="1"/>
    <col min="11614" max="11614" width="13.140625" style="14" customWidth="1"/>
    <col min="11615" max="11615" width="7" style="14" customWidth="1"/>
    <col min="11616" max="11616" width="8.7109375" style="14" customWidth="1"/>
    <col min="11617" max="11617" width="11.7109375" style="14" customWidth="1"/>
    <col min="11618" max="11618" width="12" style="14" customWidth="1"/>
    <col min="11619" max="11619" width="12.7109375" style="14" customWidth="1"/>
    <col min="11620" max="11620" width="14" style="14" customWidth="1"/>
    <col min="11621" max="11621" width="11.85546875" style="14" customWidth="1"/>
    <col min="11622" max="11622" width="7.5703125" style="14" customWidth="1"/>
    <col min="11623" max="11623" width="10.140625" style="14" customWidth="1"/>
    <col min="11624" max="11624" width="9.28515625" style="14" customWidth="1"/>
    <col min="11625" max="11627" width="9.140625" style="14" customWidth="1"/>
    <col min="11628" max="11628" width="13.140625" style="14" bestFit="1" customWidth="1"/>
    <col min="11629" max="11815" width="9.140625" style="14" customWidth="1"/>
    <col min="11816" max="11816" width="9.28515625" style="14" customWidth="1"/>
    <col min="11817" max="11817" width="21.7109375" style="14" customWidth="1"/>
    <col min="11818" max="11818" width="19" style="14" customWidth="1"/>
    <col min="11819" max="11819" width="9.140625" style="14" customWidth="1"/>
    <col min="11820" max="11820" width="14.7109375" style="14" customWidth="1"/>
    <col min="11821" max="11821" width="12.140625" style="14" customWidth="1"/>
    <col min="11822" max="11822" width="14.28515625" style="14" customWidth="1"/>
    <col min="11823" max="11823" width="7.42578125" style="14" customWidth="1"/>
    <col min="11824" max="11824" width="8" style="14" customWidth="1"/>
    <col min="11825" max="11825" width="12.140625" style="14" customWidth="1"/>
    <col min="11826" max="11826" width="12.85546875" style="14" customWidth="1"/>
    <col min="11827" max="11827" width="14.28515625" style="14" customWidth="1"/>
    <col min="11828" max="11828" width="9.7109375" style="14" customWidth="1"/>
    <col min="11829" max="11829" width="8.140625" style="14" customWidth="1"/>
    <col min="11830" max="11830" width="12.28515625" style="14" customWidth="1"/>
    <col min="11831" max="11831" width="13.42578125" style="14" customWidth="1"/>
    <col min="11832" max="11832" width="9.85546875" style="14" customWidth="1"/>
    <col min="11833" max="11833" width="9.28515625" style="14" customWidth="1"/>
    <col min="11834" max="11834" width="6.85546875" style="14" customWidth="1"/>
    <col min="11835" max="11835" width="10.85546875" style="14" customWidth="1"/>
    <col min="11836" max="11836" width="9.28515625" style="14" customWidth="1"/>
    <col min="11837" max="11837" width="11.28515625" style="14" customWidth="1"/>
    <col min="11838" max="11838" width="9.7109375" style="14" customWidth="1"/>
    <col min="11839" max="11839" width="7.42578125" style="14" customWidth="1"/>
    <col min="11840" max="11840" width="13.140625" style="14" customWidth="1"/>
    <col min="11841" max="11841" width="7" style="14" customWidth="1"/>
    <col min="11842" max="11842" width="8.7109375" style="14" customWidth="1"/>
    <col min="11843" max="11843" width="11.7109375" style="14" customWidth="1"/>
    <col min="11844" max="11844" width="12" style="14" customWidth="1"/>
    <col min="11845" max="11845" width="9.7109375" style="14" customWidth="1"/>
    <col min="11846" max="11846" width="6.85546875" style="14"/>
    <col min="11847" max="11847" width="9.28515625" style="14" customWidth="1"/>
    <col min="11848" max="11848" width="21.7109375" style="14" customWidth="1"/>
    <col min="11849" max="11849" width="19" style="14" customWidth="1"/>
    <col min="11850" max="11850" width="9.140625" style="14" customWidth="1"/>
    <col min="11851" max="11851" width="14.7109375" style="14" customWidth="1"/>
    <col min="11852" max="11852" width="12.140625" style="14" customWidth="1"/>
    <col min="11853" max="11853" width="14.28515625" style="14" customWidth="1"/>
    <col min="11854" max="11854" width="7.42578125" style="14" customWidth="1"/>
    <col min="11855" max="11855" width="8" style="14" customWidth="1"/>
    <col min="11856" max="11856" width="12.140625" style="14" customWidth="1"/>
    <col min="11857" max="11857" width="12.85546875" style="14" customWidth="1"/>
    <col min="11858" max="11858" width="14.28515625" style="14" customWidth="1"/>
    <col min="11859" max="11859" width="11.140625" style="14" customWidth="1"/>
    <col min="11860" max="11860" width="12.28515625" style="14" customWidth="1"/>
    <col min="11861" max="11861" width="13.42578125" style="14" customWidth="1"/>
    <col min="11862" max="11862" width="9.85546875" style="14" customWidth="1"/>
    <col min="11863" max="11863" width="13" style="14" customWidth="1"/>
    <col min="11864" max="11864" width="6.85546875" style="14" customWidth="1"/>
    <col min="11865" max="11865" width="10.85546875" style="14" customWidth="1"/>
    <col min="11866" max="11866" width="9.28515625" style="14" customWidth="1"/>
    <col min="11867" max="11867" width="11.28515625" style="14" customWidth="1"/>
    <col min="11868" max="11868" width="9.7109375" style="14" customWidth="1"/>
    <col min="11869" max="11869" width="7.42578125" style="14" customWidth="1"/>
    <col min="11870" max="11870" width="13.140625" style="14" customWidth="1"/>
    <col min="11871" max="11871" width="7" style="14" customWidth="1"/>
    <col min="11872" max="11872" width="8.7109375" style="14" customWidth="1"/>
    <col min="11873" max="11873" width="11.7109375" style="14" customWidth="1"/>
    <col min="11874" max="11874" width="12" style="14" customWidth="1"/>
    <col min="11875" max="11875" width="12.7109375" style="14" customWidth="1"/>
    <col min="11876" max="11876" width="14" style="14" customWidth="1"/>
    <col min="11877" max="11877" width="11.85546875" style="14" customWidth="1"/>
    <col min="11878" max="11878" width="7.5703125" style="14" customWidth="1"/>
    <col min="11879" max="11879" width="10.140625" style="14" customWidth="1"/>
    <col min="11880" max="11880" width="9.28515625" style="14" customWidth="1"/>
    <col min="11881" max="11883" width="9.140625" style="14" customWidth="1"/>
    <col min="11884" max="11884" width="13.140625" style="14" bestFit="1" customWidth="1"/>
    <col min="11885" max="12071" width="9.140625" style="14" customWidth="1"/>
    <col min="12072" max="12072" width="9.28515625" style="14" customWidth="1"/>
    <col min="12073" max="12073" width="21.7109375" style="14" customWidth="1"/>
    <col min="12074" max="12074" width="19" style="14" customWidth="1"/>
    <col min="12075" max="12075" width="9.140625" style="14" customWidth="1"/>
    <col min="12076" max="12076" width="14.7109375" style="14" customWidth="1"/>
    <col min="12077" max="12077" width="12.140625" style="14" customWidth="1"/>
    <col min="12078" max="12078" width="14.28515625" style="14" customWidth="1"/>
    <col min="12079" max="12079" width="7.42578125" style="14" customWidth="1"/>
    <col min="12080" max="12080" width="8" style="14" customWidth="1"/>
    <col min="12081" max="12081" width="12.140625" style="14" customWidth="1"/>
    <col min="12082" max="12082" width="12.85546875" style="14" customWidth="1"/>
    <col min="12083" max="12083" width="14.28515625" style="14" customWidth="1"/>
    <col min="12084" max="12084" width="9.7109375" style="14" customWidth="1"/>
    <col min="12085" max="12085" width="8.140625" style="14" customWidth="1"/>
    <col min="12086" max="12086" width="12.28515625" style="14" customWidth="1"/>
    <col min="12087" max="12087" width="13.42578125" style="14" customWidth="1"/>
    <col min="12088" max="12088" width="9.85546875" style="14" customWidth="1"/>
    <col min="12089" max="12089" width="9.28515625" style="14" customWidth="1"/>
    <col min="12090" max="12090" width="6.85546875" style="14" customWidth="1"/>
    <col min="12091" max="12091" width="10.85546875" style="14" customWidth="1"/>
    <col min="12092" max="12092" width="9.28515625" style="14" customWidth="1"/>
    <col min="12093" max="12093" width="11.28515625" style="14" customWidth="1"/>
    <col min="12094" max="12094" width="9.7109375" style="14" customWidth="1"/>
    <col min="12095" max="12095" width="7.42578125" style="14" customWidth="1"/>
    <col min="12096" max="12096" width="13.140625" style="14" customWidth="1"/>
    <col min="12097" max="12097" width="7" style="14" customWidth="1"/>
    <col min="12098" max="12098" width="8.7109375" style="14" customWidth="1"/>
    <col min="12099" max="12099" width="11.7109375" style="14" customWidth="1"/>
    <col min="12100" max="12100" width="12" style="14" customWidth="1"/>
    <col min="12101" max="12101" width="9.7109375" style="14" customWidth="1"/>
    <col min="12102" max="12102" width="6.85546875" style="14"/>
    <col min="12103" max="12103" width="9.28515625" style="14" customWidth="1"/>
    <col min="12104" max="12104" width="21.7109375" style="14" customWidth="1"/>
    <col min="12105" max="12105" width="19" style="14" customWidth="1"/>
    <col min="12106" max="12106" width="9.140625" style="14" customWidth="1"/>
    <col min="12107" max="12107" width="14.7109375" style="14" customWidth="1"/>
    <col min="12108" max="12108" width="12.140625" style="14" customWidth="1"/>
    <col min="12109" max="12109" width="14.28515625" style="14" customWidth="1"/>
    <col min="12110" max="12110" width="7.42578125" style="14" customWidth="1"/>
    <col min="12111" max="12111" width="8" style="14" customWidth="1"/>
    <col min="12112" max="12112" width="12.140625" style="14" customWidth="1"/>
    <col min="12113" max="12113" width="12.85546875" style="14" customWidth="1"/>
    <col min="12114" max="12114" width="14.28515625" style="14" customWidth="1"/>
    <col min="12115" max="12115" width="11.140625" style="14" customWidth="1"/>
    <col min="12116" max="12116" width="12.28515625" style="14" customWidth="1"/>
    <col min="12117" max="12117" width="13.42578125" style="14" customWidth="1"/>
    <col min="12118" max="12118" width="9.85546875" style="14" customWidth="1"/>
    <col min="12119" max="12119" width="13" style="14" customWidth="1"/>
    <col min="12120" max="12120" width="6.85546875" style="14" customWidth="1"/>
    <col min="12121" max="12121" width="10.85546875" style="14" customWidth="1"/>
    <col min="12122" max="12122" width="9.28515625" style="14" customWidth="1"/>
    <col min="12123" max="12123" width="11.28515625" style="14" customWidth="1"/>
    <col min="12124" max="12124" width="9.7109375" style="14" customWidth="1"/>
    <col min="12125" max="12125" width="7.42578125" style="14" customWidth="1"/>
    <col min="12126" max="12126" width="13.140625" style="14" customWidth="1"/>
    <col min="12127" max="12127" width="7" style="14" customWidth="1"/>
    <col min="12128" max="12128" width="8.7109375" style="14" customWidth="1"/>
    <col min="12129" max="12129" width="11.7109375" style="14" customWidth="1"/>
    <col min="12130" max="12130" width="12" style="14" customWidth="1"/>
    <col min="12131" max="12131" width="12.7109375" style="14" customWidth="1"/>
    <col min="12132" max="12132" width="14" style="14" customWidth="1"/>
    <col min="12133" max="12133" width="11.85546875" style="14" customWidth="1"/>
    <col min="12134" max="12134" width="7.5703125" style="14" customWidth="1"/>
    <col min="12135" max="12135" width="10.140625" style="14" customWidth="1"/>
    <col min="12136" max="12136" width="9.28515625" style="14" customWidth="1"/>
    <col min="12137" max="12139" width="9.140625" style="14" customWidth="1"/>
    <col min="12140" max="12140" width="13.140625" style="14" bestFit="1" customWidth="1"/>
    <col min="12141" max="12327" width="9.140625" style="14" customWidth="1"/>
    <col min="12328" max="12328" width="9.28515625" style="14" customWidth="1"/>
    <col min="12329" max="12329" width="21.7109375" style="14" customWidth="1"/>
    <col min="12330" max="12330" width="19" style="14" customWidth="1"/>
    <col min="12331" max="12331" width="9.140625" style="14" customWidth="1"/>
    <col min="12332" max="12332" width="14.7109375" style="14" customWidth="1"/>
    <col min="12333" max="12333" width="12.140625" style="14" customWidth="1"/>
    <col min="12334" max="12334" width="14.28515625" style="14" customWidth="1"/>
    <col min="12335" max="12335" width="7.42578125" style="14" customWidth="1"/>
    <col min="12336" max="12336" width="8" style="14" customWidth="1"/>
    <col min="12337" max="12337" width="12.140625" style="14" customWidth="1"/>
    <col min="12338" max="12338" width="12.85546875" style="14" customWidth="1"/>
    <col min="12339" max="12339" width="14.28515625" style="14" customWidth="1"/>
    <col min="12340" max="12340" width="9.7109375" style="14" customWidth="1"/>
    <col min="12341" max="12341" width="8.140625" style="14" customWidth="1"/>
    <col min="12342" max="12342" width="12.28515625" style="14" customWidth="1"/>
    <col min="12343" max="12343" width="13.42578125" style="14" customWidth="1"/>
    <col min="12344" max="12344" width="9.85546875" style="14" customWidth="1"/>
    <col min="12345" max="12345" width="9.28515625" style="14" customWidth="1"/>
    <col min="12346" max="12346" width="6.85546875" style="14" customWidth="1"/>
    <col min="12347" max="12347" width="10.85546875" style="14" customWidth="1"/>
    <col min="12348" max="12348" width="9.28515625" style="14" customWidth="1"/>
    <col min="12349" max="12349" width="11.28515625" style="14" customWidth="1"/>
    <col min="12350" max="12350" width="9.7109375" style="14" customWidth="1"/>
    <col min="12351" max="12351" width="7.42578125" style="14" customWidth="1"/>
    <col min="12352" max="12352" width="13.140625" style="14" customWidth="1"/>
    <col min="12353" max="12353" width="7" style="14" customWidth="1"/>
    <col min="12354" max="12354" width="8.7109375" style="14" customWidth="1"/>
    <col min="12355" max="12355" width="11.7109375" style="14" customWidth="1"/>
    <col min="12356" max="12356" width="12" style="14" customWidth="1"/>
    <col min="12357" max="12357" width="9.7109375" style="14" customWidth="1"/>
    <col min="12358" max="12358" width="6.85546875" style="14"/>
    <col min="12359" max="12359" width="9.28515625" style="14" customWidth="1"/>
    <col min="12360" max="12360" width="21.7109375" style="14" customWidth="1"/>
    <col min="12361" max="12361" width="19" style="14" customWidth="1"/>
    <col min="12362" max="12362" width="9.140625" style="14" customWidth="1"/>
    <col min="12363" max="12363" width="14.7109375" style="14" customWidth="1"/>
    <col min="12364" max="12364" width="12.140625" style="14" customWidth="1"/>
    <col min="12365" max="12365" width="14.28515625" style="14" customWidth="1"/>
    <col min="12366" max="12366" width="7.42578125" style="14" customWidth="1"/>
    <col min="12367" max="12367" width="8" style="14" customWidth="1"/>
    <col min="12368" max="12368" width="12.140625" style="14" customWidth="1"/>
    <col min="12369" max="12369" width="12.85546875" style="14" customWidth="1"/>
    <col min="12370" max="12370" width="14.28515625" style="14" customWidth="1"/>
    <col min="12371" max="12371" width="11.140625" style="14" customWidth="1"/>
    <col min="12372" max="12372" width="12.28515625" style="14" customWidth="1"/>
    <col min="12373" max="12373" width="13.42578125" style="14" customWidth="1"/>
    <col min="12374" max="12374" width="9.85546875" style="14" customWidth="1"/>
    <col min="12375" max="12375" width="13" style="14" customWidth="1"/>
    <col min="12376" max="12376" width="6.85546875" style="14" customWidth="1"/>
    <col min="12377" max="12377" width="10.85546875" style="14" customWidth="1"/>
    <col min="12378" max="12378" width="9.28515625" style="14" customWidth="1"/>
    <col min="12379" max="12379" width="11.28515625" style="14" customWidth="1"/>
    <col min="12380" max="12380" width="9.7109375" style="14" customWidth="1"/>
    <col min="12381" max="12381" width="7.42578125" style="14" customWidth="1"/>
    <col min="12382" max="12382" width="13.140625" style="14" customWidth="1"/>
    <col min="12383" max="12383" width="7" style="14" customWidth="1"/>
    <col min="12384" max="12384" width="8.7109375" style="14" customWidth="1"/>
    <col min="12385" max="12385" width="11.7109375" style="14" customWidth="1"/>
    <col min="12386" max="12386" width="12" style="14" customWidth="1"/>
    <col min="12387" max="12387" width="12.7109375" style="14" customWidth="1"/>
    <col min="12388" max="12388" width="14" style="14" customWidth="1"/>
    <col min="12389" max="12389" width="11.85546875" style="14" customWidth="1"/>
    <col min="12390" max="12390" width="7.5703125" style="14" customWidth="1"/>
    <col min="12391" max="12391" width="10.140625" style="14" customWidth="1"/>
    <col min="12392" max="12392" width="9.28515625" style="14" customWidth="1"/>
    <col min="12393" max="12395" width="9.140625" style="14" customWidth="1"/>
    <col min="12396" max="12396" width="13.140625" style="14" bestFit="1" customWidth="1"/>
    <col min="12397" max="12583" width="9.140625" style="14" customWidth="1"/>
    <col min="12584" max="12584" width="9.28515625" style="14" customWidth="1"/>
    <col min="12585" max="12585" width="21.7109375" style="14" customWidth="1"/>
    <col min="12586" max="12586" width="19" style="14" customWidth="1"/>
    <col min="12587" max="12587" width="9.140625" style="14" customWidth="1"/>
    <col min="12588" max="12588" width="14.7109375" style="14" customWidth="1"/>
    <col min="12589" max="12589" width="12.140625" style="14" customWidth="1"/>
    <col min="12590" max="12590" width="14.28515625" style="14" customWidth="1"/>
    <col min="12591" max="12591" width="7.42578125" style="14" customWidth="1"/>
    <col min="12592" max="12592" width="8" style="14" customWidth="1"/>
    <col min="12593" max="12593" width="12.140625" style="14" customWidth="1"/>
    <col min="12594" max="12594" width="12.85546875" style="14" customWidth="1"/>
    <col min="12595" max="12595" width="14.28515625" style="14" customWidth="1"/>
    <col min="12596" max="12596" width="9.7109375" style="14" customWidth="1"/>
    <col min="12597" max="12597" width="8.140625" style="14" customWidth="1"/>
    <col min="12598" max="12598" width="12.28515625" style="14" customWidth="1"/>
    <col min="12599" max="12599" width="13.42578125" style="14" customWidth="1"/>
    <col min="12600" max="12600" width="9.85546875" style="14" customWidth="1"/>
    <col min="12601" max="12601" width="9.28515625" style="14" customWidth="1"/>
    <col min="12602" max="12602" width="6.85546875" style="14" customWidth="1"/>
    <col min="12603" max="12603" width="10.85546875" style="14" customWidth="1"/>
    <col min="12604" max="12604" width="9.28515625" style="14" customWidth="1"/>
    <col min="12605" max="12605" width="11.28515625" style="14" customWidth="1"/>
    <col min="12606" max="12606" width="9.7109375" style="14" customWidth="1"/>
    <col min="12607" max="12607" width="7.42578125" style="14" customWidth="1"/>
    <col min="12608" max="12608" width="13.140625" style="14" customWidth="1"/>
    <col min="12609" max="12609" width="7" style="14" customWidth="1"/>
    <col min="12610" max="12610" width="8.7109375" style="14" customWidth="1"/>
    <col min="12611" max="12611" width="11.7109375" style="14" customWidth="1"/>
    <col min="12612" max="12612" width="12" style="14" customWidth="1"/>
    <col min="12613" max="12613" width="9.7109375" style="14" customWidth="1"/>
    <col min="12614" max="12614" width="6.85546875" style="14"/>
    <col min="12615" max="12615" width="9.28515625" style="14" customWidth="1"/>
    <col min="12616" max="12616" width="21.7109375" style="14" customWidth="1"/>
    <col min="12617" max="12617" width="19" style="14" customWidth="1"/>
    <col min="12618" max="12618" width="9.140625" style="14" customWidth="1"/>
    <col min="12619" max="12619" width="14.7109375" style="14" customWidth="1"/>
    <col min="12620" max="12620" width="12.140625" style="14" customWidth="1"/>
    <col min="12621" max="12621" width="14.28515625" style="14" customWidth="1"/>
    <col min="12622" max="12622" width="7.42578125" style="14" customWidth="1"/>
    <col min="12623" max="12623" width="8" style="14" customWidth="1"/>
    <col min="12624" max="12624" width="12.140625" style="14" customWidth="1"/>
    <col min="12625" max="12625" width="12.85546875" style="14" customWidth="1"/>
    <col min="12626" max="12626" width="14.28515625" style="14" customWidth="1"/>
    <col min="12627" max="12627" width="11.140625" style="14" customWidth="1"/>
    <col min="12628" max="12628" width="12.28515625" style="14" customWidth="1"/>
    <col min="12629" max="12629" width="13.42578125" style="14" customWidth="1"/>
    <col min="12630" max="12630" width="9.85546875" style="14" customWidth="1"/>
    <col min="12631" max="12631" width="13" style="14" customWidth="1"/>
    <col min="12632" max="12632" width="6.85546875" style="14" customWidth="1"/>
    <col min="12633" max="12633" width="10.85546875" style="14" customWidth="1"/>
    <col min="12634" max="12634" width="9.28515625" style="14" customWidth="1"/>
    <col min="12635" max="12635" width="11.28515625" style="14" customWidth="1"/>
    <col min="12636" max="12636" width="9.7109375" style="14" customWidth="1"/>
    <col min="12637" max="12637" width="7.42578125" style="14" customWidth="1"/>
    <col min="12638" max="12638" width="13.140625" style="14" customWidth="1"/>
    <col min="12639" max="12639" width="7" style="14" customWidth="1"/>
    <col min="12640" max="12640" width="8.7109375" style="14" customWidth="1"/>
    <col min="12641" max="12641" width="11.7109375" style="14" customWidth="1"/>
    <col min="12642" max="12642" width="12" style="14" customWidth="1"/>
    <col min="12643" max="12643" width="12.7109375" style="14" customWidth="1"/>
    <col min="12644" max="12644" width="14" style="14" customWidth="1"/>
    <col min="12645" max="12645" width="11.85546875" style="14" customWidth="1"/>
    <col min="12646" max="12646" width="7.5703125" style="14" customWidth="1"/>
    <col min="12647" max="12647" width="10.140625" style="14" customWidth="1"/>
    <col min="12648" max="12648" width="9.28515625" style="14" customWidth="1"/>
    <col min="12649" max="12651" width="9.140625" style="14" customWidth="1"/>
    <col min="12652" max="12652" width="13.140625" style="14" bestFit="1" customWidth="1"/>
    <col min="12653" max="12839" width="9.140625" style="14" customWidth="1"/>
    <col min="12840" max="12840" width="9.28515625" style="14" customWidth="1"/>
    <col min="12841" max="12841" width="21.7109375" style="14" customWidth="1"/>
    <col min="12842" max="12842" width="19" style="14" customWidth="1"/>
    <col min="12843" max="12843" width="9.140625" style="14" customWidth="1"/>
    <col min="12844" max="12844" width="14.7109375" style="14" customWidth="1"/>
    <col min="12845" max="12845" width="12.140625" style="14" customWidth="1"/>
    <col min="12846" max="12846" width="14.28515625" style="14" customWidth="1"/>
    <col min="12847" max="12847" width="7.42578125" style="14" customWidth="1"/>
    <col min="12848" max="12848" width="8" style="14" customWidth="1"/>
    <col min="12849" max="12849" width="12.140625" style="14" customWidth="1"/>
    <col min="12850" max="12850" width="12.85546875" style="14" customWidth="1"/>
    <col min="12851" max="12851" width="14.28515625" style="14" customWidth="1"/>
    <col min="12852" max="12852" width="9.7109375" style="14" customWidth="1"/>
    <col min="12853" max="12853" width="8.140625" style="14" customWidth="1"/>
    <col min="12854" max="12854" width="12.28515625" style="14" customWidth="1"/>
    <col min="12855" max="12855" width="13.42578125" style="14" customWidth="1"/>
    <col min="12856" max="12856" width="9.85546875" style="14" customWidth="1"/>
    <col min="12857" max="12857" width="9.28515625" style="14" customWidth="1"/>
    <col min="12858" max="12858" width="6.85546875" style="14" customWidth="1"/>
    <col min="12859" max="12859" width="10.85546875" style="14" customWidth="1"/>
    <col min="12860" max="12860" width="9.28515625" style="14" customWidth="1"/>
    <col min="12861" max="12861" width="11.28515625" style="14" customWidth="1"/>
    <col min="12862" max="12862" width="9.7109375" style="14" customWidth="1"/>
    <col min="12863" max="12863" width="7.42578125" style="14" customWidth="1"/>
    <col min="12864" max="12864" width="13.140625" style="14" customWidth="1"/>
    <col min="12865" max="12865" width="7" style="14" customWidth="1"/>
    <col min="12866" max="12866" width="8.7109375" style="14" customWidth="1"/>
    <col min="12867" max="12867" width="11.7109375" style="14" customWidth="1"/>
    <col min="12868" max="12868" width="12" style="14" customWidth="1"/>
    <col min="12869" max="12869" width="9.7109375" style="14" customWidth="1"/>
    <col min="12870" max="12870" width="6.85546875" style="14"/>
    <col min="12871" max="12871" width="9.28515625" style="14" customWidth="1"/>
    <col min="12872" max="12872" width="21.7109375" style="14" customWidth="1"/>
    <col min="12873" max="12873" width="19" style="14" customWidth="1"/>
    <col min="12874" max="12874" width="9.140625" style="14" customWidth="1"/>
    <col min="12875" max="12875" width="14.7109375" style="14" customWidth="1"/>
    <col min="12876" max="12876" width="12.140625" style="14" customWidth="1"/>
    <col min="12877" max="12877" width="14.28515625" style="14" customWidth="1"/>
    <col min="12878" max="12878" width="7.42578125" style="14" customWidth="1"/>
    <col min="12879" max="12879" width="8" style="14" customWidth="1"/>
    <col min="12880" max="12880" width="12.140625" style="14" customWidth="1"/>
    <col min="12881" max="12881" width="12.85546875" style="14" customWidth="1"/>
    <col min="12882" max="12882" width="14.28515625" style="14" customWidth="1"/>
    <col min="12883" max="12883" width="11.140625" style="14" customWidth="1"/>
    <col min="12884" max="12884" width="12.28515625" style="14" customWidth="1"/>
    <col min="12885" max="12885" width="13.42578125" style="14" customWidth="1"/>
    <col min="12886" max="12886" width="9.85546875" style="14" customWidth="1"/>
    <col min="12887" max="12887" width="13" style="14" customWidth="1"/>
    <col min="12888" max="12888" width="6.85546875" style="14" customWidth="1"/>
    <col min="12889" max="12889" width="10.85546875" style="14" customWidth="1"/>
    <col min="12890" max="12890" width="9.28515625" style="14" customWidth="1"/>
    <col min="12891" max="12891" width="11.28515625" style="14" customWidth="1"/>
    <col min="12892" max="12892" width="9.7109375" style="14" customWidth="1"/>
    <col min="12893" max="12893" width="7.42578125" style="14" customWidth="1"/>
    <col min="12894" max="12894" width="13.140625" style="14" customWidth="1"/>
    <col min="12895" max="12895" width="7" style="14" customWidth="1"/>
    <col min="12896" max="12896" width="8.7109375" style="14" customWidth="1"/>
    <col min="12897" max="12897" width="11.7109375" style="14" customWidth="1"/>
    <col min="12898" max="12898" width="12" style="14" customWidth="1"/>
    <col min="12899" max="12899" width="12.7109375" style="14" customWidth="1"/>
    <col min="12900" max="12900" width="14" style="14" customWidth="1"/>
    <col min="12901" max="12901" width="11.85546875" style="14" customWidth="1"/>
    <col min="12902" max="12902" width="7.5703125" style="14" customWidth="1"/>
    <col min="12903" max="12903" width="10.140625" style="14" customWidth="1"/>
    <col min="12904" max="12904" width="9.28515625" style="14" customWidth="1"/>
    <col min="12905" max="12907" width="9.140625" style="14" customWidth="1"/>
    <col min="12908" max="12908" width="13.140625" style="14" bestFit="1" customWidth="1"/>
    <col min="12909" max="13095" width="9.140625" style="14" customWidth="1"/>
    <col min="13096" max="13096" width="9.28515625" style="14" customWidth="1"/>
    <col min="13097" max="13097" width="21.7109375" style="14" customWidth="1"/>
    <col min="13098" max="13098" width="19" style="14" customWidth="1"/>
    <col min="13099" max="13099" width="9.140625" style="14" customWidth="1"/>
    <col min="13100" max="13100" width="14.7109375" style="14" customWidth="1"/>
    <col min="13101" max="13101" width="12.140625" style="14" customWidth="1"/>
    <col min="13102" max="13102" width="14.28515625" style="14" customWidth="1"/>
    <col min="13103" max="13103" width="7.42578125" style="14" customWidth="1"/>
    <col min="13104" max="13104" width="8" style="14" customWidth="1"/>
    <col min="13105" max="13105" width="12.140625" style="14" customWidth="1"/>
    <col min="13106" max="13106" width="12.85546875" style="14" customWidth="1"/>
    <col min="13107" max="13107" width="14.28515625" style="14" customWidth="1"/>
    <col min="13108" max="13108" width="9.7109375" style="14" customWidth="1"/>
    <col min="13109" max="13109" width="8.140625" style="14" customWidth="1"/>
    <col min="13110" max="13110" width="12.28515625" style="14" customWidth="1"/>
    <col min="13111" max="13111" width="13.42578125" style="14" customWidth="1"/>
    <col min="13112" max="13112" width="9.85546875" style="14" customWidth="1"/>
    <col min="13113" max="13113" width="9.28515625" style="14" customWidth="1"/>
    <col min="13114" max="13114" width="6.85546875" style="14" customWidth="1"/>
    <col min="13115" max="13115" width="10.85546875" style="14" customWidth="1"/>
    <col min="13116" max="13116" width="9.28515625" style="14" customWidth="1"/>
    <col min="13117" max="13117" width="11.28515625" style="14" customWidth="1"/>
    <col min="13118" max="13118" width="9.7109375" style="14" customWidth="1"/>
    <col min="13119" max="13119" width="7.42578125" style="14" customWidth="1"/>
    <col min="13120" max="13120" width="13.140625" style="14" customWidth="1"/>
    <col min="13121" max="13121" width="7" style="14" customWidth="1"/>
    <col min="13122" max="13122" width="8.7109375" style="14" customWidth="1"/>
    <col min="13123" max="13123" width="11.7109375" style="14" customWidth="1"/>
    <col min="13124" max="13124" width="12" style="14" customWidth="1"/>
    <col min="13125" max="13125" width="9.7109375" style="14" customWidth="1"/>
    <col min="13126" max="13126" width="6.85546875" style="14"/>
    <col min="13127" max="13127" width="9.28515625" style="14" customWidth="1"/>
    <col min="13128" max="13128" width="21.7109375" style="14" customWidth="1"/>
    <col min="13129" max="13129" width="19" style="14" customWidth="1"/>
    <col min="13130" max="13130" width="9.140625" style="14" customWidth="1"/>
    <col min="13131" max="13131" width="14.7109375" style="14" customWidth="1"/>
    <col min="13132" max="13132" width="12.140625" style="14" customWidth="1"/>
    <col min="13133" max="13133" width="14.28515625" style="14" customWidth="1"/>
    <col min="13134" max="13134" width="7.42578125" style="14" customWidth="1"/>
    <col min="13135" max="13135" width="8" style="14" customWidth="1"/>
    <col min="13136" max="13136" width="12.140625" style="14" customWidth="1"/>
    <col min="13137" max="13137" width="12.85546875" style="14" customWidth="1"/>
    <col min="13138" max="13138" width="14.28515625" style="14" customWidth="1"/>
    <col min="13139" max="13139" width="11.140625" style="14" customWidth="1"/>
    <col min="13140" max="13140" width="12.28515625" style="14" customWidth="1"/>
    <col min="13141" max="13141" width="13.42578125" style="14" customWidth="1"/>
    <col min="13142" max="13142" width="9.85546875" style="14" customWidth="1"/>
    <col min="13143" max="13143" width="13" style="14" customWidth="1"/>
    <col min="13144" max="13144" width="6.85546875" style="14" customWidth="1"/>
    <col min="13145" max="13145" width="10.85546875" style="14" customWidth="1"/>
    <col min="13146" max="13146" width="9.28515625" style="14" customWidth="1"/>
    <col min="13147" max="13147" width="11.28515625" style="14" customWidth="1"/>
    <col min="13148" max="13148" width="9.7109375" style="14" customWidth="1"/>
    <col min="13149" max="13149" width="7.42578125" style="14" customWidth="1"/>
    <col min="13150" max="13150" width="13.140625" style="14" customWidth="1"/>
    <col min="13151" max="13151" width="7" style="14" customWidth="1"/>
    <col min="13152" max="13152" width="8.7109375" style="14" customWidth="1"/>
    <col min="13153" max="13153" width="11.7109375" style="14" customWidth="1"/>
    <col min="13154" max="13154" width="12" style="14" customWidth="1"/>
    <col min="13155" max="13155" width="12.7109375" style="14" customWidth="1"/>
    <col min="13156" max="13156" width="14" style="14" customWidth="1"/>
    <col min="13157" max="13157" width="11.85546875" style="14" customWidth="1"/>
    <col min="13158" max="13158" width="7.5703125" style="14" customWidth="1"/>
    <col min="13159" max="13159" width="10.140625" style="14" customWidth="1"/>
    <col min="13160" max="13160" width="9.28515625" style="14" customWidth="1"/>
    <col min="13161" max="13163" width="9.140625" style="14" customWidth="1"/>
    <col min="13164" max="13164" width="13.140625" style="14" bestFit="1" customWidth="1"/>
    <col min="13165" max="13351" width="9.140625" style="14" customWidth="1"/>
    <col min="13352" max="13352" width="9.28515625" style="14" customWidth="1"/>
    <col min="13353" max="13353" width="21.7109375" style="14" customWidth="1"/>
    <col min="13354" max="13354" width="19" style="14" customWidth="1"/>
    <col min="13355" max="13355" width="9.140625" style="14" customWidth="1"/>
    <col min="13356" max="13356" width="14.7109375" style="14" customWidth="1"/>
    <col min="13357" max="13357" width="12.140625" style="14" customWidth="1"/>
    <col min="13358" max="13358" width="14.28515625" style="14" customWidth="1"/>
    <col min="13359" max="13359" width="7.42578125" style="14" customWidth="1"/>
    <col min="13360" max="13360" width="8" style="14" customWidth="1"/>
    <col min="13361" max="13361" width="12.140625" style="14" customWidth="1"/>
    <col min="13362" max="13362" width="12.85546875" style="14" customWidth="1"/>
    <col min="13363" max="13363" width="14.28515625" style="14" customWidth="1"/>
    <col min="13364" max="13364" width="9.7109375" style="14" customWidth="1"/>
    <col min="13365" max="13365" width="8.140625" style="14" customWidth="1"/>
    <col min="13366" max="13366" width="12.28515625" style="14" customWidth="1"/>
    <col min="13367" max="13367" width="13.42578125" style="14" customWidth="1"/>
    <col min="13368" max="13368" width="9.85546875" style="14" customWidth="1"/>
    <col min="13369" max="13369" width="9.28515625" style="14" customWidth="1"/>
    <col min="13370" max="13370" width="6.85546875" style="14" customWidth="1"/>
    <col min="13371" max="13371" width="10.85546875" style="14" customWidth="1"/>
    <col min="13372" max="13372" width="9.28515625" style="14" customWidth="1"/>
    <col min="13373" max="13373" width="11.28515625" style="14" customWidth="1"/>
    <col min="13374" max="13374" width="9.7109375" style="14" customWidth="1"/>
    <col min="13375" max="13375" width="7.42578125" style="14" customWidth="1"/>
    <col min="13376" max="13376" width="13.140625" style="14" customWidth="1"/>
    <col min="13377" max="13377" width="7" style="14" customWidth="1"/>
    <col min="13378" max="13378" width="8.7109375" style="14" customWidth="1"/>
    <col min="13379" max="13379" width="11.7109375" style="14" customWidth="1"/>
    <col min="13380" max="13380" width="12" style="14" customWidth="1"/>
    <col min="13381" max="13381" width="9.7109375" style="14" customWidth="1"/>
    <col min="13382" max="13382" width="6.85546875" style="14"/>
    <col min="13383" max="13383" width="9.28515625" style="14" customWidth="1"/>
    <col min="13384" max="13384" width="21.7109375" style="14" customWidth="1"/>
    <col min="13385" max="13385" width="19" style="14" customWidth="1"/>
    <col min="13386" max="13386" width="9.140625" style="14" customWidth="1"/>
    <col min="13387" max="13387" width="14.7109375" style="14" customWidth="1"/>
    <col min="13388" max="13388" width="12.140625" style="14" customWidth="1"/>
    <col min="13389" max="13389" width="14.28515625" style="14" customWidth="1"/>
    <col min="13390" max="13390" width="7.42578125" style="14" customWidth="1"/>
    <col min="13391" max="13391" width="8" style="14" customWidth="1"/>
    <col min="13392" max="13392" width="12.140625" style="14" customWidth="1"/>
    <col min="13393" max="13393" width="12.85546875" style="14" customWidth="1"/>
    <col min="13394" max="13394" width="14.28515625" style="14" customWidth="1"/>
    <col min="13395" max="13395" width="11.140625" style="14" customWidth="1"/>
    <col min="13396" max="13396" width="12.28515625" style="14" customWidth="1"/>
    <col min="13397" max="13397" width="13.42578125" style="14" customWidth="1"/>
    <col min="13398" max="13398" width="9.85546875" style="14" customWidth="1"/>
    <col min="13399" max="13399" width="13" style="14" customWidth="1"/>
    <col min="13400" max="13400" width="6.85546875" style="14" customWidth="1"/>
    <col min="13401" max="13401" width="10.85546875" style="14" customWidth="1"/>
    <col min="13402" max="13402" width="9.28515625" style="14" customWidth="1"/>
    <col min="13403" max="13403" width="11.28515625" style="14" customWidth="1"/>
    <col min="13404" max="13404" width="9.7109375" style="14" customWidth="1"/>
    <col min="13405" max="13405" width="7.42578125" style="14" customWidth="1"/>
    <col min="13406" max="13406" width="13.140625" style="14" customWidth="1"/>
    <col min="13407" max="13407" width="7" style="14" customWidth="1"/>
    <col min="13408" max="13408" width="8.7109375" style="14" customWidth="1"/>
    <col min="13409" max="13409" width="11.7109375" style="14" customWidth="1"/>
    <col min="13410" max="13410" width="12" style="14" customWidth="1"/>
    <col min="13411" max="13411" width="12.7109375" style="14" customWidth="1"/>
    <col min="13412" max="13412" width="14" style="14" customWidth="1"/>
    <col min="13413" max="13413" width="11.85546875" style="14" customWidth="1"/>
    <col min="13414" max="13414" width="7.5703125" style="14" customWidth="1"/>
    <col min="13415" max="13415" width="10.140625" style="14" customWidth="1"/>
    <col min="13416" max="13416" width="9.28515625" style="14" customWidth="1"/>
    <col min="13417" max="13419" width="9.140625" style="14" customWidth="1"/>
    <col min="13420" max="13420" width="13.140625" style="14" bestFit="1" customWidth="1"/>
    <col min="13421" max="13607" width="9.140625" style="14" customWidth="1"/>
    <col min="13608" max="13608" width="9.28515625" style="14" customWidth="1"/>
    <col min="13609" max="13609" width="21.7109375" style="14" customWidth="1"/>
    <col min="13610" max="13610" width="19" style="14" customWidth="1"/>
    <col min="13611" max="13611" width="9.140625" style="14" customWidth="1"/>
    <col min="13612" max="13612" width="14.7109375" style="14" customWidth="1"/>
    <col min="13613" max="13613" width="12.140625" style="14" customWidth="1"/>
    <col min="13614" max="13614" width="14.28515625" style="14" customWidth="1"/>
    <col min="13615" max="13615" width="7.42578125" style="14" customWidth="1"/>
    <col min="13616" max="13616" width="8" style="14" customWidth="1"/>
    <col min="13617" max="13617" width="12.140625" style="14" customWidth="1"/>
    <col min="13618" max="13618" width="12.85546875" style="14" customWidth="1"/>
    <col min="13619" max="13619" width="14.28515625" style="14" customWidth="1"/>
    <col min="13620" max="13620" width="9.7109375" style="14" customWidth="1"/>
    <col min="13621" max="13621" width="8.140625" style="14" customWidth="1"/>
    <col min="13622" max="13622" width="12.28515625" style="14" customWidth="1"/>
    <col min="13623" max="13623" width="13.42578125" style="14" customWidth="1"/>
    <col min="13624" max="13624" width="9.85546875" style="14" customWidth="1"/>
    <col min="13625" max="13625" width="9.28515625" style="14" customWidth="1"/>
    <col min="13626" max="13626" width="6.85546875" style="14" customWidth="1"/>
    <col min="13627" max="13627" width="10.85546875" style="14" customWidth="1"/>
    <col min="13628" max="13628" width="9.28515625" style="14" customWidth="1"/>
    <col min="13629" max="13629" width="11.28515625" style="14" customWidth="1"/>
    <col min="13630" max="13630" width="9.7109375" style="14" customWidth="1"/>
    <col min="13631" max="13631" width="7.42578125" style="14" customWidth="1"/>
    <col min="13632" max="13632" width="13.140625" style="14" customWidth="1"/>
    <col min="13633" max="13633" width="7" style="14" customWidth="1"/>
    <col min="13634" max="13634" width="8.7109375" style="14" customWidth="1"/>
    <col min="13635" max="13635" width="11.7109375" style="14" customWidth="1"/>
    <col min="13636" max="13636" width="12" style="14" customWidth="1"/>
    <col min="13637" max="13637" width="9.7109375" style="14" customWidth="1"/>
    <col min="13638" max="13638" width="6.85546875" style="14"/>
    <col min="13639" max="13639" width="9.28515625" style="14" customWidth="1"/>
    <col min="13640" max="13640" width="21.7109375" style="14" customWidth="1"/>
    <col min="13641" max="13641" width="19" style="14" customWidth="1"/>
    <col min="13642" max="13642" width="9.140625" style="14" customWidth="1"/>
    <col min="13643" max="13643" width="14.7109375" style="14" customWidth="1"/>
    <col min="13644" max="13644" width="12.140625" style="14" customWidth="1"/>
    <col min="13645" max="13645" width="14.28515625" style="14" customWidth="1"/>
    <col min="13646" max="13646" width="7.42578125" style="14" customWidth="1"/>
    <col min="13647" max="13647" width="8" style="14" customWidth="1"/>
    <col min="13648" max="13648" width="12.140625" style="14" customWidth="1"/>
    <col min="13649" max="13649" width="12.85546875" style="14" customWidth="1"/>
    <col min="13650" max="13650" width="14.28515625" style="14" customWidth="1"/>
    <col min="13651" max="13651" width="11.140625" style="14" customWidth="1"/>
    <col min="13652" max="13652" width="12.28515625" style="14" customWidth="1"/>
    <col min="13653" max="13653" width="13.42578125" style="14" customWidth="1"/>
    <col min="13654" max="13654" width="9.85546875" style="14" customWidth="1"/>
    <col min="13655" max="13655" width="13" style="14" customWidth="1"/>
    <col min="13656" max="13656" width="6.85546875" style="14" customWidth="1"/>
    <col min="13657" max="13657" width="10.85546875" style="14" customWidth="1"/>
    <col min="13658" max="13658" width="9.28515625" style="14" customWidth="1"/>
    <col min="13659" max="13659" width="11.28515625" style="14" customWidth="1"/>
    <col min="13660" max="13660" width="9.7109375" style="14" customWidth="1"/>
    <col min="13661" max="13661" width="7.42578125" style="14" customWidth="1"/>
    <col min="13662" max="13662" width="13.140625" style="14" customWidth="1"/>
    <col min="13663" max="13663" width="7" style="14" customWidth="1"/>
    <col min="13664" max="13664" width="8.7109375" style="14" customWidth="1"/>
    <col min="13665" max="13665" width="11.7109375" style="14" customWidth="1"/>
    <col min="13666" max="13666" width="12" style="14" customWidth="1"/>
    <col min="13667" max="13667" width="12.7109375" style="14" customWidth="1"/>
    <col min="13668" max="13668" width="14" style="14" customWidth="1"/>
    <col min="13669" max="13669" width="11.85546875" style="14" customWidth="1"/>
    <col min="13670" max="13670" width="7.5703125" style="14" customWidth="1"/>
    <col min="13671" max="13671" width="10.140625" style="14" customWidth="1"/>
    <col min="13672" max="13672" width="9.28515625" style="14" customWidth="1"/>
    <col min="13673" max="13675" width="9.140625" style="14" customWidth="1"/>
    <col min="13676" max="13676" width="13.140625" style="14" bestFit="1" customWidth="1"/>
    <col min="13677" max="13863" width="9.140625" style="14" customWidth="1"/>
    <col min="13864" max="13864" width="9.28515625" style="14" customWidth="1"/>
    <col min="13865" max="13865" width="21.7109375" style="14" customWidth="1"/>
    <col min="13866" max="13866" width="19" style="14" customWidth="1"/>
    <col min="13867" max="13867" width="9.140625" style="14" customWidth="1"/>
    <col min="13868" max="13868" width="14.7109375" style="14" customWidth="1"/>
    <col min="13869" max="13869" width="12.140625" style="14" customWidth="1"/>
    <col min="13870" max="13870" width="14.28515625" style="14" customWidth="1"/>
    <col min="13871" max="13871" width="7.42578125" style="14" customWidth="1"/>
    <col min="13872" max="13872" width="8" style="14" customWidth="1"/>
    <col min="13873" max="13873" width="12.140625" style="14" customWidth="1"/>
    <col min="13874" max="13874" width="12.85546875" style="14" customWidth="1"/>
    <col min="13875" max="13875" width="14.28515625" style="14" customWidth="1"/>
    <col min="13876" max="13876" width="9.7109375" style="14" customWidth="1"/>
    <col min="13877" max="13877" width="8.140625" style="14" customWidth="1"/>
    <col min="13878" max="13878" width="12.28515625" style="14" customWidth="1"/>
    <col min="13879" max="13879" width="13.42578125" style="14" customWidth="1"/>
    <col min="13880" max="13880" width="9.85546875" style="14" customWidth="1"/>
    <col min="13881" max="13881" width="9.28515625" style="14" customWidth="1"/>
    <col min="13882" max="13882" width="6.85546875" style="14" customWidth="1"/>
    <col min="13883" max="13883" width="10.85546875" style="14" customWidth="1"/>
    <col min="13884" max="13884" width="9.28515625" style="14" customWidth="1"/>
    <col min="13885" max="13885" width="11.28515625" style="14" customWidth="1"/>
    <col min="13886" max="13886" width="9.7109375" style="14" customWidth="1"/>
    <col min="13887" max="13887" width="7.42578125" style="14" customWidth="1"/>
    <col min="13888" max="13888" width="13.140625" style="14" customWidth="1"/>
    <col min="13889" max="13889" width="7" style="14" customWidth="1"/>
    <col min="13890" max="13890" width="8.7109375" style="14" customWidth="1"/>
    <col min="13891" max="13891" width="11.7109375" style="14" customWidth="1"/>
    <col min="13892" max="13892" width="12" style="14" customWidth="1"/>
    <col min="13893" max="13893" width="9.7109375" style="14" customWidth="1"/>
    <col min="13894" max="13894" width="6.85546875" style="14"/>
    <col min="13895" max="13895" width="9.28515625" style="14" customWidth="1"/>
    <col min="13896" max="13896" width="21.7109375" style="14" customWidth="1"/>
    <col min="13897" max="13897" width="19" style="14" customWidth="1"/>
    <col min="13898" max="13898" width="9.140625" style="14" customWidth="1"/>
    <col min="13899" max="13899" width="14.7109375" style="14" customWidth="1"/>
    <col min="13900" max="13900" width="12.140625" style="14" customWidth="1"/>
    <col min="13901" max="13901" width="14.28515625" style="14" customWidth="1"/>
    <col min="13902" max="13902" width="7.42578125" style="14" customWidth="1"/>
    <col min="13903" max="13903" width="8" style="14" customWidth="1"/>
    <col min="13904" max="13904" width="12.140625" style="14" customWidth="1"/>
    <col min="13905" max="13905" width="12.85546875" style="14" customWidth="1"/>
    <col min="13906" max="13906" width="14.28515625" style="14" customWidth="1"/>
    <col min="13907" max="13907" width="11.140625" style="14" customWidth="1"/>
    <col min="13908" max="13908" width="12.28515625" style="14" customWidth="1"/>
    <col min="13909" max="13909" width="13.42578125" style="14" customWidth="1"/>
    <col min="13910" max="13910" width="9.85546875" style="14" customWidth="1"/>
    <col min="13911" max="13911" width="13" style="14" customWidth="1"/>
    <col min="13912" max="13912" width="6.85546875" style="14" customWidth="1"/>
    <col min="13913" max="13913" width="10.85546875" style="14" customWidth="1"/>
    <col min="13914" max="13914" width="9.28515625" style="14" customWidth="1"/>
    <col min="13915" max="13915" width="11.28515625" style="14" customWidth="1"/>
    <col min="13916" max="13916" width="9.7109375" style="14" customWidth="1"/>
    <col min="13917" max="13917" width="7.42578125" style="14" customWidth="1"/>
    <col min="13918" max="13918" width="13.140625" style="14" customWidth="1"/>
    <col min="13919" max="13919" width="7" style="14" customWidth="1"/>
    <col min="13920" max="13920" width="8.7109375" style="14" customWidth="1"/>
    <col min="13921" max="13921" width="11.7109375" style="14" customWidth="1"/>
    <col min="13922" max="13922" width="12" style="14" customWidth="1"/>
    <col min="13923" max="13923" width="12.7109375" style="14" customWidth="1"/>
    <col min="13924" max="13924" width="14" style="14" customWidth="1"/>
    <col min="13925" max="13925" width="11.85546875" style="14" customWidth="1"/>
    <col min="13926" max="13926" width="7.5703125" style="14" customWidth="1"/>
    <col min="13927" max="13927" width="10.140625" style="14" customWidth="1"/>
    <col min="13928" max="13928" width="9.28515625" style="14" customWidth="1"/>
    <col min="13929" max="13931" width="9.140625" style="14" customWidth="1"/>
    <col min="13932" max="13932" width="13.140625" style="14" bestFit="1" customWidth="1"/>
    <col min="13933" max="14119" width="9.140625" style="14" customWidth="1"/>
    <col min="14120" max="14120" width="9.28515625" style="14" customWidth="1"/>
    <col min="14121" max="14121" width="21.7109375" style="14" customWidth="1"/>
    <col min="14122" max="14122" width="19" style="14" customWidth="1"/>
    <col min="14123" max="14123" width="9.140625" style="14" customWidth="1"/>
    <col min="14124" max="14124" width="14.7109375" style="14" customWidth="1"/>
    <col min="14125" max="14125" width="12.140625" style="14" customWidth="1"/>
    <col min="14126" max="14126" width="14.28515625" style="14" customWidth="1"/>
    <col min="14127" max="14127" width="7.42578125" style="14" customWidth="1"/>
    <col min="14128" max="14128" width="8" style="14" customWidth="1"/>
    <col min="14129" max="14129" width="12.140625" style="14" customWidth="1"/>
    <col min="14130" max="14130" width="12.85546875" style="14" customWidth="1"/>
    <col min="14131" max="14131" width="14.28515625" style="14" customWidth="1"/>
    <col min="14132" max="14132" width="9.7109375" style="14" customWidth="1"/>
    <col min="14133" max="14133" width="8.140625" style="14" customWidth="1"/>
    <col min="14134" max="14134" width="12.28515625" style="14" customWidth="1"/>
    <col min="14135" max="14135" width="13.42578125" style="14" customWidth="1"/>
    <col min="14136" max="14136" width="9.85546875" style="14" customWidth="1"/>
    <col min="14137" max="14137" width="9.28515625" style="14" customWidth="1"/>
    <col min="14138" max="14138" width="6.85546875" style="14" customWidth="1"/>
    <col min="14139" max="14139" width="10.85546875" style="14" customWidth="1"/>
    <col min="14140" max="14140" width="9.28515625" style="14" customWidth="1"/>
    <col min="14141" max="14141" width="11.28515625" style="14" customWidth="1"/>
    <col min="14142" max="14142" width="9.7109375" style="14" customWidth="1"/>
    <col min="14143" max="14143" width="7.42578125" style="14" customWidth="1"/>
    <col min="14144" max="14144" width="13.140625" style="14" customWidth="1"/>
    <col min="14145" max="14145" width="7" style="14" customWidth="1"/>
    <col min="14146" max="14146" width="8.7109375" style="14" customWidth="1"/>
    <col min="14147" max="14147" width="11.7109375" style="14" customWidth="1"/>
    <col min="14148" max="14148" width="12" style="14" customWidth="1"/>
    <col min="14149" max="14149" width="9.7109375" style="14" customWidth="1"/>
    <col min="14150" max="14150" width="6.85546875" style="14"/>
    <col min="14151" max="14151" width="9.28515625" style="14" customWidth="1"/>
    <col min="14152" max="14152" width="21.7109375" style="14" customWidth="1"/>
    <col min="14153" max="14153" width="19" style="14" customWidth="1"/>
    <col min="14154" max="14154" width="9.140625" style="14" customWidth="1"/>
    <col min="14155" max="14155" width="14.7109375" style="14" customWidth="1"/>
    <col min="14156" max="14156" width="12.140625" style="14" customWidth="1"/>
    <col min="14157" max="14157" width="14.28515625" style="14" customWidth="1"/>
    <col min="14158" max="14158" width="7.42578125" style="14" customWidth="1"/>
    <col min="14159" max="14159" width="8" style="14" customWidth="1"/>
    <col min="14160" max="14160" width="12.140625" style="14" customWidth="1"/>
    <col min="14161" max="14161" width="12.85546875" style="14" customWidth="1"/>
    <col min="14162" max="14162" width="14.28515625" style="14" customWidth="1"/>
    <col min="14163" max="14163" width="11.140625" style="14" customWidth="1"/>
    <col min="14164" max="14164" width="12.28515625" style="14" customWidth="1"/>
    <col min="14165" max="14165" width="13.42578125" style="14" customWidth="1"/>
    <col min="14166" max="14166" width="9.85546875" style="14" customWidth="1"/>
    <col min="14167" max="14167" width="13" style="14" customWidth="1"/>
    <col min="14168" max="14168" width="6.85546875" style="14" customWidth="1"/>
    <col min="14169" max="14169" width="10.85546875" style="14" customWidth="1"/>
    <col min="14170" max="14170" width="9.28515625" style="14" customWidth="1"/>
    <col min="14171" max="14171" width="11.28515625" style="14" customWidth="1"/>
    <col min="14172" max="14172" width="9.7109375" style="14" customWidth="1"/>
    <col min="14173" max="14173" width="7.42578125" style="14" customWidth="1"/>
    <col min="14174" max="14174" width="13.140625" style="14" customWidth="1"/>
    <col min="14175" max="14175" width="7" style="14" customWidth="1"/>
    <col min="14176" max="14176" width="8.7109375" style="14" customWidth="1"/>
    <col min="14177" max="14177" width="11.7109375" style="14" customWidth="1"/>
    <col min="14178" max="14178" width="12" style="14" customWidth="1"/>
    <col min="14179" max="14179" width="12.7109375" style="14" customWidth="1"/>
    <col min="14180" max="14180" width="14" style="14" customWidth="1"/>
    <col min="14181" max="14181" width="11.85546875" style="14" customWidth="1"/>
    <col min="14182" max="14182" width="7.5703125" style="14" customWidth="1"/>
    <col min="14183" max="14183" width="10.140625" style="14" customWidth="1"/>
    <col min="14184" max="14184" width="9.28515625" style="14" customWidth="1"/>
    <col min="14185" max="14187" width="9.140625" style="14" customWidth="1"/>
    <col min="14188" max="14188" width="13.140625" style="14" bestFit="1" customWidth="1"/>
    <col min="14189" max="14375" width="9.140625" style="14" customWidth="1"/>
    <col min="14376" max="14376" width="9.28515625" style="14" customWidth="1"/>
    <col min="14377" max="14377" width="21.7109375" style="14" customWidth="1"/>
    <col min="14378" max="14378" width="19" style="14" customWidth="1"/>
    <col min="14379" max="14379" width="9.140625" style="14" customWidth="1"/>
    <col min="14380" max="14380" width="14.7109375" style="14" customWidth="1"/>
    <col min="14381" max="14381" width="12.140625" style="14" customWidth="1"/>
    <col min="14382" max="14382" width="14.28515625" style="14" customWidth="1"/>
    <col min="14383" max="14383" width="7.42578125" style="14" customWidth="1"/>
    <col min="14384" max="14384" width="8" style="14" customWidth="1"/>
    <col min="14385" max="14385" width="12.140625" style="14" customWidth="1"/>
    <col min="14386" max="14386" width="12.85546875" style="14" customWidth="1"/>
    <col min="14387" max="14387" width="14.28515625" style="14" customWidth="1"/>
    <col min="14388" max="14388" width="9.7109375" style="14" customWidth="1"/>
    <col min="14389" max="14389" width="8.140625" style="14" customWidth="1"/>
    <col min="14390" max="14390" width="12.28515625" style="14" customWidth="1"/>
    <col min="14391" max="14391" width="13.42578125" style="14" customWidth="1"/>
    <col min="14392" max="14392" width="9.85546875" style="14" customWidth="1"/>
    <col min="14393" max="14393" width="9.28515625" style="14" customWidth="1"/>
    <col min="14394" max="14394" width="6.85546875" style="14" customWidth="1"/>
    <col min="14395" max="14395" width="10.85546875" style="14" customWidth="1"/>
    <col min="14396" max="14396" width="9.28515625" style="14" customWidth="1"/>
    <col min="14397" max="14397" width="11.28515625" style="14" customWidth="1"/>
    <col min="14398" max="14398" width="9.7109375" style="14" customWidth="1"/>
    <col min="14399" max="14399" width="7.42578125" style="14" customWidth="1"/>
    <col min="14400" max="14400" width="13.140625" style="14" customWidth="1"/>
    <col min="14401" max="14401" width="7" style="14" customWidth="1"/>
    <col min="14402" max="14402" width="8.7109375" style="14" customWidth="1"/>
    <col min="14403" max="14403" width="11.7109375" style="14" customWidth="1"/>
    <col min="14404" max="14404" width="12" style="14" customWidth="1"/>
    <col min="14405" max="14405" width="9.7109375" style="14" customWidth="1"/>
    <col min="14406" max="14406" width="6.85546875" style="14"/>
    <col min="14407" max="14407" width="9.28515625" style="14" customWidth="1"/>
    <col min="14408" max="14408" width="21.7109375" style="14" customWidth="1"/>
    <col min="14409" max="14409" width="19" style="14" customWidth="1"/>
    <col min="14410" max="14410" width="9.140625" style="14" customWidth="1"/>
    <col min="14411" max="14411" width="14.7109375" style="14" customWidth="1"/>
    <col min="14412" max="14412" width="12.140625" style="14" customWidth="1"/>
    <col min="14413" max="14413" width="14.28515625" style="14" customWidth="1"/>
    <col min="14414" max="14414" width="7.42578125" style="14" customWidth="1"/>
    <col min="14415" max="14415" width="8" style="14" customWidth="1"/>
    <col min="14416" max="14416" width="12.140625" style="14" customWidth="1"/>
    <col min="14417" max="14417" width="12.85546875" style="14" customWidth="1"/>
    <col min="14418" max="14418" width="14.28515625" style="14" customWidth="1"/>
    <col min="14419" max="14419" width="11.140625" style="14" customWidth="1"/>
    <col min="14420" max="14420" width="12.28515625" style="14" customWidth="1"/>
    <col min="14421" max="14421" width="13.42578125" style="14" customWidth="1"/>
    <col min="14422" max="14422" width="9.85546875" style="14" customWidth="1"/>
    <col min="14423" max="14423" width="13" style="14" customWidth="1"/>
    <col min="14424" max="14424" width="6.85546875" style="14" customWidth="1"/>
    <col min="14425" max="14425" width="10.85546875" style="14" customWidth="1"/>
    <col min="14426" max="14426" width="9.28515625" style="14" customWidth="1"/>
    <col min="14427" max="14427" width="11.28515625" style="14" customWidth="1"/>
    <col min="14428" max="14428" width="9.7109375" style="14" customWidth="1"/>
    <col min="14429" max="14429" width="7.42578125" style="14" customWidth="1"/>
    <col min="14430" max="14430" width="13.140625" style="14" customWidth="1"/>
    <col min="14431" max="14431" width="7" style="14" customWidth="1"/>
    <col min="14432" max="14432" width="8.7109375" style="14" customWidth="1"/>
    <col min="14433" max="14433" width="11.7109375" style="14" customWidth="1"/>
    <col min="14434" max="14434" width="12" style="14" customWidth="1"/>
    <col min="14435" max="14435" width="12.7109375" style="14" customWidth="1"/>
    <col min="14436" max="14436" width="14" style="14" customWidth="1"/>
    <col min="14437" max="14437" width="11.85546875" style="14" customWidth="1"/>
    <col min="14438" max="14438" width="7.5703125" style="14" customWidth="1"/>
    <col min="14439" max="14439" width="10.140625" style="14" customWidth="1"/>
    <col min="14440" max="14440" width="9.28515625" style="14" customWidth="1"/>
    <col min="14441" max="14443" width="9.140625" style="14" customWidth="1"/>
    <col min="14444" max="14444" width="13.140625" style="14" bestFit="1" customWidth="1"/>
    <col min="14445" max="14631" width="9.140625" style="14" customWidth="1"/>
    <col min="14632" max="14632" width="9.28515625" style="14" customWidth="1"/>
    <col min="14633" max="14633" width="21.7109375" style="14" customWidth="1"/>
    <col min="14634" max="14634" width="19" style="14" customWidth="1"/>
    <col min="14635" max="14635" width="9.140625" style="14" customWidth="1"/>
    <col min="14636" max="14636" width="14.7109375" style="14" customWidth="1"/>
    <col min="14637" max="14637" width="12.140625" style="14" customWidth="1"/>
    <col min="14638" max="14638" width="14.28515625" style="14" customWidth="1"/>
    <col min="14639" max="14639" width="7.42578125" style="14" customWidth="1"/>
    <col min="14640" max="14640" width="8" style="14" customWidth="1"/>
    <col min="14641" max="14641" width="12.140625" style="14" customWidth="1"/>
    <col min="14642" max="14642" width="12.85546875" style="14" customWidth="1"/>
    <col min="14643" max="14643" width="14.28515625" style="14" customWidth="1"/>
    <col min="14644" max="14644" width="9.7109375" style="14" customWidth="1"/>
    <col min="14645" max="14645" width="8.140625" style="14" customWidth="1"/>
    <col min="14646" max="14646" width="12.28515625" style="14" customWidth="1"/>
    <col min="14647" max="14647" width="13.42578125" style="14" customWidth="1"/>
    <col min="14648" max="14648" width="9.85546875" style="14" customWidth="1"/>
    <col min="14649" max="14649" width="9.28515625" style="14" customWidth="1"/>
    <col min="14650" max="14650" width="6.85546875" style="14" customWidth="1"/>
    <col min="14651" max="14651" width="10.85546875" style="14" customWidth="1"/>
    <col min="14652" max="14652" width="9.28515625" style="14" customWidth="1"/>
    <col min="14653" max="14653" width="11.28515625" style="14" customWidth="1"/>
    <col min="14654" max="14654" width="9.7109375" style="14" customWidth="1"/>
    <col min="14655" max="14655" width="7.42578125" style="14" customWidth="1"/>
    <col min="14656" max="14656" width="13.140625" style="14" customWidth="1"/>
    <col min="14657" max="14657" width="7" style="14" customWidth="1"/>
    <col min="14658" max="14658" width="8.7109375" style="14" customWidth="1"/>
    <col min="14659" max="14659" width="11.7109375" style="14" customWidth="1"/>
    <col min="14660" max="14660" width="12" style="14" customWidth="1"/>
    <col min="14661" max="14661" width="9.7109375" style="14" customWidth="1"/>
    <col min="14662" max="14662" width="6.85546875" style="14"/>
    <col min="14663" max="14663" width="9.28515625" style="14" customWidth="1"/>
    <col min="14664" max="14664" width="21.7109375" style="14" customWidth="1"/>
    <col min="14665" max="14665" width="19" style="14" customWidth="1"/>
    <col min="14666" max="14666" width="9.140625" style="14" customWidth="1"/>
    <col min="14667" max="14667" width="14.7109375" style="14" customWidth="1"/>
    <col min="14668" max="14668" width="12.140625" style="14" customWidth="1"/>
    <col min="14669" max="14669" width="14.28515625" style="14" customWidth="1"/>
    <col min="14670" max="14670" width="7.42578125" style="14" customWidth="1"/>
    <col min="14671" max="14671" width="8" style="14" customWidth="1"/>
    <col min="14672" max="14672" width="12.140625" style="14" customWidth="1"/>
    <col min="14673" max="14673" width="12.85546875" style="14" customWidth="1"/>
    <col min="14674" max="14674" width="14.28515625" style="14" customWidth="1"/>
    <col min="14675" max="14675" width="11.140625" style="14" customWidth="1"/>
    <col min="14676" max="14676" width="12.28515625" style="14" customWidth="1"/>
    <col min="14677" max="14677" width="13.42578125" style="14" customWidth="1"/>
    <col min="14678" max="14678" width="9.85546875" style="14" customWidth="1"/>
    <col min="14679" max="14679" width="13" style="14" customWidth="1"/>
    <col min="14680" max="14680" width="6.85546875" style="14" customWidth="1"/>
    <col min="14681" max="14681" width="10.85546875" style="14" customWidth="1"/>
    <col min="14682" max="14682" width="9.28515625" style="14" customWidth="1"/>
    <col min="14683" max="14683" width="11.28515625" style="14" customWidth="1"/>
    <col min="14684" max="14684" width="9.7109375" style="14" customWidth="1"/>
    <col min="14685" max="14685" width="7.42578125" style="14" customWidth="1"/>
    <col min="14686" max="14686" width="13.140625" style="14" customWidth="1"/>
    <col min="14687" max="14687" width="7" style="14" customWidth="1"/>
    <col min="14688" max="14688" width="8.7109375" style="14" customWidth="1"/>
    <col min="14689" max="14689" width="11.7109375" style="14" customWidth="1"/>
    <col min="14690" max="14690" width="12" style="14" customWidth="1"/>
    <col min="14691" max="14691" width="12.7109375" style="14" customWidth="1"/>
    <col min="14692" max="14692" width="14" style="14" customWidth="1"/>
    <col min="14693" max="14693" width="11.85546875" style="14" customWidth="1"/>
    <col min="14694" max="14694" width="7.5703125" style="14" customWidth="1"/>
    <col min="14695" max="14695" width="10.140625" style="14" customWidth="1"/>
    <col min="14696" max="14696" width="9.28515625" style="14" customWidth="1"/>
    <col min="14697" max="14699" width="9.140625" style="14" customWidth="1"/>
    <col min="14700" max="14700" width="13.140625" style="14" bestFit="1" customWidth="1"/>
    <col min="14701" max="14887" width="9.140625" style="14" customWidth="1"/>
    <col min="14888" max="14888" width="9.28515625" style="14" customWidth="1"/>
    <col min="14889" max="14889" width="21.7109375" style="14" customWidth="1"/>
    <col min="14890" max="14890" width="19" style="14" customWidth="1"/>
    <col min="14891" max="14891" width="9.140625" style="14" customWidth="1"/>
    <col min="14892" max="14892" width="14.7109375" style="14" customWidth="1"/>
    <col min="14893" max="14893" width="12.140625" style="14" customWidth="1"/>
    <col min="14894" max="14894" width="14.28515625" style="14" customWidth="1"/>
    <col min="14895" max="14895" width="7.42578125" style="14" customWidth="1"/>
    <col min="14896" max="14896" width="8" style="14" customWidth="1"/>
    <col min="14897" max="14897" width="12.140625" style="14" customWidth="1"/>
    <col min="14898" max="14898" width="12.85546875" style="14" customWidth="1"/>
    <col min="14899" max="14899" width="14.28515625" style="14" customWidth="1"/>
    <col min="14900" max="14900" width="9.7109375" style="14" customWidth="1"/>
    <col min="14901" max="14901" width="8.140625" style="14" customWidth="1"/>
    <col min="14902" max="14902" width="12.28515625" style="14" customWidth="1"/>
    <col min="14903" max="14903" width="13.42578125" style="14" customWidth="1"/>
    <col min="14904" max="14904" width="9.85546875" style="14" customWidth="1"/>
    <col min="14905" max="14905" width="9.28515625" style="14" customWidth="1"/>
    <col min="14906" max="14906" width="6.85546875" style="14" customWidth="1"/>
    <col min="14907" max="14907" width="10.85546875" style="14" customWidth="1"/>
    <col min="14908" max="14908" width="9.28515625" style="14" customWidth="1"/>
    <col min="14909" max="14909" width="11.28515625" style="14" customWidth="1"/>
    <col min="14910" max="14910" width="9.7109375" style="14" customWidth="1"/>
    <col min="14911" max="14911" width="7.42578125" style="14" customWidth="1"/>
    <col min="14912" max="14912" width="13.140625" style="14" customWidth="1"/>
    <col min="14913" max="14913" width="7" style="14" customWidth="1"/>
    <col min="14914" max="14914" width="8.7109375" style="14" customWidth="1"/>
    <col min="14915" max="14915" width="11.7109375" style="14" customWidth="1"/>
    <col min="14916" max="14916" width="12" style="14" customWidth="1"/>
    <col min="14917" max="14917" width="9.7109375" style="14" customWidth="1"/>
    <col min="14918" max="14918" width="6.85546875" style="14"/>
    <col min="14919" max="14919" width="9.28515625" style="14" customWidth="1"/>
    <col min="14920" max="14920" width="21.7109375" style="14" customWidth="1"/>
    <col min="14921" max="14921" width="19" style="14" customWidth="1"/>
    <col min="14922" max="14922" width="9.140625" style="14" customWidth="1"/>
    <col min="14923" max="14923" width="14.7109375" style="14" customWidth="1"/>
    <col min="14924" max="14924" width="12.140625" style="14" customWidth="1"/>
    <col min="14925" max="14925" width="14.28515625" style="14" customWidth="1"/>
    <col min="14926" max="14926" width="7.42578125" style="14" customWidth="1"/>
    <col min="14927" max="14927" width="8" style="14" customWidth="1"/>
    <col min="14928" max="14928" width="12.140625" style="14" customWidth="1"/>
    <col min="14929" max="14929" width="12.85546875" style="14" customWidth="1"/>
    <col min="14930" max="14930" width="14.28515625" style="14" customWidth="1"/>
    <col min="14931" max="14931" width="11.140625" style="14" customWidth="1"/>
    <col min="14932" max="14932" width="12.28515625" style="14" customWidth="1"/>
    <col min="14933" max="14933" width="13.42578125" style="14" customWidth="1"/>
    <col min="14934" max="14934" width="9.85546875" style="14" customWidth="1"/>
    <col min="14935" max="14935" width="13" style="14" customWidth="1"/>
    <col min="14936" max="14936" width="6.85546875" style="14" customWidth="1"/>
    <col min="14937" max="14937" width="10.85546875" style="14" customWidth="1"/>
    <col min="14938" max="14938" width="9.28515625" style="14" customWidth="1"/>
    <col min="14939" max="14939" width="11.28515625" style="14" customWidth="1"/>
    <col min="14940" max="14940" width="9.7109375" style="14" customWidth="1"/>
    <col min="14941" max="14941" width="7.42578125" style="14" customWidth="1"/>
    <col min="14942" max="14942" width="13.140625" style="14" customWidth="1"/>
    <col min="14943" max="14943" width="7" style="14" customWidth="1"/>
    <col min="14944" max="14944" width="8.7109375" style="14" customWidth="1"/>
    <col min="14945" max="14945" width="11.7109375" style="14" customWidth="1"/>
    <col min="14946" max="14946" width="12" style="14" customWidth="1"/>
    <col min="14947" max="14947" width="12.7109375" style="14" customWidth="1"/>
    <col min="14948" max="14948" width="14" style="14" customWidth="1"/>
    <col min="14949" max="14949" width="11.85546875" style="14" customWidth="1"/>
    <col min="14950" max="14950" width="7.5703125" style="14" customWidth="1"/>
    <col min="14951" max="14951" width="10.140625" style="14" customWidth="1"/>
    <col min="14952" max="14952" width="9.28515625" style="14" customWidth="1"/>
    <col min="14953" max="14955" width="9.140625" style="14" customWidth="1"/>
    <col min="14956" max="14956" width="13.140625" style="14" bestFit="1" customWidth="1"/>
    <col min="14957" max="15143" width="9.140625" style="14" customWidth="1"/>
    <col min="15144" max="15144" width="9.28515625" style="14" customWidth="1"/>
    <col min="15145" max="15145" width="21.7109375" style="14" customWidth="1"/>
    <col min="15146" max="15146" width="19" style="14" customWidth="1"/>
    <col min="15147" max="15147" width="9.140625" style="14" customWidth="1"/>
    <col min="15148" max="15148" width="14.7109375" style="14" customWidth="1"/>
    <col min="15149" max="15149" width="12.140625" style="14" customWidth="1"/>
    <col min="15150" max="15150" width="14.28515625" style="14" customWidth="1"/>
    <col min="15151" max="15151" width="7.42578125" style="14" customWidth="1"/>
    <col min="15152" max="15152" width="8" style="14" customWidth="1"/>
    <col min="15153" max="15153" width="12.140625" style="14" customWidth="1"/>
    <col min="15154" max="15154" width="12.85546875" style="14" customWidth="1"/>
    <col min="15155" max="15155" width="14.28515625" style="14" customWidth="1"/>
    <col min="15156" max="15156" width="9.7109375" style="14" customWidth="1"/>
    <col min="15157" max="15157" width="8.140625" style="14" customWidth="1"/>
    <col min="15158" max="15158" width="12.28515625" style="14" customWidth="1"/>
    <col min="15159" max="15159" width="13.42578125" style="14" customWidth="1"/>
    <col min="15160" max="15160" width="9.85546875" style="14" customWidth="1"/>
    <col min="15161" max="15161" width="9.28515625" style="14" customWidth="1"/>
    <col min="15162" max="15162" width="6.85546875" style="14" customWidth="1"/>
    <col min="15163" max="15163" width="10.85546875" style="14" customWidth="1"/>
    <col min="15164" max="15164" width="9.28515625" style="14" customWidth="1"/>
    <col min="15165" max="15165" width="11.28515625" style="14" customWidth="1"/>
    <col min="15166" max="15166" width="9.7109375" style="14" customWidth="1"/>
    <col min="15167" max="15167" width="7.42578125" style="14" customWidth="1"/>
    <col min="15168" max="15168" width="13.140625" style="14" customWidth="1"/>
    <col min="15169" max="15169" width="7" style="14" customWidth="1"/>
    <col min="15170" max="15170" width="8.7109375" style="14" customWidth="1"/>
    <col min="15171" max="15171" width="11.7109375" style="14" customWidth="1"/>
    <col min="15172" max="15172" width="12" style="14" customWidth="1"/>
    <col min="15173" max="15173" width="9.7109375" style="14" customWidth="1"/>
    <col min="15174" max="15174" width="6.85546875" style="14"/>
    <col min="15175" max="15175" width="9.28515625" style="14" customWidth="1"/>
    <col min="15176" max="15176" width="21.7109375" style="14" customWidth="1"/>
    <col min="15177" max="15177" width="19" style="14" customWidth="1"/>
    <col min="15178" max="15178" width="9.140625" style="14" customWidth="1"/>
    <col min="15179" max="15179" width="14.7109375" style="14" customWidth="1"/>
    <col min="15180" max="15180" width="12.140625" style="14" customWidth="1"/>
    <col min="15181" max="15181" width="14.28515625" style="14" customWidth="1"/>
    <col min="15182" max="15182" width="7.42578125" style="14" customWidth="1"/>
    <col min="15183" max="15183" width="8" style="14" customWidth="1"/>
    <col min="15184" max="15184" width="12.140625" style="14" customWidth="1"/>
    <col min="15185" max="15185" width="12.85546875" style="14" customWidth="1"/>
    <col min="15186" max="15186" width="14.28515625" style="14" customWidth="1"/>
    <col min="15187" max="15187" width="11.140625" style="14" customWidth="1"/>
    <col min="15188" max="15188" width="12.28515625" style="14" customWidth="1"/>
    <col min="15189" max="15189" width="13.42578125" style="14" customWidth="1"/>
    <col min="15190" max="15190" width="9.85546875" style="14" customWidth="1"/>
    <col min="15191" max="15191" width="13" style="14" customWidth="1"/>
    <col min="15192" max="15192" width="6.85546875" style="14" customWidth="1"/>
    <col min="15193" max="15193" width="10.85546875" style="14" customWidth="1"/>
    <col min="15194" max="15194" width="9.28515625" style="14" customWidth="1"/>
    <col min="15195" max="15195" width="11.28515625" style="14" customWidth="1"/>
    <col min="15196" max="15196" width="9.7109375" style="14" customWidth="1"/>
    <col min="15197" max="15197" width="7.42578125" style="14" customWidth="1"/>
    <col min="15198" max="15198" width="13.140625" style="14" customWidth="1"/>
    <col min="15199" max="15199" width="7" style="14" customWidth="1"/>
    <col min="15200" max="15200" width="8.7109375" style="14" customWidth="1"/>
    <col min="15201" max="15201" width="11.7109375" style="14" customWidth="1"/>
    <col min="15202" max="15202" width="12" style="14" customWidth="1"/>
    <col min="15203" max="15203" width="12.7109375" style="14" customWidth="1"/>
    <col min="15204" max="15204" width="14" style="14" customWidth="1"/>
    <col min="15205" max="15205" width="11.85546875" style="14" customWidth="1"/>
    <col min="15206" max="15206" width="7.5703125" style="14" customWidth="1"/>
    <col min="15207" max="15207" width="10.140625" style="14" customWidth="1"/>
    <col min="15208" max="15208" width="9.28515625" style="14" customWidth="1"/>
    <col min="15209" max="15211" width="9.140625" style="14" customWidth="1"/>
    <col min="15212" max="15212" width="13.140625" style="14" bestFit="1" customWidth="1"/>
    <col min="15213" max="15399" width="9.140625" style="14" customWidth="1"/>
    <col min="15400" max="15400" width="9.28515625" style="14" customWidth="1"/>
    <col min="15401" max="15401" width="21.7109375" style="14" customWidth="1"/>
    <col min="15402" max="15402" width="19" style="14" customWidth="1"/>
    <col min="15403" max="15403" width="9.140625" style="14" customWidth="1"/>
    <col min="15404" max="15404" width="14.7109375" style="14" customWidth="1"/>
    <col min="15405" max="15405" width="12.140625" style="14" customWidth="1"/>
    <col min="15406" max="15406" width="14.28515625" style="14" customWidth="1"/>
    <col min="15407" max="15407" width="7.42578125" style="14" customWidth="1"/>
    <col min="15408" max="15408" width="8" style="14" customWidth="1"/>
    <col min="15409" max="15409" width="12.140625" style="14" customWidth="1"/>
    <col min="15410" max="15410" width="12.85546875" style="14" customWidth="1"/>
    <col min="15411" max="15411" width="14.28515625" style="14" customWidth="1"/>
    <col min="15412" max="15412" width="9.7109375" style="14" customWidth="1"/>
    <col min="15413" max="15413" width="8.140625" style="14" customWidth="1"/>
    <col min="15414" max="15414" width="12.28515625" style="14" customWidth="1"/>
    <col min="15415" max="15415" width="13.42578125" style="14" customWidth="1"/>
    <col min="15416" max="15416" width="9.85546875" style="14" customWidth="1"/>
    <col min="15417" max="15417" width="9.28515625" style="14" customWidth="1"/>
    <col min="15418" max="15418" width="6.85546875" style="14" customWidth="1"/>
    <col min="15419" max="15419" width="10.85546875" style="14" customWidth="1"/>
    <col min="15420" max="15420" width="9.28515625" style="14" customWidth="1"/>
    <col min="15421" max="15421" width="11.28515625" style="14" customWidth="1"/>
    <col min="15422" max="15422" width="9.7109375" style="14" customWidth="1"/>
    <col min="15423" max="15423" width="7.42578125" style="14" customWidth="1"/>
    <col min="15424" max="15424" width="13.140625" style="14" customWidth="1"/>
    <col min="15425" max="15425" width="7" style="14" customWidth="1"/>
    <col min="15426" max="15426" width="8.7109375" style="14" customWidth="1"/>
    <col min="15427" max="15427" width="11.7109375" style="14" customWidth="1"/>
    <col min="15428" max="15428" width="12" style="14" customWidth="1"/>
    <col min="15429" max="15429" width="9.7109375" style="14" customWidth="1"/>
    <col min="15430" max="15430" width="6.85546875" style="14"/>
    <col min="15431" max="15431" width="9.28515625" style="14" customWidth="1"/>
    <col min="15432" max="15432" width="21.7109375" style="14" customWidth="1"/>
    <col min="15433" max="15433" width="19" style="14" customWidth="1"/>
    <col min="15434" max="15434" width="9.140625" style="14" customWidth="1"/>
    <col min="15435" max="15435" width="14.7109375" style="14" customWidth="1"/>
    <col min="15436" max="15436" width="12.140625" style="14" customWidth="1"/>
    <col min="15437" max="15437" width="14.28515625" style="14" customWidth="1"/>
    <col min="15438" max="15438" width="7.42578125" style="14" customWidth="1"/>
    <col min="15439" max="15439" width="8" style="14" customWidth="1"/>
    <col min="15440" max="15440" width="12.140625" style="14" customWidth="1"/>
    <col min="15441" max="15441" width="12.85546875" style="14" customWidth="1"/>
    <col min="15442" max="15442" width="14.28515625" style="14" customWidth="1"/>
    <col min="15443" max="15443" width="11.140625" style="14" customWidth="1"/>
    <col min="15444" max="15444" width="12.28515625" style="14" customWidth="1"/>
    <col min="15445" max="15445" width="13.42578125" style="14" customWidth="1"/>
    <col min="15446" max="15446" width="9.85546875" style="14" customWidth="1"/>
    <col min="15447" max="15447" width="13" style="14" customWidth="1"/>
    <col min="15448" max="15448" width="6.85546875" style="14" customWidth="1"/>
    <col min="15449" max="15449" width="10.85546875" style="14" customWidth="1"/>
    <col min="15450" max="15450" width="9.28515625" style="14" customWidth="1"/>
    <col min="15451" max="15451" width="11.28515625" style="14" customWidth="1"/>
    <col min="15452" max="15452" width="9.7109375" style="14" customWidth="1"/>
    <col min="15453" max="15453" width="7.42578125" style="14" customWidth="1"/>
    <col min="15454" max="15454" width="13.140625" style="14" customWidth="1"/>
    <col min="15455" max="15455" width="7" style="14" customWidth="1"/>
    <col min="15456" max="15456" width="8.7109375" style="14" customWidth="1"/>
    <col min="15457" max="15457" width="11.7109375" style="14" customWidth="1"/>
    <col min="15458" max="15458" width="12" style="14" customWidth="1"/>
    <col min="15459" max="15459" width="12.7109375" style="14" customWidth="1"/>
    <col min="15460" max="15460" width="14" style="14" customWidth="1"/>
    <col min="15461" max="15461" width="11.85546875" style="14" customWidth="1"/>
    <col min="15462" max="15462" width="7.5703125" style="14" customWidth="1"/>
    <col min="15463" max="15463" width="10.140625" style="14" customWidth="1"/>
    <col min="15464" max="15464" width="9.28515625" style="14" customWidth="1"/>
    <col min="15465" max="15467" width="9.140625" style="14" customWidth="1"/>
    <col min="15468" max="15468" width="13.140625" style="14" bestFit="1" customWidth="1"/>
    <col min="15469" max="15655" width="9.140625" style="14" customWidth="1"/>
    <col min="15656" max="15656" width="9.28515625" style="14" customWidth="1"/>
    <col min="15657" max="15657" width="21.7109375" style="14" customWidth="1"/>
    <col min="15658" max="15658" width="19" style="14" customWidth="1"/>
    <col min="15659" max="15659" width="9.140625" style="14" customWidth="1"/>
    <col min="15660" max="15660" width="14.7109375" style="14" customWidth="1"/>
    <col min="15661" max="15661" width="12.140625" style="14" customWidth="1"/>
    <col min="15662" max="15662" width="14.28515625" style="14" customWidth="1"/>
    <col min="15663" max="15663" width="7.42578125" style="14" customWidth="1"/>
    <col min="15664" max="15664" width="8" style="14" customWidth="1"/>
    <col min="15665" max="15665" width="12.140625" style="14" customWidth="1"/>
    <col min="15666" max="15666" width="12.85546875" style="14" customWidth="1"/>
    <col min="15667" max="15667" width="14.28515625" style="14" customWidth="1"/>
    <col min="15668" max="15668" width="9.7109375" style="14" customWidth="1"/>
    <col min="15669" max="15669" width="8.140625" style="14" customWidth="1"/>
    <col min="15670" max="15670" width="12.28515625" style="14" customWidth="1"/>
    <col min="15671" max="15671" width="13.42578125" style="14" customWidth="1"/>
    <col min="15672" max="15672" width="9.85546875" style="14" customWidth="1"/>
    <col min="15673" max="15673" width="9.28515625" style="14" customWidth="1"/>
    <col min="15674" max="15674" width="6.85546875" style="14" customWidth="1"/>
    <col min="15675" max="15675" width="10.85546875" style="14" customWidth="1"/>
    <col min="15676" max="15676" width="9.28515625" style="14" customWidth="1"/>
    <col min="15677" max="15677" width="11.28515625" style="14" customWidth="1"/>
    <col min="15678" max="15678" width="9.7109375" style="14" customWidth="1"/>
    <col min="15679" max="15679" width="7.42578125" style="14" customWidth="1"/>
    <col min="15680" max="15680" width="13.140625" style="14" customWidth="1"/>
    <col min="15681" max="15681" width="7" style="14" customWidth="1"/>
    <col min="15682" max="15682" width="8.7109375" style="14" customWidth="1"/>
    <col min="15683" max="15683" width="11.7109375" style="14" customWidth="1"/>
    <col min="15684" max="15684" width="12" style="14" customWidth="1"/>
    <col min="15685" max="15685" width="9.7109375" style="14" customWidth="1"/>
    <col min="15686" max="15686" width="6.85546875" style="14"/>
    <col min="15687" max="15687" width="9.28515625" style="14" customWidth="1"/>
    <col min="15688" max="15688" width="21.7109375" style="14" customWidth="1"/>
    <col min="15689" max="15689" width="19" style="14" customWidth="1"/>
    <col min="15690" max="15690" width="9.140625" style="14" customWidth="1"/>
    <col min="15691" max="15691" width="14.7109375" style="14" customWidth="1"/>
    <col min="15692" max="15692" width="12.140625" style="14" customWidth="1"/>
    <col min="15693" max="15693" width="14.28515625" style="14" customWidth="1"/>
    <col min="15694" max="15694" width="7.42578125" style="14" customWidth="1"/>
    <col min="15695" max="15695" width="8" style="14" customWidth="1"/>
    <col min="15696" max="15696" width="12.140625" style="14" customWidth="1"/>
    <col min="15697" max="15697" width="12.85546875" style="14" customWidth="1"/>
    <col min="15698" max="15698" width="14.28515625" style="14" customWidth="1"/>
    <col min="15699" max="15699" width="11.140625" style="14" customWidth="1"/>
    <col min="15700" max="15700" width="12.28515625" style="14" customWidth="1"/>
    <col min="15701" max="15701" width="13.42578125" style="14" customWidth="1"/>
    <col min="15702" max="15702" width="9.85546875" style="14" customWidth="1"/>
    <col min="15703" max="15703" width="13" style="14" customWidth="1"/>
    <col min="15704" max="15704" width="6.85546875" style="14" customWidth="1"/>
    <col min="15705" max="15705" width="10.85546875" style="14" customWidth="1"/>
    <col min="15706" max="15706" width="9.28515625" style="14" customWidth="1"/>
    <col min="15707" max="15707" width="11.28515625" style="14" customWidth="1"/>
    <col min="15708" max="15708" width="9.7109375" style="14" customWidth="1"/>
    <col min="15709" max="15709" width="7.42578125" style="14" customWidth="1"/>
    <col min="15710" max="15710" width="13.140625" style="14" customWidth="1"/>
    <col min="15711" max="15711" width="7" style="14" customWidth="1"/>
    <col min="15712" max="15712" width="8.7109375" style="14" customWidth="1"/>
    <col min="15713" max="15713" width="11.7109375" style="14" customWidth="1"/>
    <col min="15714" max="15714" width="12" style="14" customWidth="1"/>
    <col min="15715" max="15715" width="12.7109375" style="14" customWidth="1"/>
    <col min="15716" max="15716" width="14" style="14" customWidth="1"/>
    <col min="15717" max="15717" width="11.85546875" style="14" customWidth="1"/>
    <col min="15718" max="15718" width="7.5703125" style="14" customWidth="1"/>
    <col min="15719" max="15719" width="10.140625" style="14" customWidth="1"/>
    <col min="15720" max="15720" width="9.28515625" style="14" customWidth="1"/>
    <col min="15721" max="15723" width="9.140625" style="14" customWidth="1"/>
    <col min="15724" max="15724" width="13.140625" style="14" bestFit="1" customWidth="1"/>
    <col min="15725" max="15911" width="9.140625" style="14" customWidth="1"/>
    <col min="15912" max="15912" width="9.28515625" style="14" customWidth="1"/>
    <col min="15913" max="15913" width="21.7109375" style="14" customWidth="1"/>
    <col min="15914" max="15914" width="19" style="14" customWidth="1"/>
    <col min="15915" max="15915" width="9.140625" style="14" customWidth="1"/>
    <col min="15916" max="15916" width="14.7109375" style="14" customWidth="1"/>
    <col min="15917" max="15917" width="12.140625" style="14" customWidth="1"/>
    <col min="15918" max="15918" width="14.28515625" style="14" customWidth="1"/>
    <col min="15919" max="15919" width="7.42578125" style="14" customWidth="1"/>
    <col min="15920" max="15920" width="8" style="14" customWidth="1"/>
    <col min="15921" max="15921" width="12.140625" style="14" customWidth="1"/>
    <col min="15922" max="15922" width="12.85546875" style="14" customWidth="1"/>
    <col min="15923" max="15923" width="14.28515625" style="14" customWidth="1"/>
    <col min="15924" max="15924" width="9.7109375" style="14" customWidth="1"/>
    <col min="15925" max="15925" width="8.140625" style="14" customWidth="1"/>
    <col min="15926" max="15926" width="12.28515625" style="14" customWidth="1"/>
    <col min="15927" max="15927" width="13.42578125" style="14" customWidth="1"/>
    <col min="15928" max="15928" width="9.85546875" style="14" customWidth="1"/>
    <col min="15929" max="15929" width="9.28515625" style="14" customWidth="1"/>
    <col min="15930" max="15930" width="6.85546875" style="14" customWidth="1"/>
    <col min="15931" max="15931" width="10.85546875" style="14" customWidth="1"/>
    <col min="15932" max="15932" width="9.28515625" style="14" customWidth="1"/>
    <col min="15933" max="15933" width="11.28515625" style="14" customWidth="1"/>
    <col min="15934" max="15934" width="9.7109375" style="14" customWidth="1"/>
    <col min="15935" max="15935" width="7.42578125" style="14" customWidth="1"/>
    <col min="15936" max="15936" width="13.140625" style="14" customWidth="1"/>
    <col min="15937" max="15937" width="7" style="14" customWidth="1"/>
    <col min="15938" max="15938" width="8.7109375" style="14" customWidth="1"/>
    <col min="15939" max="15939" width="11.7109375" style="14" customWidth="1"/>
    <col min="15940" max="15940" width="12" style="14" customWidth="1"/>
    <col min="15941" max="15941" width="9.7109375" style="14" customWidth="1"/>
    <col min="15942" max="15942" width="6.85546875" style="14"/>
    <col min="15943" max="15943" width="9.28515625" style="14" customWidth="1"/>
    <col min="15944" max="15944" width="21.7109375" style="14" customWidth="1"/>
    <col min="15945" max="15945" width="19" style="14" customWidth="1"/>
    <col min="15946" max="15946" width="9.140625" style="14" customWidth="1"/>
    <col min="15947" max="15947" width="14.7109375" style="14" customWidth="1"/>
    <col min="15948" max="15948" width="12.140625" style="14" customWidth="1"/>
    <col min="15949" max="15949" width="14.28515625" style="14" customWidth="1"/>
    <col min="15950" max="15950" width="7.42578125" style="14" customWidth="1"/>
    <col min="15951" max="15951" width="8" style="14" customWidth="1"/>
    <col min="15952" max="15952" width="12.140625" style="14" customWidth="1"/>
    <col min="15953" max="15953" width="12.85546875" style="14" customWidth="1"/>
    <col min="15954" max="15954" width="14.28515625" style="14" customWidth="1"/>
    <col min="15955" max="15955" width="11.140625" style="14" customWidth="1"/>
    <col min="15956" max="15956" width="12.28515625" style="14" customWidth="1"/>
    <col min="15957" max="15957" width="13.42578125" style="14" customWidth="1"/>
    <col min="15958" max="15958" width="9.85546875" style="14" customWidth="1"/>
    <col min="15959" max="15959" width="13" style="14" customWidth="1"/>
    <col min="15960" max="15960" width="6.85546875" style="14" customWidth="1"/>
    <col min="15961" max="15961" width="10.85546875" style="14" customWidth="1"/>
    <col min="15962" max="15962" width="9.28515625" style="14" customWidth="1"/>
    <col min="15963" max="15963" width="11.28515625" style="14" customWidth="1"/>
    <col min="15964" max="15964" width="9.7109375" style="14" customWidth="1"/>
    <col min="15965" max="15965" width="7.42578125" style="14" customWidth="1"/>
    <col min="15966" max="15966" width="13.140625" style="14" customWidth="1"/>
    <col min="15967" max="15967" width="7" style="14" customWidth="1"/>
    <col min="15968" max="15968" width="8.7109375" style="14" customWidth="1"/>
    <col min="15969" max="15969" width="11.7109375" style="14" customWidth="1"/>
    <col min="15970" max="15970" width="12" style="14" customWidth="1"/>
    <col min="15971" max="15971" width="12.7109375" style="14" customWidth="1"/>
    <col min="15972" max="15972" width="14" style="14" customWidth="1"/>
    <col min="15973" max="15973" width="11.85546875" style="14" customWidth="1"/>
    <col min="15974" max="15974" width="7.5703125" style="14" customWidth="1"/>
    <col min="15975" max="15975" width="10.140625" style="14" customWidth="1"/>
    <col min="15976" max="15976" width="9.28515625" style="14" customWidth="1"/>
    <col min="15977" max="15979" width="9.140625" style="14" customWidth="1"/>
    <col min="15980" max="15980" width="13.140625" style="14" bestFit="1" customWidth="1"/>
    <col min="15981" max="16167" width="9.140625" style="14" customWidth="1"/>
    <col min="16168" max="16168" width="9.28515625" style="14" customWidth="1"/>
    <col min="16169" max="16169" width="21.7109375" style="14" customWidth="1"/>
    <col min="16170" max="16170" width="19" style="14" customWidth="1"/>
    <col min="16171" max="16171" width="9.140625" style="14" customWidth="1"/>
    <col min="16172" max="16172" width="14.7109375" style="14" customWidth="1"/>
    <col min="16173" max="16173" width="12.140625" style="14" customWidth="1"/>
    <col min="16174" max="16174" width="14.28515625" style="14" customWidth="1"/>
    <col min="16175" max="16175" width="7.42578125" style="14" customWidth="1"/>
    <col min="16176" max="16176" width="8" style="14" customWidth="1"/>
    <col min="16177" max="16177" width="12.140625" style="14" customWidth="1"/>
    <col min="16178" max="16178" width="12.85546875" style="14" customWidth="1"/>
    <col min="16179" max="16179" width="14.28515625" style="14" customWidth="1"/>
    <col min="16180" max="16180" width="9.7109375" style="14" customWidth="1"/>
    <col min="16181" max="16181" width="8.140625" style="14" customWidth="1"/>
    <col min="16182" max="16182" width="12.28515625" style="14" customWidth="1"/>
    <col min="16183" max="16183" width="13.42578125" style="14" customWidth="1"/>
    <col min="16184" max="16184" width="9.85546875" style="14" customWidth="1"/>
    <col min="16185" max="16185" width="9.28515625" style="14" customWidth="1"/>
    <col min="16186" max="16186" width="6.85546875" style="14" customWidth="1"/>
    <col min="16187" max="16187" width="10.85546875" style="14" customWidth="1"/>
    <col min="16188" max="16188" width="9.28515625" style="14" customWidth="1"/>
    <col min="16189" max="16189" width="11.28515625" style="14" customWidth="1"/>
    <col min="16190" max="16190" width="9.7109375" style="14" customWidth="1"/>
    <col min="16191" max="16191" width="7.42578125" style="14" customWidth="1"/>
    <col min="16192" max="16192" width="13.140625" style="14" customWidth="1"/>
    <col min="16193" max="16193" width="7" style="14" customWidth="1"/>
    <col min="16194" max="16194" width="8.7109375" style="14" customWidth="1"/>
    <col min="16195" max="16195" width="11.7109375" style="14" customWidth="1"/>
    <col min="16196" max="16196" width="12" style="14" customWidth="1"/>
    <col min="16197" max="16197" width="9.7109375" style="14" customWidth="1"/>
    <col min="16198" max="16384" width="6.85546875" style="14"/>
  </cols>
  <sheetData>
    <row r="1" spans="1:35" s="1" customFormat="1" ht="41.25" customHeight="1" x14ac:dyDescent="0.2">
      <c r="A1" s="140" t="s">
        <v>307</v>
      </c>
      <c r="B1" s="141"/>
      <c r="C1" s="141"/>
      <c r="D1" s="141"/>
      <c r="E1" s="142" t="s">
        <v>141</v>
      </c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53"/>
      <c r="AD1" s="143"/>
      <c r="AE1" s="143"/>
      <c r="AF1" s="143"/>
      <c r="AG1" s="143"/>
      <c r="AH1" s="143"/>
      <c r="AI1" s="144"/>
    </row>
    <row r="2" spans="1:35" s="1" customFormat="1" ht="28.5" customHeight="1" x14ac:dyDescent="0.2">
      <c r="A2" s="252" t="s">
        <v>301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53"/>
      <c r="AB2" s="253"/>
      <c r="AC2" s="253"/>
      <c r="AD2" s="253"/>
      <c r="AE2" s="253"/>
      <c r="AF2" s="253"/>
      <c r="AG2" s="253"/>
      <c r="AH2" s="253"/>
      <c r="AI2" s="254"/>
    </row>
    <row r="3" spans="1:35" s="1" customFormat="1" ht="38.25" customHeight="1" x14ac:dyDescent="0.2">
      <c r="A3" s="255" t="s">
        <v>308</v>
      </c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256"/>
      <c r="W3" s="256"/>
      <c r="X3" s="256"/>
      <c r="Y3" s="256"/>
      <c r="Z3" s="256"/>
      <c r="AA3" s="256"/>
      <c r="AB3" s="256"/>
      <c r="AC3" s="256"/>
      <c r="AD3" s="256"/>
      <c r="AE3" s="256"/>
      <c r="AF3" s="256"/>
      <c r="AG3" s="256"/>
      <c r="AH3" s="256"/>
      <c r="AI3" s="257"/>
    </row>
    <row r="4" spans="1:35" s="1" customFormat="1" ht="15.75" customHeight="1" x14ac:dyDescent="0.2">
      <c r="A4" s="150" t="s">
        <v>143</v>
      </c>
      <c r="B4" s="150"/>
      <c r="C4" s="150"/>
      <c r="D4" s="150"/>
      <c r="E4" s="126" t="s">
        <v>144</v>
      </c>
      <c r="F4" s="127"/>
      <c r="G4" s="127"/>
      <c r="H4" s="127"/>
      <c r="I4" s="128"/>
      <c r="J4" s="126" t="s">
        <v>145</v>
      </c>
      <c r="K4" s="127"/>
      <c r="L4" s="127"/>
      <c r="M4" s="127"/>
      <c r="N4" s="183"/>
      <c r="O4" s="126" t="s">
        <v>146</v>
      </c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2" t="s">
        <v>147</v>
      </c>
      <c r="AA4" s="122" t="s">
        <v>148</v>
      </c>
      <c r="AB4" s="122" t="s">
        <v>149</v>
      </c>
      <c r="AC4" s="122" t="s">
        <v>150</v>
      </c>
      <c r="AD4" s="126" t="s">
        <v>151</v>
      </c>
      <c r="AE4" s="127"/>
      <c r="AF4" s="128"/>
      <c r="AG4" s="121" t="s">
        <v>152</v>
      </c>
      <c r="AH4" s="121"/>
      <c r="AI4" s="121"/>
    </row>
    <row r="5" spans="1:35" s="1" customFormat="1" ht="15.75" customHeight="1" x14ac:dyDescent="0.2">
      <c r="A5" s="150"/>
      <c r="B5" s="150"/>
      <c r="C5" s="150"/>
      <c r="D5" s="150"/>
      <c r="E5" s="129"/>
      <c r="F5" s="130"/>
      <c r="G5" s="130"/>
      <c r="H5" s="130"/>
      <c r="I5" s="131"/>
      <c r="J5" s="129"/>
      <c r="K5" s="130"/>
      <c r="L5" s="130"/>
      <c r="M5" s="130"/>
      <c r="N5" s="186"/>
      <c r="O5" s="129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23"/>
      <c r="AA5" s="123"/>
      <c r="AB5" s="123"/>
      <c r="AC5" s="123"/>
      <c r="AD5" s="129"/>
      <c r="AE5" s="130"/>
      <c r="AF5" s="131"/>
      <c r="AG5" s="121"/>
      <c r="AH5" s="121"/>
      <c r="AI5" s="121"/>
    </row>
    <row r="6" spans="1:35" s="1" customFormat="1" ht="35.25" customHeight="1" x14ac:dyDescent="0.2">
      <c r="A6" s="150"/>
      <c r="B6" s="150"/>
      <c r="C6" s="150"/>
      <c r="D6" s="150"/>
      <c r="E6" s="132"/>
      <c r="F6" s="133"/>
      <c r="G6" s="133"/>
      <c r="H6" s="133"/>
      <c r="I6" s="134"/>
      <c r="J6" s="132"/>
      <c r="K6" s="133"/>
      <c r="L6" s="133"/>
      <c r="M6" s="133"/>
      <c r="N6" s="189"/>
      <c r="O6" s="132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23"/>
      <c r="AA6" s="123"/>
      <c r="AB6" s="123"/>
      <c r="AC6" s="123"/>
      <c r="AD6" s="132"/>
      <c r="AE6" s="133"/>
      <c r="AF6" s="134"/>
      <c r="AG6" s="121"/>
      <c r="AH6" s="121"/>
      <c r="AI6" s="121"/>
    </row>
    <row r="7" spans="1:35" s="1" customFormat="1" ht="12.75" customHeight="1" x14ac:dyDescent="0.2">
      <c r="A7" s="150"/>
      <c r="B7" s="150"/>
      <c r="C7" s="150"/>
      <c r="D7" s="150"/>
      <c r="E7" s="122" t="s">
        <v>153</v>
      </c>
      <c r="F7" s="122" t="s">
        <v>154</v>
      </c>
      <c r="G7" s="122" t="s">
        <v>155</v>
      </c>
      <c r="H7" s="122" t="s">
        <v>156</v>
      </c>
      <c r="I7" s="122" t="s">
        <v>157</v>
      </c>
      <c r="J7" s="122" t="s">
        <v>153</v>
      </c>
      <c r="K7" s="122" t="s">
        <v>155</v>
      </c>
      <c r="L7" s="122" t="s">
        <v>156</v>
      </c>
      <c r="M7" s="122" t="s">
        <v>157</v>
      </c>
      <c r="N7" s="122" t="s">
        <v>158</v>
      </c>
      <c r="O7" s="122" t="s">
        <v>159</v>
      </c>
      <c r="P7" s="122" t="s">
        <v>160</v>
      </c>
      <c r="Q7" s="122" t="s">
        <v>161</v>
      </c>
      <c r="R7" s="122" t="s">
        <v>162</v>
      </c>
      <c r="S7" s="122" t="s">
        <v>163</v>
      </c>
      <c r="T7" s="126" t="s">
        <v>164</v>
      </c>
      <c r="U7" s="127"/>
      <c r="V7" s="127"/>
      <c r="W7" s="128"/>
      <c r="X7" s="122" t="s">
        <v>165</v>
      </c>
      <c r="Y7" s="122" t="s">
        <v>166</v>
      </c>
      <c r="Z7" s="123"/>
      <c r="AA7" s="123"/>
      <c r="AB7" s="123"/>
      <c r="AC7" s="123"/>
      <c r="AD7" s="122" t="s">
        <v>167</v>
      </c>
      <c r="AE7" s="122" t="s">
        <v>168</v>
      </c>
      <c r="AF7" s="122" t="s">
        <v>153</v>
      </c>
      <c r="AG7" s="122" t="s">
        <v>167</v>
      </c>
      <c r="AH7" s="135" t="s">
        <v>168</v>
      </c>
      <c r="AI7" s="125" t="s">
        <v>153</v>
      </c>
    </row>
    <row r="8" spans="1:35" s="1" customFormat="1" ht="12.75" customHeight="1" x14ac:dyDescent="0.2">
      <c r="A8" s="150"/>
      <c r="B8" s="150"/>
      <c r="C8" s="150"/>
      <c r="D8" s="151"/>
      <c r="E8" s="123"/>
      <c r="F8" s="123"/>
      <c r="G8" s="123"/>
      <c r="H8" s="123"/>
      <c r="I8" s="123"/>
      <c r="J8" s="123"/>
      <c r="K8" s="123"/>
      <c r="L8" s="123"/>
      <c r="M8" s="123"/>
      <c r="N8" s="153"/>
      <c r="O8" s="123"/>
      <c r="P8" s="123"/>
      <c r="Q8" s="123"/>
      <c r="R8" s="123"/>
      <c r="S8" s="123"/>
      <c r="T8" s="129"/>
      <c r="U8" s="130"/>
      <c r="V8" s="130"/>
      <c r="W8" s="131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36"/>
      <c r="AI8" s="125"/>
    </row>
    <row r="9" spans="1:35" s="1" customFormat="1" ht="40.5" customHeight="1" x14ac:dyDescent="0.2">
      <c r="A9" s="150"/>
      <c r="B9" s="150"/>
      <c r="C9" s="150"/>
      <c r="D9" s="151"/>
      <c r="E9" s="123"/>
      <c r="F9" s="123"/>
      <c r="G9" s="123"/>
      <c r="H9" s="123"/>
      <c r="I9" s="123"/>
      <c r="J9" s="123"/>
      <c r="K9" s="123"/>
      <c r="L9" s="123"/>
      <c r="M9" s="123"/>
      <c r="N9" s="153"/>
      <c r="O9" s="123"/>
      <c r="P9" s="123"/>
      <c r="Q9" s="123"/>
      <c r="R9" s="123"/>
      <c r="S9" s="123"/>
      <c r="T9" s="132"/>
      <c r="U9" s="133"/>
      <c r="V9" s="133"/>
      <c r="W9" s="134"/>
      <c r="X9" s="123"/>
      <c r="Y9" s="123"/>
      <c r="Z9" s="123"/>
      <c r="AA9" s="123"/>
      <c r="AB9" s="123"/>
      <c r="AC9" s="123"/>
      <c r="AD9" s="123"/>
      <c r="AE9" s="123"/>
      <c r="AF9" s="123"/>
      <c r="AG9" s="123"/>
      <c r="AH9" s="136"/>
      <c r="AI9" s="125"/>
    </row>
    <row r="10" spans="1:35" s="1" customFormat="1" ht="12.75" customHeight="1" x14ac:dyDescent="0.2">
      <c r="A10" s="150"/>
      <c r="B10" s="150"/>
      <c r="C10" s="150"/>
      <c r="D10" s="151"/>
      <c r="E10" s="123"/>
      <c r="F10" s="123"/>
      <c r="G10" s="123"/>
      <c r="H10" s="123"/>
      <c r="I10" s="123"/>
      <c r="J10" s="123"/>
      <c r="K10" s="123"/>
      <c r="L10" s="123"/>
      <c r="M10" s="123"/>
      <c r="N10" s="153"/>
      <c r="O10" s="123"/>
      <c r="P10" s="123"/>
      <c r="Q10" s="123"/>
      <c r="R10" s="123"/>
      <c r="S10" s="123"/>
      <c r="T10" s="122" t="s">
        <v>169</v>
      </c>
      <c r="U10" s="122" t="s">
        <v>170</v>
      </c>
      <c r="V10" s="122" t="s">
        <v>171</v>
      </c>
      <c r="W10" s="122" t="s">
        <v>172</v>
      </c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36"/>
      <c r="AI10" s="125"/>
    </row>
    <row r="11" spans="1:35" s="1" customFormat="1" ht="12.75" customHeight="1" x14ac:dyDescent="0.2">
      <c r="A11" s="150"/>
      <c r="B11" s="150"/>
      <c r="C11" s="150"/>
      <c r="D11" s="151"/>
      <c r="E11" s="123"/>
      <c r="F11" s="123"/>
      <c r="G11" s="123"/>
      <c r="H11" s="123"/>
      <c r="I11" s="123"/>
      <c r="J11" s="123"/>
      <c r="K11" s="123"/>
      <c r="L11" s="123"/>
      <c r="M11" s="123"/>
      <c r="N11" s="15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136"/>
      <c r="AI11" s="125"/>
    </row>
    <row r="12" spans="1:35" s="1" customFormat="1" ht="12.75" customHeight="1" x14ac:dyDescent="0.2">
      <c r="A12" s="150"/>
      <c r="B12" s="150"/>
      <c r="C12" s="150"/>
      <c r="D12" s="151"/>
      <c r="E12" s="123"/>
      <c r="F12" s="123"/>
      <c r="G12" s="123"/>
      <c r="H12" s="123"/>
      <c r="I12" s="123"/>
      <c r="J12" s="123"/>
      <c r="K12" s="123"/>
      <c r="L12" s="123"/>
      <c r="M12" s="123"/>
      <c r="N12" s="15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3"/>
      <c r="AB12" s="123"/>
      <c r="AC12" s="123"/>
      <c r="AD12" s="123"/>
      <c r="AE12" s="123"/>
      <c r="AF12" s="123"/>
      <c r="AG12" s="123"/>
      <c r="AH12" s="136"/>
      <c r="AI12" s="125"/>
    </row>
    <row r="13" spans="1:35" s="1" customFormat="1" ht="12.75" customHeight="1" x14ac:dyDescent="0.2">
      <c r="A13" s="150"/>
      <c r="B13" s="150"/>
      <c r="C13" s="150"/>
      <c r="D13" s="151"/>
      <c r="E13" s="123"/>
      <c r="F13" s="123"/>
      <c r="G13" s="123"/>
      <c r="H13" s="123"/>
      <c r="I13" s="123"/>
      <c r="J13" s="123"/>
      <c r="K13" s="123"/>
      <c r="L13" s="123"/>
      <c r="M13" s="123"/>
      <c r="N13" s="15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3"/>
      <c r="AH13" s="136"/>
      <c r="AI13" s="125"/>
    </row>
    <row r="14" spans="1:35" s="1" customFormat="1" ht="12.75" customHeight="1" x14ac:dyDescent="0.2">
      <c r="A14" s="150"/>
      <c r="B14" s="150"/>
      <c r="C14" s="150"/>
      <c r="D14" s="151"/>
      <c r="E14" s="123"/>
      <c r="F14" s="123"/>
      <c r="G14" s="123"/>
      <c r="H14" s="123"/>
      <c r="I14" s="123"/>
      <c r="J14" s="123"/>
      <c r="K14" s="123"/>
      <c r="L14" s="123"/>
      <c r="M14" s="123"/>
      <c r="N14" s="15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3"/>
      <c r="AH14" s="136"/>
      <c r="AI14" s="125"/>
    </row>
    <row r="15" spans="1:35" s="1" customFormat="1" ht="12.75" customHeight="1" x14ac:dyDescent="0.2">
      <c r="A15" s="150"/>
      <c r="B15" s="150"/>
      <c r="C15" s="150"/>
      <c r="D15" s="151"/>
      <c r="E15" s="123"/>
      <c r="F15" s="123"/>
      <c r="G15" s="123"/>
      <c r="H15" s="123"/>
      <c r="I15" s="123"/>
      <c r="J15" s="123"/>
      <c r="K15" s="123"/>
      <c r="L15" s="123"/>
      <c r="M15" s="123"/>
      <c r="N15" s="153"/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23"/>
      <c r="Z15" s="123"/>
      <c r="AA15" s="123"/>
      <c r="AB15" s="123"/>
      <c r="AC15" s="123"/>
      <c r="AD15" s="123"/>
      <c r="AE15" s="123"/>
      <c r="AF15" s="123"/>
      <c r="AG15" s="123"/>
      <c r="AH15" s="136"/>
      <c r="AI15" s="125"/>
    </row>
    <row r="16" spans="1:35" s="1" customFormat="1" ht="12.75" customHeight="1" x14ac:dyDescent="0.2">
      <c r="A16" s="150"/>
      <c r="B16" s="150"/>
      <c r="C16" s="150"/>
      <c r="D16" s="151"/>
      <c r="E16" s="123"/>
      <c r="F16" s="123"/>
      <c r="G16" s="123"/>
      <c r="H16" s="123"/>
      <c r="I16" s="123"/>
      <c r="J16" s="123"/>
      <c r="K16" s="123"/>
      <c r="L16" s="123"/>
      <c r="M16" s="123"/>
      <c r="N16" s="15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  <c r="AD16" s="123"/>
      <c r="AE16" s="123"/>
      <c r="AF16" s="123"/>
      <c r="AG16" s="123"/>
      <c r="AH16" s="136"/>
      <c r="AI16" s="125"/>
    </row>
    <row r="17" spans="1:35" s="1" customFormat="1" ht="26.25" customHeight="1" x14ac:dyDescent="0.2">
      <c r="A17" s="150"/>
      <c r="B17" s="150"/>
      <c r="C17" s="150"/>
      <c r="D17" s="150"/>
      <c r="E17" s="124"/>
      <c r="F17" s="124"/>
      <c r="G17" s="124"/>
      <c r="H17" s="124"/>
      <c r="I17" s="124"/>
      <c r="J17" s="124"/>
      <c r="K17" s="124"/>
      <c r="L17" s="124"/>
      <c r="M17" s="124"/>
      <c r="N17" s="15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37"/>
      <c r="AI17" s="125"/>
    </row>
    <row r="18" spans="1:35" s="1" customFormat="1" ht="22.5" customHeight="1" x14ac:dyDescent="0.2">
      <c r="A18" s="138" t="s">
        <v>173</v>
      </c>
      <c r="B18" s="139"/>
      <c r="C18" s="139"/>
      <c r="D18" s="139"/>
      <c r="E18" s="13">
        <v>1</v>
      </c>
      <c r="F18" s="13">
        <v>2</v>
      </c>
      <c r="G18" s="13">
        <v>3</v>
      </c>
      <c r="H18" s="13">
        <v>4</v>
      </c>
      <c r="I18" s="13">
        <v>5</v>
      </c>
      <c r="J18" s="13">
        <v>6</v>
      </c>
      <c r="K18" s="13">
        <v>7</v>
      </c>
      <c r="L18" s="13">
        <v>8</v>
      </c>
      <c r="M18" s="13">
        <v>9</v>
      </c>
      <c r="N18" s="13">
        <v>10</v>
      </c>
      <c r="O18" s="13">
        <v>11</v>
      </c>
      <c r="P18" s="13">
        <v>12</v>
      </c>
      <c r="Q18" s="13">
        <v>13</v>
      </c>
      <c r="R18" s="13">
        <v>14</v>
      </c>
      <c r="S18" s="13">
        <v>15</v>
      </c>
      <c r="T18" s="13">
        <v>16</v>
      </c>
      <c r="U18" s="13">
        <v>17</v>
      </c>
      <c r="V18" s="13">
        <v>18</v>
      </c>
      <c r="W18" s="13">
        <v>19</v>
      </c>
      <c r="X18" s="13">
        <v>20</v>
      </c>
      <c r="Y18" s="13">
        <v>21</v>
      </c>
      <c r="Z18" s="13">
        <v>22</v>
      </c>
      <c r="AA18" s="13">
        <v>23</v>
      </c>
      <c r="AB18" s="13">
        <v>24</v>
      </c>
      <c r="AC18" s="13">
        <v>25</v>
      </c>
      <c r="AD18" s="13">
        <v>26</v>
      </c>
      <c r="AE18" s="13">
        <v>27</v>
      </c>
      <c r="AF18" s="13">
        <v>28</v>
      </c>
      <c r="AG18" s="13">
        <v>29</v>
      </c>
      <c r="AH18" s="13">
        <v>30</v>
      </c>
      <c r="AI18" s="13">
        <v>31</v>
      </c>
    </row>
    <row r="19" spans="1:35" s="21" customFormat="1" ht="55.5" customHeight="1" x14ac:dyDescent="0.2">
      <c r="A19" s="20" t="s">
        <v>108</v>
      </c>
      <c r="B19" s="116" t="s">
        <v>174</v>
      </c>
      <c r="C19" s="116"/>
      <c r="D19" s="116"/>
      <c r="E19" s="54">
        <f>SUM(E20:E39)</f>
        <v>451</v>
      </c>
      <c r="F19" s="54">
        <f t="shared" ref="F19:AI19" si="0">SUM(F20:F39)</f>
        <v>118</v>
      </c>
      <c r="G19" s="54">
        <f t="shared" si="0"/>
        <v>333</v>
      </c>
      <c r="H19" s="54">
        <f t="shared" si="0"/>
        <v>0</v>
      </c>
      <c r="I19" s="54">
        <f t="shared" si="0"/>
        <v>0</v>
      </c>
      <c r="J19" s="54">
        <f t="shared" si="0"/>
        <v>258</v>
      </c>
      <c r="K19" s="54">
        <f t="shared" si="0"/>
        <v>205</v>
      </c>
      <c r="L19" s="54">
        <f t="shared" si="0"/>
        <v>37</v>
      </c>
      <c r="M19" s="54">
        <f t="shared" si="0"/>
        <v>0</v>
      </c>
      <c r="N19" s="54">
        <f t="shared" si="0"/>
        <v>16</v>
      </c>
      <c r="O19" s="54">
        <f t="shared" si="0"/>
        <v>384</v>
      </c>
      <c r="P19" s="54">
        <f t="shared" si="0"/>
        <v>202</v>
      </c>
      <c r="Q19" s="54">
        <f t="shared" si="0"/>
        <v>8</v>
      </c>
      <c r="R19" s="54">
        <f t="shared" si="0"/>
        <v>70</v>
      </c>
      <c r="S19" s="54">
        <f t="shared" si="0"/>
        <v>3</v>
      </c>
      <c r="T19" s="54">
        <f t="shared" si="0"/>
        <v>101</v>
      </c>
      <c r="U19" s="54">
        <f t="shared" si="0"/>
        <v>2</v>
      </c>
      <c r="V19" s="54">
        <f t="shared" si="0"/>
        <v>85</v>
      </c>
      <c r="W19" s="54">
        <f t="shared" si="0"/>
        <v>14</v>
      </c>
      <c r="X19" s="54">
        <f t="shared" si="0"/>
        <v>14</v>
      </c>
      <c r="Y19" s="54">
        <f t="shared" si="0"/>
        <v>398</v>
      </c>
      <c r="Z19" s="54">
        <f t="shared" si="0"/>
        <v>2</v>
      </c>
      <c r="AA19" s="54">
        <f t="shared" si="0"/>
        <v>87</v>
      </c>
      <c r="AB19" s="54">
        <f t="shared" si="0"/>
        <v>256</v>
      </c>
      <c r="AC19" s="54">
        <f t="shared" si="0"/>
        <v>119</v>
      </c>
      <c r="AD19" s="54">
        <f t="shared" si="0"/>
        <v>45</v>
      </c>
      <c r="AE19" s="54">
        <f t="shared" si="0"/>
        <v>9</v>
      </c>
      <c r="AF19" s="54">
        <f t="shared" si="0"/>
        <v>54</v>
      </c>
      <c r="AG19" s="54">
        <f t="shared" si="0"/>
        <v>2</v>
      </c>
      <c r="AH19" s="54">
        <f t="shared" si="0"/>
        <v>6</v>
      </c>
      <c r="AI19" s="54">
        <f t="shared" si="0"/>
        <v>8</v>
      </c>
    </row>
    <row r="20" spans="1:35" ht="39.950000000000003" customHeight="1" x14ac:dyDescent="0.2">
      <c r="A20" s="16" t="s">
        <v>137</v>
      </c>
      <c r="B20" s="115" t="s">
        <v>175</v>
      </c>
      <c r="C20" s="115"/>
      <c r="D20" s="115"/>
      <c r="E20" s="23">
        <v>10</v>
      </c>
      <c r="F20" s="23">
        <v>2</v>
      </c>
      <c r="G20" s="23">
        <v>8</v>
      </c>
      <c r="H20" s="23"/>
      <c r="I20" s="23"/>
      <c r="J20" s="23">
        <v>8</v>
      </c>
      <c r="K20" s="23">
        <v>4</v>
      </c>
      <c r="L20" s="23">
        <v>3</v>
      </c>
      <c r="M20" s="23"/>
      <c r="N20" s="23">
        <v>1</v>
      </c>
      <c r="O20" s="23">
        <v>7</v>
      </c>
      <c r="P20" s="23"/>
      <c r="Q20" s="23"/>
      <c r="R20" s="23">
        <v>3</v>
      </c>
      <c r="S20" s="23">
        <v>1</v>
      </c>
      <c r="T20" s="23">
        <v>3</v>
      </c>
      <c r="U20" s="23">
        <v>1</v>
      </c>
      <c r="V20" s="23">
        <v>2</v>
      </c>
      <c r="W20" s="23"/>
      <c r="X20" s="23">
        <v>2</v>
      </c>
      <c r="Y20" s="23">
        <v>9</v>
      </c>
      <c r="Z20" s="23"/>
      <c r="AA20" s="23"/>
      <c r="AB20" s="23">
        <v>5</v>
      </c>
      <c r="AC20" s="23">
        <v>1</v>
      </c>
      <c r="AD20" s="23">
        <v>2</v>
      </c>
      <c r="AE20" s="23">
        <v>1</v>
      </c>
      <c r="AF20" s="23">
        <v>3</v>
      </c>
      <c r="AG20" s="23"/>
      <c r="AH20" s="23"/>
      <c r="AI20" s="23"/>
    </row>
    <row r="21" spans="1:35" ht="39.950000000000003" customHeight="1" x14ac:dyDescent="0.2">
      <c r="A21" s="16" t="s">
        <v>107</v>
      </c>
      <c r="B21" s="115" t="s">
        <v>176</v>
      </c>
      <c r="C21" s="115"/>
      <c r="D21" s="115"/>
      <c r="E21" s="23">
        <v>29</v>
      </c>
      <c r="F21" s="23">
        <v>3</v>
      </c>
      <c r="G21" s="23">
        <v>26</v>
      </c>
      <c r="H21" s="23"/>
      <c r="I21" s="23"/>
      <c r="J21" s="23">
        <v>35</v>
      </c>
      <c r="K21" s="23">
        <v>25</v>
      </c>
      <c r="L21" s="23">
        <v>10</v>
      </c>
      <c r="M21" s="23"/>
      <c r="N21" s="23"/>
      <c r="O21" s="23">
        <v>33</v>
      </c>
      <c r="P21" s="23">
        <v>18</v>
      </c>
      <c r="Q21" s="23">
        <v>1</v>
      </c>
      <c r="R21" s="23">
        <v>12</v>
      </c>
      <c r="S21" s="23"/>
      <c r="T21" s="23">
        <v>2</v>
      </c>
      <c r="U21" s="23">
        <v>1</v>
      </c>
      <c r="V21" s="23"/>
      <c r="W21" s="23">
        <v>1</v>
      </c>
      <c r="X21" s="23">
        <v>4</v>
      </c>
      <c r="Y21" s="23">
        <v>37</v>
      </c>
      <c r="Z21" s="23"/>
      <c r="AA21" s="23"/>
      <c r="AB21" s="23">
        <v>17</v>
      </c>
      <c r="AC21" s="23"/>
      <c r="AD21" s="23">
        <v>6</v>
      </c>
      <c r="AE21" s="23">
        <v>1</v>
      </c>
      <c r="AF21" s="23">
        <v>7</v>
      </c>
      <c r="AG21" s="23"/>
      <c r="AH21" s="23">
        <v>1</v>
      </c>
      <c r="AI21" s="23">
        <v>1</v>
      </c>
    </row>
    <row r="22" spans="1:35" ht="39.950000000000003" customHeight="1" x14ac:dyDescent="0.2">
      <c r="A22" s="17" t="s">
        <v>106</v>
      </c>
      <c r="B22" s="115" t="s">
        <v>177</v>
      </c>
      <c r="C22" s="115"/>
      <c r="D22" s="115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</row>
    <row r="23" spans="1:35" ht="39.950000000000003" customHeight="1" x14ac:dyDescent="0.2">
      <c r="A23" s="15">
        <v>1.2</v>
      </c>
      <c r="B23" s="115" t="s">
        <v>178</v>
      </c>
      <c r="C23" s="115"/>
      <c r="D23" s="115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</row>
    <row r="24" spans="1:35" ht="39.950000000000003" customHeight="1" x14ac:dyDescent="0.2">
      <c r="A24" s="16" t="s">
        <v>105</v>
      </c>
      <c r="B24" s="115" t="s">
        <v>179</v>
      </c>
      <c r="C24" s="115"/>
      <c r="D24" s="115"/>
      <c r="E24" s="23">
        <v>1</v>
      </c>
      <c r="F24" s="23">
        <v>1</v>
      </c>
      <c r="G24" s="23"/>
      <c r="H24" s="23"/>
      <c r="I24" s="23"/>
      <c r="J24" s="23"/>
      <c r="K24" s="23"/>
      <c r="L24" s="23"/>
      <c r="M24" s="23"/>
      <c r="N24" s="23"/>
      <c r="O24" s="23">
        <v>1</v>
      </c>
      <c r="P24" s="23"/>
      <c r="Q24" s="23"/>
      <c r="R24" s="23"/>
      <c r="S24" s="23"/>
      <c r="T24" s="23">
        <v>1</v>
      </c>
      <c r="U24" s="23"/>
      <c r="V24" s="23">
        <v>1</v>
      </c>
      <c r="W24" s="23"/>
      <c r="X24" s="23"/>
      <c r="Y24" s="23">
        <v>1</v>
      </c>
      <c r="Z24" s="23"/>
      <c r="AA24" s="23"/>
      <c r="AB24" s="23"/>
      <c r="AC24" s="23"/>
      <c r="AD24" s="23"/>
      <c r="AE24" s="23"/>
      <c r="AF24" s="23"/>
      <c r="AG24" s="23"/>
      <c r="AH24" s="23"/>
      <c r="AI24" s="23"/>
    </row>
    <row r="25" spans="1:35" ht="39.950000000000003" customHeight="1" x14ac:dyDescent="0.2">
      <c r="A25" s="16" t="s">
        <v>104</v>
      </c>
      <c r="B25" s="112" t="s">
        <v>180</v>
      </c>
      <c r="C25" s="113"/>
      <c r="D25" s="11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</row>
    <row r="26" spans="1:35" ht="39.950000000000003" customHeight="1" x14ac:dyDescent="0.2">
      <c r="A26" s="16" t="s">
        <v>103</v>
      </c>
      <c r="B26" s="112" t="s">
        <v>181</v>
      </c>
      <c r="C26" s="113"/>
      <c r="D26" s="114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</row>
    <row r="27" spans="1:35" ht="39.950000000000003" customHeight="1" x14ac:dyDescent="0.2">
      <c r="A27" s="16" t="s">
        <v>102</v>
      </c>
      <c r="B27" s="115" t="s">
        <v>182</v>
      </c>
      <c r="C27" s="115"/>
      <c r="D27" s="115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</row>
    <row r="28" spans="1:35" ht="39.950000000000003" customHeight="1" x14ac:dyDescent="0.2">
      <c r="A28" s="16" t="s">
        <v>101</v>
      </c>
      <c r="B28" s="115" t="s">
        <v>183</v>
      </c>
      <c r="C28" s="115"/>
      <c r="D28" s="115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</row>
    <row r="29" spans="1:35" ht="39.950000000000003" customHeight="1" x14ac:dyDescent="0.2">
      <c r="A29" s="16" t="s">
        <v>100</v>
      </c>
      <c r="B29" s="112" t="s">
        <v>184</v>
      </c>
      <c r="C29" s="113"/>
      <c r="D29" s="114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</row>
    <row r="30" spans="1:35" ht="39.950000000000003" customHeight="1" x14ac:dyDescent="0.2">
      <c r="A30" s="16" t="s">
        <v>99</v>
      </c>
      <c r="B30" s="112" t="s">
        <v>185</v>
      </c>
      <c r="C30" s="113"/>
      <c r="D30" s="114"/>
      <c r="E30" s="23">
        <v>7</v>
      </c>
      <c r="F30" s="23">
        <v>2</v>
      </c>
      <c r="G30" s="23">
        <v>5</v>
      </c>
      <c r="H30" s="23"/>
      <c r="I30" s="23"/>
      <c r="J30" s="23">
        <v>4</v>
      </c>
      <c r="K30" s="23">
        <v>4</v>
      </c>
      <c r="L30" s="23">
        <v>0</v>
      </c>
      <c r="M30" s="23"/>
      <c r="N30" s="23"/>
      <c r="O30" s="23">
        <v>5</v>
      </c>
      <c r="P30" s="23">
        <v>2</v>
      </c>
      <c r="Q30" s="23"/>
      <c r="R30" s="23"/>
      <c r="S30" s="23"/>
      <c r="T30" s="23">
        <v>3</v>
      </c>
      <c r="U30" s="23"/>
      <c r="V30" s="23">
        <v>1</v>
      </c>
      <c r="W30" s="23">
        <v>2</v>
      </c>
      <c r="X30" s="23"/>
      <c r="Y30" s="23">
        <v>5</v>
      </c>
      <c r="Z30" s="23"/>
      <c r="AA30" s="23"/>
      <c r="AB30" s="23">
        <v>6</v>
      </c>
      <c r="AC30" s="23">
        <v>1</v>
      </c>
      <c r="AD30" s="23">
        <v>1</v>
      </c>
      <c r="AE30" s="23"/>
      <c r="AF30" s="23">
        <v>1</v>
      </c>
      <c r="AG30" s="23"/>
      <c r="AH30" s="23"/>
      <c r="AI30" s="23"/>
    </row>
    <row r="31" spans="1:35" ht="39.950000000000003" customHeight="1" x14ac:dyDescent="0.2">
      <c r="A31" s="16" t="s">
        <v>98</v>
      </c>
      <c r="B31" s="112" t="s">
        <v>186</v>
      </c>
      <c r="C31" s="113"/>
      <c r="D31" s="114"/>
      <c r="E31" s="23">
        <v>8</v>
      </c>
      <c r="F31" s="23">
        <v>4</v>
      </c>
      <c r="G31" s="23">
        <v>4</v>
      </c>
      <c r="H31" s="23"/>
      <c r="I31" s="23"/>
      <c r="J31" s="23">
        <v>3</v>
      </c>
      <c r="K31" s="23">
        <v>2</v>
      </c>
      <c r="L31" s="23">
        <v>1</v>
      </c>
      <c r="M31" s="23"/>
      <c r="N31" s="23"/>
      <c r="O31" s="23">
        <v>2</v>
      </c>
      <c r="P31" s="23"/>
      <c r="Q31" s="23"/>
      <c r="R31" s="23"/>
      <c r="S31" s="23"/>
      <c r="T31" s="23">
        <v>2</v>
      </c>
      <c r="U31" s="23"/>
      <c r="V31" s="23">
        <v>1</v>
      </c>
      <c r="W31" s="23">
        <v>1</v>
      </c>
      <c r="X31" s="23">
        <v>2</v>
      </c>
      <c r="Y31" s="23">
        <v>4</v>
      </c>
      <c r="Z31" s="23"/>
      <c r="AA31" s="23">
        <v>2</v>
      </c>
      <c r="AB31" s="23">
        <v>6</v>
      </c>
      <c r="AC31" s="23">
        <v>3</v>
      </c>
      <c r="AD31" s="23"/>
      <c r="AE31" s="23"/>
      <c r="AF31" s="23"/>
      <c r="AG31" s="23"/>
      <c r="AH31" s="23"/>
      <c r="AI31" s="23"/>
    </row>
    <row r="32" spans="1:35" ht="39.950000000000003" customHeight="1" x14ac:dyDescent="0.2">
      <c r="A32" s="16" t="s">
        <v>97</v>
      </c>
      <c r="B32" s="113" t="s">
        <v>187</v>
      </c>
      <c r="C32" s="113"/>
      <c r="D32" s="11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</row>
    <row r="33" spans="1:35" ht="39.950000000000003" customHeight="1" x14ac:dyDescent="0.2">
      <c r="A33" s="16" t="s">
        <v>96</v>
      </c>
      <c r="B33" s="112" t="s">
        <v>188</v>
      </c>
      <c r="C33" s="113"/>
      <c r="D33" s="114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</row>
    <row r="34" spans="1:35" ht="39.950000000000003" customHeight="1" x14ac:dyDescent="0.2">
      <c r="A34" s="16" t="s">
        <v>95</v>
      </c>
      <c r="B34" s="115" t="s">
        <v>189</v>
      </c>
      <c r="C34" s="115"/>
      <c r="D34" s="115"/>
      <c r="E34" s="23">
        <v>346</v>
      </c>
      <c r="F34" s="23">
        <v>88</v>
      </c>
      <c r="G34" s="23">
        <v>258</v>
      </c>
      <c r="H34" s="23"/>
      <c r="I34" s="23"/>
      <c r="J34" s="23">
        <v>197</v>
      </c>
      <c r="K34" s="23">
        <v>161</v>
      </c>
      <c r="L34" s="23">
        <v>21</v>
      </c>
      <c r="M34" s="23"/>
      <c r="N34" s="23">
        <v>15</v>
      </c>
      <c r="O34" s="23">
        <v>299</v>
      </c>
      <c r="P34" s="23">
        <v>167</v>
      </c>
      <c r="Q34" s="23">
        <v>6</v>
      </c>
      <c r="R34" s="23">
        <v>53</v>
      </c>
      <c r="S34" s="23">
        <v>1</v>
      </c>
      <c r="T34" s="23">
        <v>72</v>
      </c>
      <c r="U34" s="23"/>
      <c r="V34" s="23">
        <v>64</v>
      </c>
      <c r="W34" s="23">
        <v>8</v>
      </c>
      <c r="X34" s="23">
        <v>3</v>
      </c>
      <c r="Y34" s="23">
        <v>302</v>
      </c>
      <c r="Z34" s="23">
        <v>2</v>
      </c>
      <c r="AA34" s="23">
        <v>82</v>
      </c>
      <c r="AB34" s="23">
        <v>203</v>
      </c>
      <c r="AC34" s="23">
        <v>106</v>
      </c>
      <c r="AD34" s="23">
        <v>34</v>
      </c>
      <c r="AE34" s="23">
        <v>5</v>
      </c>
      <c r="AF34" s="23">
        <v>39</v>
      </c>
      <c r="AG34" s="23">
        <v>2</v>
      </c>
      <c r="AH34" s="23">
        <v>5</v>
      </c>
      <c r="AI34" s="23">
        <v>7</v>
      </c>
    </row>
    <row r="35" spans="1:35" ht="39.950000000000003" customHeight="1" x14ac:dyDescent="0.2">
      <c r="A35" s="16" t="s">
        <v>94</v>
      </c>
      <c r="B35" s="113" t="s">
        <v>190</v>
      </c>
      <c r="C35" s="113"/>
      <c r="D35" s="113"/>
      <c r="E35" s="23">
        <v>17</v>
      </c>
      <c r="F35" s="23">
        <v>3</v>
      </c>
      <c r="G35" s="23">
        <v>14</v>
      </c>
      <c r="H35" s="23"/>
      <c r="I35" s="23"/>
      <c r="J35" s="23">
        <v>4</v>
      </c>
      <c r="K35" s="23">
        <v>3</v>
      </c>
      <c r="L35" s="23">
        <v>1</v>
      </c>
      <c r="M35" s="23"/>
      <c r="N35" s="23"/>
      <c r="O35" s="23">
        <v>14</v>
      </c>
      <c r="P35" s="23">
        <v>9</v>
      </c>
      <c r="Q35" s="23">
        <v>1</v>
      </c>
      <c r="R35" s="23"/>
      <c r="S35" s="23">
        <v>1</v>
      </c>
      <c r="T35" s="23">
        <v>3</v>
      </c>
      <c r="U35" s="23"/>
      <c r="V35" s="23">
        <v>2</v>
      </c>
      <c r="W35" s="23">
        <v>1</v>
      </c>
      <c r="X35" s="23"/>
      <c r="Y35" s="23">
        <v>14</v>
      </c>
      <c r="Z35" s="23"/>
      <c r="AA35" s="23">
        <v>1</v>
      </c>
      <c r="AB35" s="23">
        <v>6</v>
      </c>
      <c r="AC35" s="23">
        <v>3</v>
      </c>
      <c r="AD35" s="23"/>
      <c r="AE35" s="23"/>
      <c r="AF35" s="23"/>
      <c r="AG35" s="23"/>
      <c r="AH35" s="23"/>
      <c r="AI35" s="23"/>
    </row>
    <row r="36" spans="1:35" ht="39.950000000000003" customHeight="1" x14ac:dyDescent="0.2">
      <c r="A36" s="16" t="s">
        <v>93</v>
      </c>
      <c r="B36" s="112" t="s">
        <v>191</v>
      </c>
      <c r="C36" s="113"/>
      <c r="D36" s="113"/>
      <c r="E36" s="23">
        <v>15</v>
      </c>
      <c r="F36" s="23">
        <v>9</v>
      </c>
      <c r="G36" s="23">
        <v>6</v>
      </c>
      <c r="H36" s="23"/>
      <c r="I36" s="23"/>
      <c r="J36" s="23">
        <v>2</v>
      </c>
      <c r="K36" s="23">
        <v>2</v>
      </c>
      <c r="L36" s="23"/>
      <c r="M36" s="23"/>
      <c r="N36" s="23"/>
      <c r="O36" s="23">
        <v>14</v>
      </c>
      <c r="P36" s="23">
        <v>2</v>
      </c>
      <c r="Q36" s="23"/>
      <c r="R36" s="23">
        <v>1</v>
      </c>
      <c r="S36" s="23"/>
      <c r="T36" s="23">
        <v>11</v>
      </c>
      <c r="U36" s="23"/>
      <c r="V36" s="23">
        <v>11</v>
      </c>
      <c r="W36" s="23"/>
      <c r="X36" s="23"/>
      <c r="Y36" s="23">
        <v>14</v>
      </c>
      <c r="Z36" s="23"/>
      <c r="AA36" s="23">
        <v>2</v>
      </c>
      <c r="AB36" s="23">
        <v>3</v>
      </c>
      <c r="AC36" s="23">
        <v>2</v>
      </c>
      <c r="AD36" s="23"/>
      <c r="AE36" s="23"/>
      <c r="AF36" s="23"/>
      <c r="AG36" s="23"/>
      <c r="AH36" s="23"/>
      <c r="AI36" s="23"/>
    </row>
    <row r="37" spans="1:35" ht="39.950000000000003" customHeight="1" x14ac:dyDescent="0.2">
      <c r="A37" s="16" t="s">
        <v>92</v>
      </c>
      <c r="B37" s="115" t="s">
        <v>192</v>
      </c>
      <c r="C37" s="115"/>
      <c r="D37" s="115"/>
      <c r="E37" s="23">
        <v>17</v>
      </c>
      <c r="F37" s="23">
        <v>6</v>
      </c>
      <c r="G37" s="23">
        <v>11</v>
      </c>
      <c r="H37" s="23"/>
      <c r="I37" s="23"/>
      <c r="J37" s="23">
        <v>5</v>
      </c>
      <c r="K37" s="23">
        <v>4</v>
      </c>
      <c r="L37" s="23">
        <v>1</v>
      </c>
      <c r="M37" s="23"/>
      <c r="N37" s="23"/>
      <c r="O37" s="23">
        <v>9</v>
      </c>
      <c r="P37" s="23">
        <v>4</v>
      </c>
      <c r="Q37" s="23"/>
      <c r="R37" s="23">
        <v>1</v>
      </c>
      <c r="S37" s="23"/>
      <c r="T37" s="23">
        <v>4</v>
      </c>
      <c r="U37" s="23"/>
      <c r="V37" s="23">
        <v>3</v>
      </c>
      <c r="W37" s="23">
        <v>1</v>
      </c>
      <c r="X37" s="23">
        <v>2</v>
      </c>
      <c r="Y37" s="23">
        <v>11</v>
      </c>
      <c r="Z37" s="23"/>
      <c r="AA37" s="23"/>
      <c r="AB37" s="23">
        <v>10</v>
      </c>
      <c r="AC37" s="23">
        <v>3</v>
      </c>
      <c r="AD37" s="23">
        <v>1</v>
      </c>
      <c r="AE37" s="23">
        <v>2</v>
      </c>
      <c r="AF37" s="23">
        <v>3</v>
      </c>
      <c r="AG37" s="23"/>
      <c r="AH37" s="23"/>
      <c r="AI37" s="23"/>
    </row>
    <row r="38" spans="1:35" ht="39.950000000000003" customHeight="1" x14ac:dyDescent="0.2">
      <c r="A38" s="16" t="s">
        <v>193</v>
      </c>
      <c r="B38" s="112" t="s">
        <v>194</v>
      </c>
      <c r="C38" s="113"/>
      <c r="D38" s="114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</row>
    <row r="39" spans="1:35" ht="98.25" customHeight="1" x14ac:dyDescent="0.2">
      <c r="A39" s="16" t="s">
        <v>195</v>
      </c>
      <c r="B39" s="112" t="s">
        <v>196</v>
      </c>
      <c r="C39" s="113"/>
      <c r="D39" s="114"/>
      <c r="E39" s="23">
        <v>1</v>
      </c>
      <c r="F39" s="23"/>
      <c r="G39" s="23">
        <v>1</v>
      </c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>
        <v>1</v>
      </c>
      <c r="Y39" s="23">
        <v>1</v>
      </c>
      <c r="Z39" s="23"/>
      <c r="AA39" s="23"/>
      <c r="AB39" s="23"/>
      <c r="AC39" s="23"/>
      <c r="AD39" s="23">
        <v>1</v>
      </c>
      <c r="AE39" s="23"/>
      <c r="AF39" s="23">
        <v>1</v>
      </c>
      <c r="AG39" s="23"/>
      <c r="AH39" s="23"/>
      <c r="AI39" s="23"/>
    </row>
    <row r="40" spans="1:35" s="21" customFormat="1" ht="54" customHeight="1" x14ac:dyDescent="0.2">
      <c r="A40" s="20" t="s">
        <v>91</v>
      </c>
      <c r="B40" s="116" t="s">
        <v>197</v>
      </c>
      <c r="C40" s="116"/>
      <c r="D40" s="116"/>
      <c r="E40" s="54">
        <f>SUM(E41:E51)</f>
        <v>39</v>
      </c>
      <c r="F40" s="54">
        <f t="shared" ref="F40:AI40" si="1">SUM(F41:F51)</f>
        <v>9</v>
      </c>
      <c r="G40" s="54">
        <f t="shared" si="1"/>
        <v>30</v>
      </c>
      <c r="H40" s="54">
        <f t="shared" si="1"/>
        <v>0</v>
      </c>
      <c r="I40" s="54">
        <f t="shared" si="1"/>
        <v>0</v>
      </c>
      <c r="J40" s="54">
        <f t="shared" si="1"/>
        <v>24</v>
      </c>
      <c r="K40" s="54">
        <f t="shared" si="1"/>
        <v>15</v>
      </c>
      <c r="L40" s="54">
        <f t="shared" si="1"/>
        <v>8</v>
      </c>
      <c r="M40" s="54">
        <f t="shared" si="1"/>
        <v>0</v>
      </c>
      <c r="N40" s="54">
        <f t="shared" si="1"/>
        <v>1</v>
      </c>
      <c r="O40" s="54">
        <f t="shared" si="1"/>
        <v>35</v>
      </c>
      <c r="P40" s="54">
        <f t="shared" si="1"/>
        <v>14</v>
      </c>
      <c r="Q40" s="54">
        <f t="shared" si="1"/>
        <v>3</v>
      </c>
      <c r="R40" s="54">
        <f t="shared" si="1"/>
        <v>8</v>
      </c>
      <c r="S40" s="54">
        <f t="shared" si="1"/>
        <v>1</v>
      </c>
      <c r="T40" s="54">
        <f t="shared" si="1"/>
        <v>9</v>
      </c>
      <c r="U40" s="54">
        <f t="shared" si="1"/>
        <v>3</v>
      </c>
      <c r="V40" s="54">
        <f t="shared" si="1"/>
        <v>6</v>
      </c>
      <c r="W40" s="54">
        <f t="shared" si="1"/>
        <v>0</v>
      </c>
      <c r="X40" s="54">
        <f t="shared" si="1"/>
        <v>3</v>
      </c>
      <c r="Y40" s="54">
        <f t="shared" si="1"/>
        <v>38</v>
      </c>
      <c r="Z40" s="54">
        <f t="shared" si="1"/>
        <v>1</v>
      </c>
      <c r="AA40" s="54">
        <f t="shared" si="1"/>
        <v>1</v>
      </c>
      <c r="AB40" s="54">
        <f t="shared" si="1"/>
        <v>15</v>
      </c>
      <c r="AC40" s="54">
        <f t="shared" si="1"/>
        <v>3</v>
      </c>
      <c r="AD40" s="54">
        <f t="shared" si="1"/>
        <v>7</v>
      </c>
      <c r="AE40" s="54">
        <f t="shared" si="1"/>
        <v>5</v>
      </c>
      <c r="AF40" s="54">
        <f t="shared" si="1"/>
        <v>12</v>
      </c>
      <c r="AG40" s="54">
        <f t="shared" si="1"/>
        <v>0</v>
      </c>
      <c r="AH40" s="54">
        <f t="shared" si="1"/>
        <v>2</v>
      </c>
      <c r="AI40" s="54">
        <f t="shared" si="1"/>
        <v>2</v>
      </c>
    </row>
    <row r="41" spans="1:35" ht="39.950000000000003" customHeight="1" x14ac:dyDescent="0.2">
      <c r="A41" s="16" t="s">
        <v>136</v>
      </c>
      <c r="B41" s="112" t="s">
        <v>198</v>
      </c>
      <c r="C41" s="113"/>
      <c r="D41" s="113"/>
      <c r="E41" s="23">
        <v>5</v>
      </c>
      <c r="F41" s="23">
        <v>2</v>
      </c>
      <c r="G41" s="23">
        <v>3</v>
      </c>
      <c r="H41" s="23"/>
      <c r="I41" s="23"/>
      <c r="J41" s="23">
        <v>3</v>
      </c>
      <c r="K41" s="23">
        <v>2</v>
      </c>
      <c r="L41" s="23">
        <v>1</v>
      </c>
      <c r="M41" s="23"/>
      <c r="N41" s="23"/>
      <c r="O41" s="23">
        <v>4</v>
      </c>
      <c r="P41" s="23">
        <v>3</v>
      </c>
      <c r="Q41" s="23"/>
      <c r="R41" s="23">
        <v>1</v>
      </c>
      <c r="S41" s="23"/>
      <c r="T41" s="23"/>
      <c r="U41" s="23"/>
      <c r="V41" s="23"/>
      <c r="W41" s="23"/>
      <c r="X41" s="23"/>
      <c r="Y41" s="23">
        <v>4</v>
      </c>
      <c r="Z41" s="23"/>
      <c r="AA41" s="23"/>
      <c r="AB41" s="23">
        <v>3</v>
      </c>
      <c r="AC41" s="23">
        <v>1</v>
      </c>
      <c r="AD41" s="23"/>
      <c r="AE41" s="23">
        <v>1</v>
      </c>
      <c r="AF41" s="23">
        <v>1</v>
      </c>
      <c r="AG41" s="23"/>
      <c r="AH41" s="23">
        <v>1</v>
      </c>
      <c r="AI41" s="23">
        <v>1</v>
      </c>
    </row>
    <row r="42" spans="1:35" ht="39.950000000000003" customHeight="1" x14ac:dyDescent="0.2">
      <c r="A42" s="16" t="s">
        <v>90</v>
      </c>
      <c r="B42" s="115" t="s">
        <v>199</v>
      </c>
      <c r="C42" s="115"/>
      <c r="D42" s="115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</row>
    <row r="43" spans="1:35" ht="39.950000000000003" customHeight="1" x14ac:dyDescent="0.2">
      <c r="A43" s="16" t="s">
        <v>89</v>
      </c>
      <c r="B43" s="112" t="s">
        <v>200</v>
      </c>
      <c r="C43" s="113"/>
      <c r="D43" s="114"/>
      <c r="E43" s="23">
        <v>3</v>
      </c>
      <c r="F43" s="23"/>
      <c r="G43" s="23">
        <v>3</v>
      </c>
      <c r="H43" s="23"/>
      <c r="I43" s="23"/>
      <c r="J43" s="23">
        <v>1</v>
      </c>
      <c r="K43" s="23">
        <v>1</v>
      </c>
      <c r="L43" s="23"/>
      <c r="M43" s="23"/>
      <c r="N43" s="23"/>
      <c r="O43" s="23">
        <v>2</v>
      </c>
      <c r="P43" s="23">
        <v>1</v>
      </c>
      <c r="Q43" s="23"/>
      <c r="R43" s="23"/>
      <c r="S43" s="23"/>
      <c r="T43" s="23">
        <v>1</v>
      </c>
      <c r="U43" s="23"/>
      <c r="V43" s="23">
        <v>1</v>
      </c>
      <c r="W43" s="23"/>
      <c r="X43" s="23"/>
      <c r="Y43" s="23">
        <v>2</v>
      </c>
      <c r="Z43" s="23"/>
      <c r="AA43" s="23">
        <v>1</v>
      </c>
      <c r="AB43" s="23">
        <v>2</v>
      </c>
      <c r="AC43" s="23">
        <v>1</v>
      </c>
      <c r="AD43" s="23">
        <v>1</v>
      </c>
      <c r="AE43" s="23">
        <v>1</v>
      </c>
      <c r="AF43" s="23">
        <v>2</v>
      </c>
      <c r="AG43" s="23"/>
      <c r="AH43" s="23"/>
      <c r="AI43" s="23"/>
    </row>
    <row r="44" spans="1:35" ht="39.950000000000003" customHeight="1" x14ac:dyDescent="0.2">
      <c r="A44" s="16" t="s">
        <v>88</v>
      </c>
      <c r="B44" s="112" t="s">
        <v>201</v>
      </c>
      <c r="C44" s="113"/>
      <c r="D44" s="114"/>
      <c r="E44" s="23">
        <v>1</v>
      </c>
      <c r="F44" s="23"/>
      <c r="G44" s="23">
        <v>1</v>
      </c>
      <c r="H44" s="23"/>
      <c r="I44" s="23"/>
      <c r="J44" s="23">
        <v>4</v>
      </c>
      <c r="K44" s="23">
        <v>2</v>
      </c>
      <c r="L44" s="23">
        <v>2</v>
      </c>
      <c r="M44" s="23"/>
      <c r="N44" s="23"/>
      <c r="O44" s="23">
        <v>3</v>
      </c>
      <c r="P44" s="23">
        <v>1</v>
      </c>
      <c r="Q44" s="23"/>
      <c r="R44" s="23">
        <v>1</v>
      </c>
      <c r="S44" s="23"/>
      <c r="T44" s="23">
        <v>1</v>
      </c>
      <c r="U44" s="23"/>
      <c r="V44" s="23">
        <v>1</v>
      </c>
      <c r="W44" s="23"/>
      <c r="X44" s="23"/>
      <c r="Y44" s="23">
        <v>3</v>
      </c>
      <c r="Z44" s="23"/>
      <c r="AA44" s="23"/>
      <c r="AB44" s="23"/>
      <c r="AC44" s="23"/>
      <c r="AD44" s="23"/>
      <c r="AE44" s="23"/>
      <c r="AF44" s="23"/>
      <c r="AG44" s="23"/>
      <c r="AH44" s="23"/>
      <c r="AI44" s="23"/>
    </row>
    <row r="45" spans="1:35" ht="39.950000000000003" customHeight="1" x14ac:dyDescent="0.2">
      <c r="A45" s="16" t="s">
        <v>87</v>
      </c>
      <c r="B45" s="112" t="s">
        <v>202</v>
      </c>
      <c r="C45" s="113"/>
      <c r="D45" s="114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</row>
    <row r="46" spans="1:35" ht="39.950000000000003" customHeight="1" x14ac:dyDescent="0.2">
      <c r="A46" s="16" t="s">
        <v>86</v>
      </c>
      <c r="B46" s="112" t="s">
        <v>203</v>
      </c>
      <c r="C46" s="113"/>
      <c r="D46" s="114"/>
      <c r="E46" s="23">
        <v>9</v>
      </c>
      <c r="F46" s="23">
        <v>1</v>
      </c>
      <c r="G46" s="23">
        <v>8</v>
      </c>
      <c r="H46" s="23"/>
      <c r="I46" s="23"/>
      <c r="J46" s="23">
        <v>5</v>
      </c>
      <c r="K46" s="23">
        <v>3</v>
      </c>
      <c r="L46" s="23">
        <v>2</v>
      </c>
      <c r="M46" s="23"/>
      <c r="N46" s="23"/>
      <c r="O46" s="23">
        <v>6</v>
      </c>
      <c r="P46" s="23">
        <v>1</v>
      </c>
      <c r="Q46" s="23">
        <v>2</v>
      </c>
      <c r="R46" s="23">
        <v>2</v>
      </c>
      <c r="S46" s="23">
        <v>1</v>
      </c>
      <c r="T46" s="23"/>
      <c r="U46" s="23"/>
      <c r="V46" s="23"/>
      <c r="W46" s="23"/>
      <c r="X46" s="23">
        <v>1</v>
      </c>
      <c r="Y46" s="23">
        <v>7</v>
      </c>
      <c r="Z46" s="23">
        <v>1</v>
      </c>
      <c r="AA46" s="23"/>
      <c r="AB46" s="23">
        <v>4</v>
      </c>
      <c r="AC46" s="23"/>
      <c r="AD46" s="23">
        <v>3</v>
      </c>
      <c r="AE46" s="23">
        <v>3</v>
      </c>
      <c r="AF46" s="23">
        <v>6</v>
      </c>
      <c r="AG46" s="23"/>
      <c r="AH46" s="23">
        <v>1</v>
      </c>
      <c r="AI46" s="23">
        <v>1</v>
      </c>
    </row>
    <row r="47" spans="1:35" ht="39.950000000000003" customHeight="1" x14ac:dyDescent="0.2">
      <c r="A47" s="16" t="s">
        <v>85</v>
      </c>
      <c r="B47" s="112" t="s">
        <v>204</v>
      </c>
      <c r="C47" s="113"/>
      <c r="D47" s="114"/>
      <c r="E47" s="23">
        <v>1</v>
      </c>
      <c r="F47" s="23"/>
      <c r="G47" s="23">
        <v>1</v>
      </c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>
        <v>1</v>
      </c>
      <c r="Y47" s="23">
        <v>1</v>
      </c>
      <c r="Z47" s="23"/>
      <c r="AA47" s="23"/>
      <c r="AB47" s="23"/>
      <c r="AC47" s="23"/>
      <c r="AD47" s="23"/>
      <c r="AE47" s="23"/>
      <c r="AF47" s="23"/>
      <c r="AG47" s="23"/>
      <c r="AH47" s="23"/>
      <c r="AI47" s="23"/>
    </row>
    <row r="48" spans="1:35" ht="39.950000000000003" customHeight="1" x14ac:dyDescent="0.2">
      <c r="A48" s="16" t="s">
        <v>84</v>
      </c>
      <c r="B48" s="112" t="s">
        <v>205</v>
      </c>
      <c r="C48" s="113"/>
      <c r="D48" s="114"/>
      <c r="E48" s="23"/>
      <c r="F48" s="23"/>
      <c r="G48" s="23"/>
      <c r="H48" s="23"/>
      <c r="I48" s="23"/>
      <c r="J48" s="23">
        <v>1</v>
      </c>
      <c r="K48" s="23">
        <v>1</v>
      </c>
      <c r="L48" s="23"/>
      <c r="M48" s="23"/>
      <c r="N48" s="23"/>
      <c r="O48" s="23">
        <v>1</v>
      </c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>
        <v>1</v>
      </c>
      <c r="AC48" s="23"/>
      <c r="AD48" s="23"/>
      <c r="AE48" s="23"/>
      <c r="AF48" s="23"/>
      <c r="AG48" s="23"/>
      <c r="AH48" s="23"/>
      <c r="AI48" s="23"/>
    </row>
    <row r="49" spans="1:35" ht="39.950000000000003" customHeight="1" x14ac:dyDescent="0.2">
      <c r="A49" s="16" t="s">
        <v>83</v>
      </c>
      <c r="B49" s="112" t="s">
        <v>206</v>
      </c>
      <c r="C49" s="113"/>
      <c r="D49" s="114"/>
      <c r="E49" s="23">
        <v>8</v>
      </c>
      <c r="F49" s="23">
        <v>1</v>
      </c>
      <c r="G49" s="23">
        <v>7</v>
      </c>
      <c r="H49" s="23"/>
      <c r="I49" s="23"/>
      <c r="J49" s="23">
        <v>6</v>
      </c>
      <c r="K49" s="23">
        <v>4</v>
      </c>
      <c r="L49" s="23">
        <v>1</v>
      </c>
      <c r="M49" s="23"/>
      <c r="N49" s="23">
        <v>1</v>
      </c>
      <c r="O49" s="23">
        <v>10</v>
      </c>
      <c r="P49" s="23">
        <v>7</v>
      </c>
      <c r="Q49" s="23"/>
      <c r="R49" s="23">
        <v>2</v>
      </c>
      <c r="S49" s="23"/>
      <c r="T49" s="23">
        <v>1</v>
      </c>
      <c r="U49" s="23"/>
      <c r="V49" s="23">
        <v>1</v>
      </c>
      <c r="W49" s="23"/>
      <c r="X49" s="23"/>
      <c r="Y49" s="23">
        <v>10</v>
      </c>
      <c r="Z49" s="23"/>
      <c r="AA49" s="23"/>
      <c r="AB49" s="23">
        <v>2</v>
      </c>
      <c r="AC49" s="23"/>
      <c r="AD49" s="23">
        <v>3</v>
      </c>
      <c r="AE49" s="23"/>
      <c r="AF49" s="23">
        <v>3</v>
      </c>
      <c r="AG49" s="23"/>
      <c r="AH49" s="23"/>
      <c r="AI49" s="23"/>
    </row>
    <row r="50" spans="1:35" ht="39.950000000000003" customHeight="1" x14ac:dyDescent="0.2">
      <c r="A50" s="16" t="s">
        <v>82</v>
      </c>
      <c r="B50" s="112" t="s">
        <v>207</v>
      </c>
      <c r="C50" s="113"/>
      <c r="D50" s="114"/>
      <c r="E50" s="23">
        <v>7</v>
      </c>
      <c r="F50" s="23">
        <v>3</v>
      </c>
      <c r="G50" s="23">
        <v>4</v>
      </c>
      <c r="H50" s="23"/>
      <c r="I50" s="23"/>
      <c r="J50" s="23">
        <v>1</v>
      </c>
      <c r="K50" s="23"/>
      <c r="L50" s="23">
        <v>1</v>
      </c>
      <c r="M50" s="23"/>
      <c r="N50" s="23"/>
      <c r="O50" s="23">
        <v>4</v>
      </c>
      <c r="P50" s="23"/>
      <c r="Q50" s="23"/>
      <c r="R50" s="23">
        <v>1</v>
      </c>
      <c r="S50" s="23"/>
      <c r="T50" s="23">
        <v>4</v>
      </c>
      <c r="U50" s="23">
        <v>2</v>
      </c>
      <c r="V50" s="23">
        <v>2</v>
      </c>
      <c r="W50" s="23"/>
      <c r="X50" s="23">
        <v>1</v>
      </c>
      <c r="Y50" s="23">
        <v>6</v>
      </c>
      <c r="Z50" s="23"/>
      <c r="AA50" s="23"/>
      <c r="AB50" s="23">
        <v>1</v>
      </c>
      <c r="AC50" s="23">
        <v>1</v>
      </c>
      <c r="AD50" s="23"/>
      <c r="AE50" s="23"/>
      <c r="AF50" s="23"/>
      <c r="AG50" s="23"/>
      <c r="AH50" s="23"/>
      <c r="AI50" s="23"/>
    </row>
    <row r="51" spans="1:35" ht="39.950000000000003" customHeight="1" x14ac:dyDescent="0.2">
      <c r="A51" s="16" t="s">
        <v>81</v>
      </c>
      <c r="B51" s="112" t="s">
        <v>192</v>
      </c>
      <c r="C51" s="113"/>
      <c r="D51" s="114"/>
      <c r="E51" s="23">
        <v>5</v>
      </c>
      <c r="F51" s="23">
        <v>2</v>
      </c>
      <c r="G51" s="23">
        <v>3</v>
      </c>
      <c r="H51" s="23"/>
      <c r="I51" s="23"/>
      <c r="J51" s="23">
        <v>3</v>
      </c>
      <c r="K51" s="23">
        <v>2</v>
      </c>
      <c r="L51" s="23">
        <v>1</v>
      </c>
      <c r="M51" s="23"/>
      <c r="N51" s="23"/>
      <c r="O51" s="23">
        <v>5</v>
      </c>
      <c r="P51" s="23">
        <v>1</v>
      </c>
      <c r="Q51" s="23">
        <v>1</v>
      </c>
      <c r="R51" s="23">
        <v>1</v>
      </c>
      <c r="S51" s="23"/>
      <c r="T51" s="23">
        <v>2</v>
      </c>
      <c r="U51" s="23">
        <v>1</v>
      </c>
      <c r="V51" s="23">
        <v>1</v>
      </c>
      <c r="W51" s="23"/>
      <c r="X51" s="23"/>
      <c r="Y51" s="23">
        <v>5</v>
      </c>
      <c r="Z51" s="23"/>
      <c r="AA51" s="23"/>
      <c r="AB51" s="23">
        <v>2</v>
      </c>
      <c r="AC51" s="23"/>
      <c r="AD51" s="23"/>
      <c r="AE51" s="23"/>
      <c r="AF51" s="23"/>
      <c r="AG51" s="23"/>
      <c r="AH51" s="23"/>
      <c r="AI51" s="23"/>
    </row>
    <row r="52" spans="1:35" s="21" customFormat="1" ht="56.25" customHeight="1" x14ac:dyDescent="0.2">
      <c r="A52" s="20" t="s">
        <v>80</v>
      </c>
      <c r="B52" s="103" t="s">
        <v>208</v>
      </c>
      <c r="C52" s="104"/>
      <c r="D52" s="105"/>
      <c r="E52" s="54">
        <f>SUM(E53:E59)</f>
        <v>14</v>
      </c>
      <c r="F52" s="54">
        <f t="shared" ref="F52:AI52" si="2">SUM(F53:F59)</f>
        <v>0</v>
      </c>
      <c r="G52" s="54">
        <f t="shared" si="2"/>
        <v>14</v>
      </c>
      <c r="H52" s="54">
        <f t="shared" si="2"/>
        <v>0</v>
      </c>
      <c r="I52" s="54">
        <f t="shared" si="2"/>
        <v>0</v>
      </c>
      <c r="J52" s="54">
        <f t="shared" si="2"/>
        <v>6</v>
      </c>
      <c r="K52" s="54">
        <f t="shared" si="2"/>
        <v>5</v>
      </c>
      <c r="L52" s="54">
        <f t="shared" si="2"/>
        <v>1</v>
      </c>
      <c r="M52" s="54">
        <f t="shared" si="2"/>
        <v>0</v>
      </c>
      <c r="N52" s="54">
        <f t="shared" si="2"/>
        <v>0</v>
      </c>
      <c r="O52" s="54">
        <f t="shared" si="2"/>
        <v>12</v>
      </c>
      <c r="P52" s="54">
        <f t="shared" si="2"/>
        <v>2</v>
      </c>
      <c r="Q52" s="54">
        <f t="shared" si="2"/>
        <v>2</v>
      </c>
      <c r="R52" s="54">
        <f t="shared" si="2"/>
        <v>8</v>
      </c>
      <c r="S52" s="54">
        <f t="shared" si="2"/>
        <v>0</v>
      </c>
      <c r="T52" s="54">
        <f t="shared" si="2"/>
        <v>0</v>
      </c>
      <c r="U52" s="54">
        <f t="shared" si="2"/>
        <v>0</v>
      </c>
      <c r="V52" s="54">
        <f t="shared" si="2"/>
        <v>0</v>
      </c>
      <c r="W52" s="54">
        <f t="shared" si="2"/>
        <v>0</v>
      </c>
      <c r="X52" s="54">
        <f t="shared" si="2"/>
        <v>2</v>
      </c>
      <c r="Y52" s="54">
        <f t="shared" si="2"/>
        <v>14</v>
      </c>
      <c r="Z52" s="54">
        <f t="shared" si="2"/>
        <v>0</v>
      </c>
      <c r="AA52" s="54">
        <f t="shared" si="2"/>
        <v>1</v>
      </c>
      <c r="AB52" s="54">
        <f t="shared" si="2"/>
        <v>5</v>
      </c>
      <c r="AC52" s="54">
        <f t="shared" si="2"/>
        <v>1</v>
      </c>
      <c r="AD52" s="54">
        <f t="shared" si="2"/>
        <v>2</v>
      </c>
      <c r="AE52" s="54">
        <f t="shared" si="2"/>
        <v>0</v>
      </c>
      <c r="AF52" s="54">
        <f t="shared" si="2"/>
        <v>2</v>
      </c>
      <c r="AG52" s="54">
        <f t="shared" si="2"/>
        <v>0</v>
      </c>
      <c r="AH52" s="54">
        <f t="shared" si="2"/>
        <v>0</v>
      </c>
      <c r="AI52" s="54">
        <f t="shared" si="2"/>
        <v>0</v>
      </c>
    </row>
    <row r="53" spans="1:35" ht="39.950000000000003" customHeight="1" x14ac:dyDescent="0.2">
      <c r="A53" s="16" t="s">
        <v>79</v>
      </c>
      <c r="B53" s="112" t="s">
        <v>209</v>
      </c>
      <c r="C53" s="113"/>
      <c r="D53" s="114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</row>
    <row r="54" spans="1:35" ht="39.950000000000003" customHeight="1" x14ac:dyDescent="0.2">
      <c r="A54" s="16" t="s">
        <v>78</v>
      </c>
      <c r="B54" s="112" t="s">
        <v>210</v>
      </c>
      <c r="C54" s="113"/>
      <c r="D54" s="114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</row>
    <row r="55" spans="1:35" ht="39.950000000000003" customHeight="1" x14ac:dyDescent="0.2">
      <c r="A55" s="16" t="s">
        <v>77</v>
      </c>
      <c r="B55" s="112" t="s">
        <v>211</v>
      </c>
      <c r="C55" s="113"/>
      <c r="D55" s="114"/>
      <c r="E55" s="23">
        <v>1</v>
      </c>
      <c r="F55" s="23"/>
      <c r="G55" s="23">
        <v>1</v>
      </c>
      <c r="H55" s="23"/>
      <c r="I55" s="23"/>
      <c r="J55" s="23"/>
      <c r="K55" s="23"/>
      <c r="L55" s="23"/>
      <c r="M55" s="23"/>
      <c r="N55" s="23"/>
      <c r="O55" s="23">
        <v>1</v>
      </c>
      <c r="P55" s="23"/>
      <c r="Q55" s="23"/>
      <c r="R55" s="23">
        <v>1</v>
      </c>
      <c r="S55" s="23"/>
      <c r="T55" s="23"/>
      <c r="U55" s="23"/>
      <c r="V55" s="23"/>
      <c r="W55" s="23"/>
      <c r="X55" s="23"/>
      <c r="Y55" s="23">
        <v>1</v>
      </c>
      <c r="Z55" s="23"/>
      <c r="AA55" s="23"/>
      <c r="AB55" s="23"/>
      <c r="AC55" s="23"/>
      <c r="AD55" s="23"/>
      <c r="AE55" s="23"/>
      <c r="AF55" s="23"/>
      <c r="AG55" s="23"/>
      <c r="AH55" s="23"/>
      <c r="AI55" s="23"/>
    </row>
    <row r="56" spans="1:35" ht="39.950000000000003" customHeight="1" x14ac:dyDescent="0.2">
      <c r="A56" s="16" t="s">
        <v>76</v>
      </c>
      <c r="B56" s="112" t="s">
        <v>212</v>
      </c>
      <c r="C56" s="113"/>
      <c r="D56" s="114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</row>
    <row r="57" spans="1:35" ht="39.950000000000003" customHeight="1" x14ac:dyDescent="0.2">
      <c r="A57" s="16" t="s">
        <v>75</v>
      </c>
      <c r="B57" s="112" t="s">
        <v>213</v>
      </c>
      <c r="C57" s="113"/>
      <c r="D57" s="114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</row>
    <row r="58" spans="1:35" ht="39.950000000000003" customHeight="1" x14ac:dyDescent="0.2">
      <c r="A58" s="16" t="s">
        <v>74</v>
      </c>
      <c r="B58" s="112" t="s">
        <v>214</v>
      </c>
      <c r="C58" s="113"/>
      <c r="D58" s="114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</row>
    <row r="59" spans="1:35" ht="39.950000000000003" customHeight="1" x14ac:dyDescent="0.2">
      <c r="A59" s="16" t="s">
        <v>73</v>
      </c>
      <c r="B59" s="112" t="s">
        <v>192</v>
      </c>
      <c r="C59" s="113"/>
      <c r="D59" s="114"/>
      <c r="E59" s="23">
        <v>13</v>
      </c>
      <c r="F59" s="23"/>
      <c r="G59" s="23">
        <v>13</v>
      </c>
      <c r="H59" s="23"/>
      <c r="I59" s="23"/>
      <c r="J59" s="23">
        <v>6</v>
      </c>
      <c r="K59" s="23">
        <v>5</v>
      </c>
      <c r="L59" s="23">
        <v>1</v>
      </c>
      <c r="M59" s="23"/>
      <c r="N59" s="23"/>
      <c r="O59" s="23">
        <v>11</v>
      </c>
      <c r="P59" s="23">
        <v>2</v>
      </c>
      <c r="Q59" s="23">
        <v>2</v>
      </c>
      <c r="R59" s="23">
        <v>7</v>
      </c>
      <c r="S59" s="23"/>
      <c r="T59" s="23"/>
      <c r="U59" s="23"/>
      <c r="V59" s="23"/>
      <c r="W59" s="23"/>
      <c r="X59" s="23">
        <v>2</v>
      </c>
      <c r="Y59" s="23">
        <v>13</v>
      </c>
      <c r="Z59" s="23"/>
      <c r="AA59" s="23">
        <v>1</v>
      </c>
      <c r="AB59" s="23">
        <v>5</v>
      </c>
      <c r="AC59" s="23">
        <v>1</v>
      </c>
      <c r="AD59" s="23">
        <v>2</v>
      </c>
      <c r="AE59" s="23"/>
      <c r="AF59" s="23">
        <v>2</v>
      </c>
      <c r="AG59" s="23"/>
      <c r="AH59" s="23"/>
      <c r="AI59" s="23"/>
    </row>
    <row r="60" spans="1:35" s="21" customFormat="1" ht="55.5" customHeight="1" x14ac:dyDescent="0.2">
      <c r="A60" s="20" t="s">
        <v>72</v>
      </c>
      <c r="B60" s="103" t="s">
        <v>215</v>
      </c>
      <c r="C60" s="104"/>
      <c r="D60" s="105"/>
      <c r="E60" s="54">
        <f>SUM(E61:E73)</f>
        <v>81</v>
      </c>
      <c r="F60" s="54">
        <f t="shared" ref="F60:AI60" si="3">SUM(F61:F73)</f>
        <v>4</v>
      </c>
      <c r="G60" s="54">
        <f t="shared" si="3"/>
        <v>75</v>
      </c>
      <c r="H60" s="54">
        <f t="shared" si="3"/>
        <v>2</v>
      </c>
      <c r="I60" s="54">
        <f t="shared" si="3"/>
        <v>0</v>
      </c>
      <c r="J60" s="54">
        <f t="shared" si="3"/>
        <v>88</v>
      </c>
      <c r="K60" s="54">
        <f t="shared" si="3"/>
        <v>70</v>
      </c>
      <c r="L60" s="54">
        <f t="shared" si="3"/>
        <v>14</v>
      </c>
      <c r="M60" s="54">
        <f t="shared" si="3"/>
        <v>0</v>
      </c>
      <c r="N60" s="54">
        <f t="shared" si="3"/>
        <v>4</v>
      </c>
      <c r="O60" s="54">
        <f t="shared" si="3"/>
        <v>97</v>
      </c>
      <c r="P60" s="54">
        <f t="shared" si="3"/>
        <v>51</v>
      </c>
      <c r="Q60" s="54">
        <f t="shared" si="3"/>
        <v>24</v>
      </c>
      <c r="R60" s="54">
        <f t="shared" si="3"/>
        <v>7</v>
      </c>
      <c r="S60" s="54">
        <f t="shared" si="3"/>
        <v>0</v>
      </c>
      <c r="T60" s="54">
        <f t="shared" si="3"/>
        <v>15</v>
      </c>
      <c r="U60" s="54">
        <f t="shared" si="3"/>
        <v>8</v>
      </c>
      <c r="V60" s="54">
        <f t="shared" si="3"/>
        <v>5</v>
      </c>
      <c r="W60" s="54">
        <f t="shared" si="3"/>
        <v>2</v>
      </c>
      <c r="X60" s="54">
        <f t="shared" si="3"/>
        <v>8</v>
      </c>
      <c r="Y60" s="54">
        <f t="shared" si="3"/>
        <v>105</v>
      </c>
      <c r="Z60" s="54">
        <f t="shared" si="3"/>
        <v>1</v>
      </c>
      <c r="AA60" s="54">
        <f t="shared" si="3"/>
        <v>9</v>
      </c>
      <c r="AB60" s="54">
        <f t="shared" si="3"/>
        <v>43</v>
      </c>
      <c r="AC60" s="54">
        <f t="shared" si="3"/>
        <v>10</v>
      </c>
      <c r="AD60" s="54">
        <f t="shared" si="3"/>
        <v>9</v>
      </c>
      <c r="AE60" s="54">
        <f t="shared" si="3"/>
        <v>4</v>
      </c>
      <c r="AF60" s="54">
        <f t="shared" si="3"/>
        <v>13</v>
      </c>
      <c r="AG60" s="54">
        <f t="shared" si="3"/>
        <v>0</v>
      </c>
      <c r="AH60" s="54">
        <f t="shared" si="3"/>
        <v>1</v>
      </c>
      <c r="AI60" s="54">
        <f t="shared" si="3"/>
        <v>1</v>
      </c>
    </row>
    <row r="61" spans="1:35" ht="39.950000000000003" customHeight="1" x14ac:dyDescent="0.2">
      <c r="A61" s="16" t="s">
        <v>71</v>
      </c>
      <c r="B61" s="112" t="s">
        <v>216</v>
      </c>
      <c r="C61" s="113"/>
      <c r="D61" s="114"/>
      <c r="E61" s="23">
        <v>31</v>
      </c>
      <c r="F61" s="23"/>
      <c r="G61" s="23">
        <v>30</v>
      </c>
      <c r="H61" s="23">
        <v>1</v>
      </c>
      <c r="I61" s="23"/>
      <c r="J61" s="23">
        <v>40</v>
      </c>
      <c r="K61" s="23">
        <v>33</v>
      </c>
      <c r="L61" s="23">
        <v>6</v>
      </c>
      <c r="M61" s="23"/>
      <c r="N61" s="23">
        <v>1</v>
      </c>
      <c r="O61" s="24">
        <v>47</v>
      </c>
      <c r="P61" s="24">
        <v>31</v>
      </c>
      <c r="Q61" s="24">
        <v>10</v>
      </c>
      <c r="R61" s="24">
        <v>1</v>
      </c>
      <c r="S61" s="23"/>
      <c r="T61" s="24">
        <v>5</v>
      </c>
      <c r="U61" s="24">
        <v>2</v>
      </c>
      <c r="V61" s="24">
        <v>2</v>
      </c>
      <c r="W61" s="23">
        <v>1</v>
      </c>
      <c r="X61" s="23">
        <v>3</v>
      </c>
      <c r="Y61" s="24">
        <v>50</v>
      </c>
      <c r="Z61" s="23"/>
      <c r="AA61" s="24">
        <v>1</v>
      </c>
      <c r="AB61" s="24">
        <v>13</v>
      </c>
      <c r="AC61" s="24">
        <v>1</v>
      </c>
      <c r="AD61" s="26">
        <v>4</v>
      </c>
      <c r="AE61" s="26"/>
      <c r="AF61" s="31">
        <v>4</v>
      </c>
      <c r="AG61" s="26"/>
      <c r="AH61" s="26"/>
      <c r="AI61" s="31"/>
    </row>
    <row r="62" spans="1:35" ht="39.950000000000003" customHeight="1" x14ac:dyDescent="0.2">
      <c r="A62" s="16" t="s">
        <v>70</v>
      </c>
      <c r="B62" s="112" t="s">
        <v>217</v>
      </c>
      <c r="C62" s="113"/>
      <c r="D62" s="114"/>
      <c r="E62" s="23">
        <v>6</v>
      </c>
      <c r="F62" s="23">
        <v>1</v>
      </c>
      <c r="G62" s="23">
        <v>5</v>
      </c>
      <c r="H62" s="23"/>
      <c r="I62" s="23"/>
      <c r="J62" s="23">
        <v>20</v>
      </c>
      <c r="K62" s="23">
        <v>15</v>
      </c>
      <c r="L62" s="23">
        <v>4</v>
      </c>
      <c r="M62" s="23"/>
      <c r="N62" s="23">
        <v>1</v>
      </c>
      <c r="O62" s="24">
        <v>14</v>
      </c>
      <c r="P62" s="24">
        <v>4</v>
      </c>
      <c r="Q62" s="24">
        <v>6</v>
      </c>
      <c r="R62" s="24">
        <v>1</v>
      </c>
      <c r="S62" s="23"/>
      <c r="T62" s="24">
        <v>3</v>
      </c>
      <c r="U62" s="24">
        <v>1</v>
      </c>
      <c r="V62" s="24">
        <v>2</v>
      </c>
      <c r="W62" s="23"/>
      <c r="X62" s="23"/>
      <c r="Y62" s="24">
        <v>14</v>
      </c>
      <c r="Z62" s="23"/>
      <c r="AA62" s="24"/>
      <c r="AB62" s="24">
        <v>7</v>
      </c>
      <c r="AC62" s="24"/>
      <c r="AD62" s="26"/>
      <c r="AE62" s="26"/>
      <c r="AF62" s="31"/>
      <c r="AG62" s="26"/>
      <c r="AH62" s="26"/>
      <c r="AI62" s="31"/>
    </row>
    <row r="63" spans="1:35" ht="39.950000000000003" customHeight="1" x14ac:dyDescent="0.2">
      <c r="A63" s="16" t="s">
        <v>69</v>
      </c>
      <c r="B63" s="112" t="s">
        <v>218</v>
      </c>
      <c r="C63" s="113"/>
      <c r="D63" s="114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4"/>
      <c r="P63" s="24"/>
      <c r="Q63" s="24"/>
      <c r="R63" s="24"/>
      <c r="S63" s="23"/>
      <c r="T63" s="24"/>
      <c r="U63" s="24"/>
      <c r="V63" s="24"/>
      <c r="W63" s="23"/>
      <c r="X63" s="23"/>
      <c r="Y63" s="24"/>
      <c r="Z63" s="23"/>
      <c r="AA63" s="24"/>
      <c r="AB63" s="24"/>
      <c r="AC63" s="24"/>
      <c r="AD63" s="26"/>
      <c r="AE63" s="26"/>
      <c r="AF63" s="31"/>
      <c r="AG63" s="26"/>
      <c r="AH63" s="26"/>
      <c r="AI63" s="31"/>
    </row>
    <row r="64" spans="1:35" ht="39.950000000000003" customHeight="1" x14ac:dyDescent="0.2">
      <c r="A64" s="16" t="s">
        <v>68</v>
      </c>
      <c r="B64" s="112" t="s">
        <v>219</v>
      </c>
      <c r="C64" s="113"/>
      <c r="D64" s="114"/>
      <c r="E64" s="23">
        <v>3</v>
      </c>
      <c r="F64" s="23"/>
      <c r="G64" s="23">
        <v>3</v>
      </c>
      <c r="H64" s="23"/>
      <c r="I64" s="23"/>
      <c r="J64" s="23"/>
      <c r="K64" s="23"/>
      <c r="L64" s="23"/>
      <c r="M64" s="23"/>
      <c r="N64" s="23"/>
      <c r="O64" s="24">
        <v>3</v>
      </c>
      <c r="P64" s="24">
        <v>2</v>
      </c>
      <c r="Q64" s="24"/>
      <c r="R64" s="24">
        <v>1</v>
      </c>
      <c r="S64" s="23"/>
      <c r="T64" s="24"/>
      <c r="U64" s="24"/>
      <c r="V64" s="24"/>
      <c r="W64" s="23"/>
      <c r="X64" s="23"/>
      <c r="Y64" s="24">
        <v>3</v>
      </c>
      <c r="Z64" s="23"/>
      <c r="AA64" s="24"/>
      <c r="AB64" s="24"/>
      <c r="AC64" s="24"/>
      <c r="AD64" s="26">
        <v>1</v>
      </c>
      <c r="AE64" s="26"/>
      <c r="AF64" s="31">
        <v>1</v>
      </c>
      <c r="AG64" s="26"/>
      <c r="AH64" s="26"/>
      <c r="AI64" s="31"/>
    </row>
    <row r="65" spans="1:35" ht="39.950000000000003" customHeight="1" x14ac:dyDescent="0.2">
      <c r="A65" s="16" t="s">
        <v>67</v>
      </c>
      <c r="B65" s="112" t="s">
        <v>220</v>
      </c>
      <c r="C65" s="113"/>
      <c r="D65" s="114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4"/>
      <c r="P65" s="24"/>
      <c r="Q65" s="24"/>
      <c r="R65" s="24"/>
      <c r="S65" s="23"/>
      <c r="T65" s="24"/>
      <c r="U65" s="24"/>
      <c r="V65" s="24"/>
      <c r="W65" s="23"/>
      <c r="X65" s="23"/>
      <c r="Y65" s="24"/>
      <c r="Z65" s="23"/>
      <c r="AA65" s="24"/>
      <c r="AB65" s="24"/>
      <c r="AC65" s="24"/>
      <c r="AD65" s="26"/>
      <c r="AE65" s="26"/>
      <c r="AF65" s="31"/>
      <c r="AG65" s="26"/>
      <c r="AH65" s="26"/>
      <c r="AI65" s="31"/>
    </row>
    <row r="66" spans="1:35" ht="39.950000000000003" customHeight="1" x14ac:dyDescent="0.2">
      <c r="A66" s="16" t="s">
        <v>66</v>
      </c>
      <c r="B66" s="112" t="s">
        <v>221</v>
      </c>
      <c r="C66" s="113"/>
      <c r="D66" s="114"/>
      <c r="E66" s="23">
        <v>1</v>
      </c>
      <c r="F66" s="23"/>
      <c r="G66" s="23">
        <v>1</v>
      </c>
      <c r="H66" s="23"/>
      <c r="I66" s="23"/>
      <c r="J66" s="23">
        <v>4</v>
      </c>
      <c r="K66" s="23">
        <v>2</v>
      </c>
      <c r="L66" s="23">
        <v>2</v>
      </c>
      <c r="M66" s="23"/>
      <c r="N66" s="23"/>
      <c r="O66" s="24">
        <v>3</v>
      </c>
      <c r="P66" s="24">
        <v>3</v>
      </c>
      <c r="Q66" s="24"/>
      <c r="R66" s="24"/>
      <c r="S66" s="23"/>
      <c r="T66" s="24"/>
      <c r="U66" s="24"/>
      <c r="V66" s="24"/>
      <c r="W66" s="23"/>
      <c r="X66" s="23"/>
      <c r="Y66" s="24">
        <v>3</v>
      </c>
      <c r="Z66" s="23"/>
      <c r="AA66" s="24"/>
      <c r="AB66" s="24"/>
      <c r="AC66" s="24"/>
      <c r="AD66" s="26"/>
      <c r="AE66" s="26"/>
      <c r="AF66" s="31"/>
      <c r="AG66" s="26"/>
      <c r="AH66" s="26"/>
      <c r="AI66" s="31"/>
    </row>
    <row r="67" spans="1:35" ht="39.950000000000003" customHeight="1" x14ac:dyDescent="0.2">
      <c r="A67" s="16" t="s">
        <v>65</v>
      </c>
      <c r="B67" s="112" t="s">
        <v>222</v>
      </c>
      <c r="C67" s="113"/>
      <c r="D67" s="114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4"/>
      <c r="P67" s="24"/>
      <c r="Q67" s="24"/>
      <c r="R67" s="24"/>
      <c r="S67" s="23"/>
      <c r="T67" s="24"/>
      <c r="U67" s="24"/>
      <c r="V67" s="24"/>
      <c r="W67" s="23"/>
      <c r="X67" s="23"/>
      <c r="Y67" s="24"/>
      <c r="Z67" s="23"/>
      <c r="AA67" s="24"/>
      <c r="AB67" s="24"/>
      <c r="AC67" s="24"/>
      <c r="AD67" s="26"/>
      <c r="AE67" s="26"/>
      <c r="AF67" s="31"/>
      <c r="AG67" s="26"/>
      <c r="AH67" s="26"/>
      <c r="AI67" s="31"/>
    </row>
    <row r="68" spans="1:35" ht="39.950000000000003" customHeight="1" x14ac:dyDescent="0.2">
      <c r="A68" s="16" t="s">
        <v>64</v>
      </c>
      <c r="B68" s="112" t="s">
        <v>223</v>
      </c>
      <c r="C68" s="113"/>
      <c r="D68" s="114"/>
      <c r="E68" s="23">
        <v>4</v>
      </c>
      <c r="F68" s="23"/>
      <c r="G68" s="23">
        <v>3</v>
      </c>
      <c r="H68" s="23">
        <v>1</v>
      </c>
      <c r="I68" s="23"/>
      <c r="J68" s="23">
        <v>2</v>
      </c>
      <c r="K68" s="23">
        <v>2</v>
      </c>
      <c r="L68" s="23"/>
      <c r="M68" s="23"/>
      <c r="N68" s="23"/>
      <c r="O68" s="24">
        <v>2</v>
      </c>
      <c r="P68" s="24">
        <v>2</v>
      </c>
      <c r="Q68" s="24"/>
      <c r="R68" s="24"/>
      <c r="S68" s="23"/>
      <c r="T68" s="24"/>
      <c r="U68" s="24"/>
      <c r="V68" s="24"/>
      <c r="W68" s="23"/>
      <c r="X68" s="23">
        <v>1</v>
      </c>
      <c r="Y68" s="24">
        <v>3</v>
      </c>
      <c r="Z68" s="23"/>
      <c r="AA68" s="24"/>
      <c r="AB68" s="24">
        <v>2</v>
      </c>
      <c r="AC68" s="24"/>
      <c r="AD68" s="26"/>
      <c r="AE68" s="26">
        <v>1</v>
      </c>
      <c r="AF68" s="31">
        <v>1</v>
      </c>
      <c r="AG68" s="26"/>
      <c r="AH68" s="26"/>
      <c r="AI68" s="31"/>
    </row>
    <row r="69" spans="1:35" ht="39.950000000000003" customHeight="1" x14ac:dyDescent="0.2">
      <c r="A69" s="16" t="s">
        <v>63</v>
      </c>
      <c r="B69" s="112" t="s">
        <v>224</v>
      </c>
      <c r="C69" s="113"/>
      <c r="D69" s="114"/>
      <c r="E69" s="23">
        <v>11</v>
      </c>
      <c r="F69" s="23"/>
      <c r="G69" s="23">
        <v>11</v>
      </c>
      <c r="H69" s="23"/>
      <c r="I69" s="23"/>
      <c r="J69" s="23">
        <v>7</v>
      </c>
      <c r="K69" s="23">
        <v>6</v>
      </c>
      <c r="L69" s="23">
        <v>1</v>
      </c>
      <c r="M69" s="23"/>
      <c r="N69" s="23"/>
      <c r="O69" s="24">
        <v>6</v>
      </c>
      <c r="P69" s="24">
        <v>3</v>
      </c>
      <c r="Q69" s="24">
        <v>2</v>
      </c>
      <c r="R69" s="24">
        <v>1</v>
      </c>
      <c r="S69" s="23"/>
      <c r="T69" s="24"/>
      <c r="U69" s="24"/>
      <c r="V69" s="24"/>
      <c r="W69" s="23"/>
      <c r="X69" s="23">
        <v>3</v>
      </c>
      <c r="Y69" s="24">
        <v>9</v>
      </c>
      <c r="Z69" s="23">
        <v>1</v>
      </c>
      <c r="AA69" s="24">
        <v>3</v>
      </c>
      <c r="AB69" s="24">
        <v>7</v>
      </c>
      <c r="AC69" s="24">
        <v>3</v>
      </c>
      <c r="AD69" s="26">
        <v>2</v>
      </c>
      <c r="AE69" s="26"/>
      <c r="AF69" s="31">
        <v>2</v>
      </c>
      <c r="AG69" s="26"/>
      <c r="AH69" s="26"/>
      <c r="AI69" s="31"/>
    </row>
    <row r="70" spans="1:35" ht="39.950000000000003" customHeight="1" x14ac:dyDescent="0.2">
      <c r="A70" s="16" t="s">
        <v>62</v>
      </c>
      <c r="B70" s="112" t="s">
        <v>225</v>
      </c>
      <c r="C70" s="113"/>
      <c r="D70" s="114"/>
      <c r="E70" s="23">
        <v>18</v>
      </c>
      <c r="F70" s="23"/>
      <c r="G70" s="23">
        <v>18</v>
      </c>
      <c r="H70" s="23"/>
      <c r="I70" s="23"/>
      <c r="J70" s="23">
        <v>9</v>
      </c>
      <c r="K70" s="23">
        <v>8</v>
      </c>
      <c r="L70" s="23"/>
      <c r="M70" s="23"/>
      <c r="N70" s="23">
        <v>1</v>
      </c>
      <c r="O70" s="24">
        <v>16</v>
      </c>
      <c r="P70" s="24">
        <v>3</v>
      </c>
      <c r="Q70" s="24">
        <v>5</v>
      </c>
      <c r="R70" s="24">
        <v>2</v>
      </c>
      <c r="S70" s="23"/>
      <c r="T70" s="24">
        <v>6</v>
      </c>
      <c r="U70" s="24">
        <v>5</v>
      </c>
      <c r="V70" s="24">
        <v>1</v>
      </c>
      <c r="W70" s="23"/>
      <c r="X70" s="23">
        <v>1</v>
      </c>
      <c r="Y70" s="24">
        <v>17</v>
      </c>
      <c r="Z70" s="23"/>
      <c r="AA70" s="24">
        <v>2</v>
      </c>
      <c r="AB70" s="24">
        <v>9</v>
      </c>
      <c r="AC70" s="24">
        <v>2</v>
      </c>
      <c r="AD70" s="26">
        <v>2</v>
      </c>
      <c r="AE70" s="26">
        <v>2</v>
      </c>
      <c r="AF70" s="31">
        <v>4</v>
      </c>
      <c r="AG70" s="26"/>
      <c r="AH70" s="26"/>
      <c r="AI70" s="31"/>
    </row>
    <row r="71" spans="1:35" ht="39.950000000000003" customHeight="1" x14ac:dyDescent="0.2">
      <c r="A71" s="16" t="s">
        <v>61</v>
      </c>
      <c r="B71" s="112" t="s">
        <v>226</v>
      </c>
      <c r="C71" s="113"/>
      <c r="D71" s="114"/>
      <c r="E71" s="23">
        <v>2</v>
      </c>
      <c r="F71" s="23">
        <v>1</v>
      </c>
      <c r="G71" s="23">
        <v>1</v>
      </c>
      <c r="H71" s="23"/>
      <c r="I71" s="23"/>
      <c r="J71" s="23">
        <v>3</v>
      </c>
      <c r="K71" s="23">
        <v>3</v>
      </c>
      <c r="L71" s="23"/>
      <c r="M71" s="23"/>
      <c r="N71" s="23"/>
      <c r="O71" s="24">
        <v>3</v>
      </c>
      <c r="P71" s="24">
        <v>2</v>
      </c>
      <c r="Q71" s="24">
        <v>1</v>
      </c>
      <c r="R71" s="24"/>
      <c r="S71" s="23"/>
      <c r="T71" s="24"/>
      <c r="U71" s="24"/>
      <c r="V71" s="24"/>
      <c r="W71" s="23"/>
      <c r="X71" s="23"/>
      <c r="Y71" s="24">
        <v>3</v>
      </c>
      <c r="Z71" s="24"/>
      <c r="AA71" s="24">
        <v>1</v>
      </c>
      <c r="AB71" s="24">
        <v>2</v>
      </c>
      <c r="AC71" s="24">
        <v>1</v>
      </c>
      <c r="AD71" s="26"/>
      <c r="AE71" s="26"/>
      <c r="AF71" s="31"/>
      <c r="AG71" s="26"/>
      <c r="AH71" s="26"/>
      <c r="AI71" s="31"/>
    </row>
    <row r="72" spans="1:35" ht="39.950000000000003" customHeight="1" x14ac:dyDescent="0.2">
      <c r="A72" s="16" t="s">
        <v>60</v>
      </c>
      <c r="B72" s="112" t="s">
        <v>227</v>
      </c>
      <c r="C72" s="113"/>
      <c r="D72" s="114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4"/>
      <c r="P72" s="24"/>
      <c r="Q72" s="24"/>
      <c r="R72" s="24"/>
      <c r="S72" s="23"/>
      <c r="T72" s="24"/>
      <c r="U72" s="24"/>
      <c r="V72" s="24"/>
      <c r="W72" s="23"/>
      <c r="X72" s="23"/>
      <c r="Y72" s="24"/>
      <c r="Z72" s="23"/>
      <c r="AA72" s="24"/>
      <c r="AB72" s="24"/>
      <c r="AC72" s="24"/>
      <c r="AD72" s="26"/>
      <c r="AE72" s="26"/>
      <c r="AF72" s="31"/>
      <c r="AG72" s="26"/>
      <c r="AH72" s="26"/>
      <c r="AI72" s="31"/>
    </row>
    <row r="73" spans="1:35" ht="39.950000000000003" customHeight="1" x14ac:dyDescent="0.2">
      <c r="A73" s="16" t="s">
        <v>59</v>
      </c>
      <c r="B73" s="112" t="s">
        <v>192</v>
      </c>
      <c r="C73" s="113"/>
      <c r="D73" s="114"/>
      <c r="E73" s="23">
        <v>5</v>
      </c>
      <c r="F73" s="23">
        <v>2</v>
      </c>
      <c r="G73" s="23">
        <v>3</v>
      </c>
      <c r="H73" s="23"/>
      <c r="I73" s="23"/>
      <c r="J73" s="23">
        <v>3</v>
      </c>
      <c r="K73" s="23">
        <v>1</v>
      </c>
      <c r="L73" s="23">
        <v>1</v>
      </c>
      <c r="M73" s="23"/>
      <c r="N73" s="23">
        <v>1</v>
      </c>
      <c r="O73" s="24">
        <v>3</v>
      </c>
      <c r="P73" s="24">
        <v>1</v>
      </c>
      <c r="Q73" s="24"/>
      <c r="R73" s="24">
        <v>1</v>
      </c>
      <c r="S73" s="23"/>
      <c r="T73" s="24">
        <v>1</v>
      </c>
      <c r="U73" s="24"/>
      <c r="V73" s="24"/>
      <c r="W73" s="23">
        <v>1</v>
      </c>
      <c r="X73" s="23"/>
      <c r="Y73" s="24">
        <v>3</v>
      </c>
      <c r="Z73" s="24"/>
      <c r="AA73" s="24">
        <v>2</v>
      </c>
      <c r="AB73" s="24">
        <v>3</v>
      </c>
      <c r="AC73" s="24">
        <v>3</v>
      </c>
      <c r="AD73" s="26"/>
      <c r="AE73" s="26">
        <v>1</v>
      </c>
      <c r="AF73" s="31">
        <v>1</v>
      </c>
      <c r="AG73" s="26"/>
      <c r="AH73" s="26">
        <v>1</v>
      </c>
      <c r="AI73" s="31">
        <v>1</v>
      </c>
    </row>
    <row r="74" spans="1:35" s="21" customFormat="1" ht="57" customHeight="1" x14ac:dyDescent="0.2">
      <c r="A74" s="20" t="s">
        <v>58</v>
      </c>
      <c r="B74" s="103" t="s">
        <v>228</v>
      </c>
      <c r="C74" s="104"/>
      <c r="D74" s="105"/>
      <c r="E74" s="54">
        <f>SUM(E75:E80)</f>
        <v>0</v>
      </c>
      <c r="F74" s="54">
        <f t="shared" ref="F74:AI74" si="4">SUM(F75:F80)</f>
        <v>0</v>
      </c>
      <c r="G74" s="54">
        <f t="shared" si="4"/>
        <v>0</v>
      </c>
      <c r="H74" s="54">
        <f t="shared" si="4"/>
        <v>0</v>
      </c>
      <c r="I74" s="54">
        <f t="shared" si="4"/>
        <v>0</v>
      </c>
      <c r="J74" s="54">
        <f t="shared" si="4"/>
        <v>0</v>
      </c>
      <c r="K74" s="54">
        <f t="shared" si="4"/>
        <v>0</v>
      </c>
      <c r="L74" s="54">
        <f t="shared" si="4"/>
        <v>0</v>
      </c>
      <c r="M74" s="54">
        <f t="shared" si="4"/>
        <v>0</v>
      </c>
      <c r="N74" s="54">
        <f t="shared" si="4"/>
        <v>0</v>
      </c>
      <c r="O74" s="54">
        <f t="shared" si="4"/>
        <v>0</v>
      </c>
      <c r="P74" s="54">
        <f t="shared" si="4"/>
        <v>0</v>
      </c>
      <c r="Q74" s="54">
        <f t="shared" si="4"/>
        <v>0</v>
      </c>
      <c r="R74" s="54">
        <f t="shared" si="4"/>
        <v>0</v>
      </c>
      <c r="S74" s="54">
        <f t="shared" si="4"/>
        <v>0</v>
      </c>
      <c r="T74" s="54">
        <f t="shared" si="4"/>
        <v>0</v>
      </c>
      <c r="U74" s="54">
        <f t="shared" si="4"/>
        <v>0</v>
      </c>
      <c r="V74" s="54">
        <f t="shared" si="4"/>
        <v>0</v>
      </c>
      <c r="W74" s="54">
        <f t="shared" si="4"/>
        <v>0</v>
      </c>
      <c r="X74" s="54">
        <f t="shared" si="4"/>
        <v>0</v>
      </c>
      <c r="Y74" s="54">
        <f t="shared" si="4"/>
        <v>0</v>
      </c>
      <c r="Z74" s="54">
        <f t="shared" si="4"/>
        <v>0</v>
      </c>
      <c r="AA74" s="54">
        <f t="shared" si="4"/>
        <v>0</v>
      </c>
      <c r="AB74" s="54">
        <f t="shared" si="4"/>
        <v>0</v>
      </c>
      <c r="AC74" s="54">
        <f t="shared" si="4"/>
        <v>0</v>
      </c>
      <c r="AD74" s="54">
        <f t="shared" si="4"/>
        <v>0</v>
      </c>
      <c r="AE74" s="54">
        <f t="shared" si="4"/>
        <v>0</v>
      </c>
      <c r="AF74" s="54">
        <f t="shared" si="4"/>
        <v>0</v>
      </c>
      <c r="AG74" s="54">
        <f t="shared" si="4"/>
        <v>0</v>
      </c>
      <c r="AH74" s="54">
        <f t="shared" si="4"/>
        <v>0</v>
      </c>
      <c r="AI74" s="54">
        <f t="shared" si="4"/>
        <v>0</v>
      </c>
    </row>
    <row r="75" spans="1:35" ht="39.950000000000003" customHeight="1" x14ac:dyDescent="0.2">
      <c r="A75" s="16" t="s">
        <v>57</v>
      </c>
      <c r="B75" s="112" t="s">
        <v>229</v>
      </c>
      <c r="C75" s="113"/>
      <c r="D75" s="114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4"/>
      <c r="P75" s="24"/>
      <c r="Q75" s="24"/>
      <c r="R75" s="24"/>
      <c r="S75" s="23"/>
      <c r="T75" s="24"/>
      <c r="U75" s="24"/>
      <c r="V75" s="24"/>
      <c r="W75" s="23"/>
      <c r="X75" s="23"/>
      <c r="Y75" s="24"/>
      <c r="Z75" s="23"/>
      <c r="AA75" s="24"/>
      <c r="AB75" s="24"/>
      <c r="AC75" s="24"/>
      <c r="AD75" s="26"/>
      <c r="AE75" s="26"/>
      <c r="AF75" s="31"/>
      <c r="AG75" s="26"/>
      <c r="AH75" s="26"/>
      <c r="AI75" s="31"/>
    </row>
    <row r="76" spans="1:35" ht="39.950000000000003" customHeight="1" x14ac:dyDescent="0.2">
      <c r="A76" s="16" t="s">
        <v>56</v>
      </c>
      <c r="B76" s="112" t="s">
        <v>230</v>
      </c>
      <c r="C76" s="113"/>
      <c r="D76" s="114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4"/>
      <c r="P76" s="24"/>
      <c r="Q76" s="24"/>
      <c r="R76" s="24"/>
      <c r="S76" s="23"/>
      <c r="T76" s="24"/>
      <c r="U76" s="24"/>
      <c r="V76" s="24"/>
      <c r="W76" s="23"/>
      <c r="X76" s="23"/>
      <c r="Y76" s="24"/>
      <c r="Z76" s="24"/>
      <c r="AA76" s="24"/>
      <c r="AB76" s="24"/>
      <c r="AC76" s="24"/>
      <c r="AD76" s="26"/>
      <c r="AE76" s="26"/>
      <c r="AF76" s="31"/>
      <c r="AG76" s="26"/>
      <c r="AH76" s="26"/>
      <c r="AI76" s="31"/>
    </row>
    <row r="77" spans="1:35" ht="39.950000000000003" customHeight="1" x14ac:dyDescent="0.2">
      <c r="A77" s="16" t="s">
        <v>55</v>
      </c>
      <c r="B77" s="112" t="s">
        <v>231</v>
      </c>
      <c r="C77" s="113"/>
      <c r="D77" s="114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4"/>
      <c r="P77" s="24"/>
      <c r="Q77" s="24"/>
      <c r="R77" s="24"/>
      <c r="S77" s="23"/>
      <c r="T77" s="24"/>
      <c r="U77" s="24"/>
      <c r="V77" s="24"/>
      <c r="W77" s="23"/>
      <c r="X77" s="23"/>
      <c r="Y77" s="24"/>
      <c r="Z77" s="23"/>
      <c r="AA77" s="24"/>
      <c r="AB77" s="24"/>
      <c r="AC77" s="24"/>
      <c r="AD77" s="26"/>
      <c r="AE77" s="26"/>
      <c r="AF77" s="31"/>
      <c r="AG77" s="26"/>
      <c r="AH77" s="26"/>
      <c r="AI77" s="31"/>
    </row>
    <row r="78" spans="1:35" ht="39.950000000000003" customHeight="1" x14ac:dyDescent="0.2">
      <c r="A78" s="16" t="s">
        <v>54</v>
      </c>
      <c r="B78" s="112" t="s">
        <v>232</v>
      </c>
      <c r="C78" s="113"/>
      <c r="D78" s="114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4"/>
      <c r="P78" s="23"/>
      <c r="Q78" s="24"/>
      <c r="R78" s="24"/>
      <c r="S78" s="24"/>
      <c r="T78" s="24"/>
      <c r="U78" s="24"/>
      <c r="V78" s="24"/>
      <c r="W78" s="23"/>
      <c r="X78" s="23"/>
      <c r="Y78" s="24"/>
      <c r="Z78" s="24"/>
      <c r="AA78" s="24"/>
      <c r="AB78" s="24"/>
      <c r="AC78" s="24"/>
      <c r="AD78" s="26"/>
      <c r="AE78" s="26"/>
      <c r="AF78" s="31"/>
      <c r="AG78" s="26"/>
      <c r="AH78" s="26"/>
      <c r="AI78" s="31"/>
    </row>
    <row r="79" spans="1:35" ht="39.950000000000003" customHeight="1" x14ac:dyDescent="0.2">
      <c r="A79" s="16" t="s">
        <v>53</v>
      </c>
      <c r="B79" s="112" t="s">
        <v>233</v>
      </c>
      <c r="C79" s="113"/>
      <c r="D79" s="114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4"/>
      <c r="P79" s="24"/>
      <c r="Q79" s="24"/>
      <c r="R79" s="24"/>
      <c r="S79" s="23"/>
      <c r="T79" s="24"/>
      <c r="U79" s="24"/>
      <c r="V79" s="24"/>
      <c r="W79" s="23"/>
      <c r="X79" s="23"/>
      <c r="Y79" s="24"/>
      <c r="Z79" s="23"/>
      <c r="AA79" s="24"/>
      <c r="AB79" s="24"/>
      <c r="AC79" s="24"/>
      <c r="AD79" s="26"/>
      <c r="AE79" s="26"/>
      <c r="AF79" s="31"/>
      <c r="AG79" s="26"/>
      <c r="AH79" s="26"/>
      <c r="AI79" s="31"/>
    </row>
    <row r="80" spans="1:35" ht="39.950000000000003" customHeight="1" x14ac:dyDescent="0.2">
      <c r="A80" s="16" t="s">
        <v>52</v>
      </c>
      <c r="B80" s="112" t="s">
        <v>192</v>
      </c>
      <c r="C80" s="113"/>
      <c r="D80" s="114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4"/>
      <c r="P80" s="24"/>
      <c r="Q80" s="24"/>
      <c r="R80" s="24"/>
      <c r="S80" s="23"/>
      <c r="T80" s="24"/>
      <c r="U80" s="24"/>
      <c r="V80" s="24"/>
      <c r="W80" s="23"/>
      <c r="X80" s="23"/>
      <c r="Y80" s="24"/>
      <c r="Z80" s="24"/>
      <c r="AA80" s="24"/>
      <c r="AB80" s="24"/>
      <c r="AC80" s="24"/>
      <c r="AD80" s="26"/>
      <c r="AE80" s="26"/>
      <c r="AF80" s="26"/>
      <c r="AG80" s="26"/>
      <c r="AH80" s="26"/>
      <c r="AI80" s="31"/>
    </row>
    <row r="81" spans="1:35" s="21" customFormat="1" ht="58.5" customHeight="1" x14ac:dyDescent="0.2">
      <c r="A81" s="20" t="s">
        <v>51</v>
      </c>
      <c r="B81" s="103" t="s">
        <v>234</v>
      </c>
      <c r="C81" s="104"/>
      <c r="D81" s="105"/>
      <c r="E81" s="54">
        <f>SUM(E82:E88)</f>
        <v>8</v>
      </c>
      <c r="F81" s="54">
        <f t="shared" ref="F81:AI81" si="5">SUM(F82:F88)</f>
        <v>1</v>
      </c>
      <c r="G81" s="54">
        <f t="shared" si="5"/>
        <v>7</v>
      </c>
      <c r="H81" s="54">
        <f t="shared" si="5"/>
        <v>0</v>
      </c>
      <c r="I81" s="54">
        <f t="shared" si="5"/>
        <v>0</v>
      </c>
      <c r="J81" s="54">
        <f t="shared" si="5"/>
        <v>9</v>
      </c>
      <c r="K81" s="54">
        <f t="shared" si="5"/>
        <v>8</v>
      </c>
      <c r="L81" s="54">
        <f t="shared" si="5"/>
        <v>0</v>
      </c>
      <c r="M81" s="54">
        <f t="shared" si="5"/>
        <v>1</v>
      </c>
      <c r="N81" s="54">
        <f t="shared" si="5"/>
        <v>0</v>
      </c>
      <c r="O81" s="54">
        <f t="shared" si="5"/>
        <v>13</v>
      </c>
      <c r="P81" s="54">
        <f t="shared" si="5"/>
        <v>7</v>
      </c>
      <c r="Q81" s="54">
        <f t="shared" si="5"/>
        <v>2</v>
      </c>
      <c r="R81" s="54">
        <f t="shared" si="5"/>
        <v>2</v>
      </c>
      <c r="S81" s="54">
        <f t="shared" si="5"/>
        <v>0</v>
      </c>
      <c r="T81" s="54">
        <f t="shared" si="5"/>
        <v>2</v>
      </c>
      <c r="U81" s="54">
        <f t="shared" si="5"/>
        <v>0</v>
      </c>
      <c r="V81" s="54">
        <f t="shared" si="5"/>
        <v>2</v>
      </c>
      <c r="W81" s="54">
        <f t="shared" si="5"/>
        <v>0</v>
      </c>
      <c r="X81" s="54">
        <f t="shared" si="5"/>
        <v>0</v>
      </c>
      <c r="Y81" s="54">
        <f t="shared" si="5"/>
        <v>13</v>
      </c>
      <c r="Z81" s="54">
        <f t="shared" si="5"/>
        <v>0</v>
      </c>
      <c r="AA81" s="54">
        <f t="shared" si="5"/>
        <v>0</v>
      </c>
      <c r="AB81" s="54">
        <f t="shared" si="5"/>
        <v>3</v>
      </c>
      <c r="AC81" s="54">
        <f t="shared" si="5"/>
        <v>0</v>
      </c>
      <c r="AD81" s="54">
        <f t="shared" si="5"/>
        <v>9</v>
      </c>
      <c r="AE81" s="54">
        <f t="shared" si="5"/>
        <v>0</v>
      </c>
      <c r="AF81" s="54">
        <f t="shared" si="5"/>
        <v>9</v>
      </c>
      <c r="AG81" s="54">
        <f t="shared" si="5"/>
        <v>0</v>
      </c>
      <c r="AH81" s="54">
        <f t="shared" si="5"/>
        <v>0</v>
      </c>
      <c r="AI81" s="54">
        <f t="shared" si="5"/>
        <v>0</v>
      </c>
    </row>
    <row r="82" spans="1:35" ht="39.950000000000003" customHeight="1" x14ac:dyDescent="0.2">
      <c r="A82" s="16" t="s">
        <v>50</v>
      </c>
      <c r="B82" s="112" t="s">
        <v>235</v>
      </c>
      <c r="C82" s="113"/>
      <c r="D82" s="114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</row>
    <row r="83" spans="1:35" ht="39.950000000000003" customHeight="1" x14ac:dyDescent="0.2">
      <c r="A83" s="16" t="s">
        <v>49</v>
      </c>
      <c r="B83" s="112" t="s">
        <v>236</v>
      </c>
      <c r="C83" s="113"/>
      <c r="D83" s="114"/>
      <c r="E83" s="23">
        <v>1</v>
      </c>
      <c r="F83" s="23"/>
      <c r="G83" s="23">
        <v>1</v>
      </c>
      <c r="H83" s="23"/>
      <c r="I83" s="23"/>
      <c r="J83" s="23">
        <v>5</v>
      </c>
      <c r="K83" s="23">
        <v>5</v>
      </c>
      <c r="L83" s="23"/>
      <c r="M83" s="23"/>
      <c r="N83" s="23"/>
      <c r="O83" s="23">
        <v>6</v>
      </c>
      <c r="P83" s="23">
        <v>2</v>
      </c>
      <c r="Q83" s="23">
        <v>1</v>
      </c>
      <c r="R83" s="23">
        <v>1</v>
      </c>
      <c r="S83" s="23"/>
      <c r="T83" s="23">
        <v>2</v>
      </c>
      <c r="U83" s="23"/>
      <c r="V83" s="23">
        <v>2</v>
      </c>
      <c r="W83" s="23"/>
      <c r="X83" s="23"/>
      <c r="Y83" s="23">
        <v>6</v>
      </c>
      <c r="Z83" s="23"/>
      <c r="AA83" s="23"/>
      <c r="AB83" s="23"/>
      <c r="AC83" s="23"/>
      <c r="AD83" s="23">
        <v>3</v>
      </c>
      <c r="AE83" s="23"/>
      <c r="AF83" s="23">
        <v>3</v>
      </c>
      <c r="AG83" s="23"/>
      <c r="AH83" s="23"/>
      <c r="AI83" s="23"/>
    </row>
    <row r="84" spans="1:35" ht="39.950000000000003" customHeight="1" x14ac:dyDescent="0.2">
      <c r="A84" s="16" t="s">
        <v>48</v>
      </c>
      <c r="B84" s="112" t="s">
        <v>237</v>
      </c>
      <c r="C84" s="113"/>
      <c r="D84" s="114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</row>
    <row r="85" spans="1:35" ht="39.950000000000003" customHeight="1" x14ac:dyDescent="0.2">
      <c r="A85" s="16" t="s">
        <v>47</v>
      </c>
      <c r="B85" s="112" t="s">
        <v>238</v>
      </c>
      <c r="C85" s="113"/>
      <c r="D85" s="114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</row>
    <row r="86" spans="1:35" ht="39.950000000000003" customHeight="1" x14ac:dyDescent="0.2">
      <c r="A86" s="16" t="s">
        <v>46</v>
      </c>
      <c r="B86" s="112" t="s">
        <v>239</v>
      </c>
      <c r="C86" s="113"/>
      <c r="D86" s="114"/>
      <c r="E86" s="23">
        <v>6</v>
      </c>
      <c r="F86" s="23">
        <v>1</v>
      </c>
      <c r="G86" s="23">
        <v>5</v>
      </c>
      <c r="H86" s="23"/>
      <c r="I86" s="23"/>
      <c r="J86" s="23">
        <v>3</v>
      </c>
      <c r="K86" s="23">
        <v>2</v>
      </c>
      <c r="L86" s="23"/>
      <c r="M86" s="23">
        <v>1</v>
      </c>
      <c r="N86" s="23"/>
      <c r="O86" s="23">
        <v>6</v>
      </c>
      <c r="P86" s="23">
        <v>4</v>
      </c>
      <c r="Q86" s="23">
        <v>1</v>
      </c>
      <c r="R86" s="23">
        <v>1</v>
      </c>
      <c r="S86" s="23"/>
      <c r="T86" s="23"/>
      <c r="U86" s="23"/>
      <c r="V86" s="23"/>
      <c r="W86" s="23"/>
      <c r="X86" s="23"/>
      <c r="Y86" s="23">
        <v>6</v>
      </c>
      <c r="Z86" s="23"/>
      <c r="AA86" s="23"/>
      <c r="AB86" s="23">
        <v>2</v>
      </c>
      <c r="AC86" s="23"/>
      <c r="AD86" s="23">
        <v>5</v>
      </c>
      <c r="AE86" s="23"/>
      <c r="AF86" s="23">
        <v>5</v>
      </c>
      <c r="AG86" s="23"/>
      <c r="AH86" s="23"/>
      <c r="AI86" s="23"/>
    </row>
    <row r="87" spans="1:35" ht="39.950000000000003" customHeight="1" x14ac:dyDescent="0.2">
      <c r="A87" s="16" t="s">
        <v>45</v>
      </c>
      <c r="B87" s="112" t="s">
        <v>192</v>
      </c>
      <c r="C87" s="113"/>
      <c r="D87" s="114"/>
      <c r="E87" s="23">
        <v>1</v>
      </c>
      <c r="F87" s="23"/>
      <c r="G87" s="23">
        <v>1</v>
      </c>
      <c r="H87" s="23"/>
      <c r="I87" s="23"/>
      <c r="J87" s="23">
        <v>1</v>
      </c>
      <c r="K87" s="23">
        <v>1</v>
      </c>
      <c r="L87" s="23"/>
      <c r="M87" s="23"/>
      <c r="N87" s="23"/>
      <c r="O87" s="23">
        <v>1</v>
      </c>
      <c r="P87" s="23">
        <v>1</v>
      </c>
      <c r="Q87" s="23"/>
      <c r="R87" s="23"/>
      <c r="S87" s="23"/>
      <c r="T87" s="23"/>
      <c r="U87" s="23"/>
      <c r="V87" s="23"/>
      <c r="W87" s="23"/>
      <c r="X87" s="23"/>
      <c r="Y87" s="23">
        <v>1</v>
      </c>
      <c r="Z87" s="23"/>
      <c r="AA87" s="23"/>
      <c r="AB87" s="23">
        <v>1</v>
      </c>
      <c r="AC87" s="23"/>
      <c r="AD87" s="23">
        <v>1</v>
      </c>
      <c r="AE87" s="23"/>
      <c r="AF87" s="23">
        <v>1</v>
      </c>
      <c r="AG87" s="23"/>
      <c r="AH87" s="23"/>
      <c r="AI87" s="23"/>
    </row>
    <row r="88" spans="1:35" ht="39.950000000000003" customHeight="1" x14ac:dyDescent="0.2">
      <c r="A88" s="16" t="s">
        <v>240</v>
      </c>
      <c r="B88" s="112" t="s">
        <v>241</v>
      </c>
      <c r="C88" s="113"/>
      <c r="D88" s="114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</row>
    <row r="89" spans="1:35" s="21" customFormat="1" ht="65.25" customHeight="1" x14ac:dyDescent="0.2">
      <c r="A89" s="20" t="s">
        <v>44</v>
      </c>
      <c r="B89" s="103" t="s">
        <v>242</v>
      </c>
      <c r="C89" s="104"/>
      <c r="D89" s="105"/>
      <c r="E89" s="54">
        <f>SUM(E90:E91)</f>
        <v>0</v>
      </c>
      <c r="F89" s="54">
        <f t="shared" ref="F89:AI89" si="6">SUM(F90:F91)</f>
        <v>0</v>
      </c>
      <c r="G89" s="54">
        <f t="shared" si="6"/>
        <v>0</v>
      </c>
      <c r="H89" s="54">
        <f t="shared" si="6"/>
        <v>0</v>
      </c>
      <c r="I89" s="54">
        <f t="shared" si="6"/>
        <v>0</v>
      </c>
      <c r="J89" s="54">
        <f t="shared" si="6"/>
        <v>1</v>
      </c>
      <c r="K89" s="54">
        <f t="shared" si="6"/>
        <v>1</v>
      </c>
      <c r="L89" s="54">
        <f t="shared" si="6"/>
        <v>0</v>
      </c>
      <c r="M89" s="54">
        <f t="shared" si="6"/>
        <v>0</v>
      </c>
      <c r="N89" s="54">
        <f t="shared" si="6"/>
        <v>0</v>
      </c>
      <c r="O89" s="54">
        <f t="shared" si="6"/>
        <v>1</v>
      </c>
      <c r="P89" s="54">
        <f t="shared" si="6"/>
        <v>0</v>
      </c>
      <c r="Q89" s="54">
        <f t="shared" si="6"/>
        <v>0</v>
      </c>
      <c r="R89" s="54">
        <f t="shared" si="6"/>
        <v>0</v>
      </c>
      <c r="S89" s="54">
        <f t="shared" si="6"/>
        <v>0</v>
      </c>
      <c r="T89" s="54">
        <f t="shared" si="6"/>
        <v>1</v>
      </c>
      <c r="U89" s="54">
        <f t="shared" si="6"/>
        <v>0</v>
      </c>
      <c r="V89" s="54">
        <f t="shared" si="6"/>
        <v>1</v>
      </c>
      <c r="W89" s="54">
        <f t="shared" si="6"/>
        <v>0</v>
      </c>
      <c r="X89" s="54">
        <f t="shared" si="6"/>
        <v>0</v>
      </c>
      <c r="Y89" s="54">
        <f t="shared" si="6"/>
        <v>1</v>
      </c>
      <c r="Z89" s="54">
        <f t="shared" si="6"/>
        <v>0</v>
      </c>
      <c r="AA89" s="54">
        <f t="shared" si="6"/>
        <v>0</v>
      </c>
      <c r="AB89" s="54">
        <f t="shared" si="6"/>
        <v>0</v>
      </c>
      <c r="AC89" s="54">
        <f t="shared" si="6"/>
        <v>0</v>
      </c>
      <c r="AD89" s="54">
        <f t="shared" si="6"/>
        <v>0</v>
      </c>
      <c r="AE89" s="54">
        <f t="shared" si="6"/>
        <v>0</v>
      </c>
      <c r="AF89" s="54">
        <f t="shared" si="6"/>
        <v>0</v>
      </c>
      <c r="AG89" s="54">
        <f t="shared" si="6"/>
        <v>0</v>
      </c>
      <c r="AH89" s="54">
        <f t="shared" si="6"/>
        <v>0</v>
      </c>
      <c r="AI89" s="54">
        <f t="shared" si="6"/>
        <v>0</v>
      </c>
    </row>
    <row r="90" spans="1:35" ht="39.950000000000003" customHeight="1" x14ac:dyDescent="0.2">
      <c r="A90" s="16" t="s">
        <v>43</v>
      </c>
      <c r="B90" s="112" t="s">
        <v>243</v>
      </c>
      <c r="C90" s="113"/>
      <c r="D90" s="114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4"/>
      <c r="P90" s="24"/>
      <c r="Q90" s="24"/>
      <c r="R90" s="24"/>
      <c r="S90" s="23"/>
      <c r="T90" s="24"/>
      <c r="U90" s="24"/>
      <c r="V90" s="24"/>
      <c r="W90" s="23"/>
      <c r="X90" s="23"/>
      <c r="Y90" s="24"/>
      <c r="Z90" s="24"/>
      <c r="AA90" s="24"/>
      <c r="AB90" s="24"/>
      <c r="AC90" s="24"/>
      <c r="AD90" s="26"/>
      <c r="AE90" s="26"/>
      <c r="AF90" s="26"/>
      <c r="AG90" s="26"/>
      <c r="AH90" s="26"/>
      <c r="AI90" s="26"/>
    </row>
    <row r="91" spans="1:35" ht="39.950000000000003" customHeight="1" x14ac:dyDescent="0.2">
      <c r="A91" s="16" t="s">
        <v>42</v>
      </c>
      <c r="B91" s="112" t="s">
        <v>192</v>
      </c>
      <c r="C91" s="113"/>
      <c r="D91" s="114"/>
      <c r="E91" s="23"/>
      <c r="F91" s="23"/>
      <c r="G91" s="23"/>
      <c r="H91" s="23"/>
      <c r="I91" s="23"/>
      <c r="J91" s="23">
        <v>1</v>
      </c>
      <c r="K91" s="23">
        <v>1</v>
      </c>
      <c r="L91" s="23"/>
      <c r="M91" s="23"/>
      <c r="N91" s="23"/>
      <c r="O91" s="24">
        <v>1</v>
      </c>
      <c r="P91" s="24"/>
      <c r="Q91" s="24"/>
      <c r="R91" s="24"/>
      <c r="S91" s="23"/>
      <c r="T91" s="24">
        <v>1</v>
      </c>
      <c r="U91" s="24"/>
      <c r="V91" s="24">
        <v>1</v>
      </c>
      <c r="W91" s="23"/>
      <c r="X91" s="23"/>
      <c r="Y91" s="24">
        <v>1</v>
      </c>
      <c r="Z91" s="24"/>
      <c r="AA91" s="24"/>
      <c r="AB91" s="24"/>
      <c r="AC91" s="24"/>
      <c r="AD91" s="26"/>
      <c r="AE91" s="26"/>
      <c r="AF91" s="26"/>
      <c r="AG91" s="26"/>
      <c r="AH91" s="26"/>
      <c r="AI91" s="26"/>
    </row>
    <row r="92" spans="1:35" s="21" customFormat="1" ht="39.950000000000003" customHeight="1" x14ac:dyDescent="0.2">
      <c r="A92" s="20" t="s">
        <v>41</v>
      </c>
      <c r="B92" s="103" t="s">
        <v>244</v>
      </c>
      <c r="C92" s="104"/>
      <c r="D92" s="105"/>
      <c r="E92" s="54">
        <f>SUM(E93:E113)</f>
        <v>43</v>
      </c>
      <c r="F92" s="54">
        <f t="shared" ref="F92:AI92" si="7">SUM(F93:F113)</f>
        <v>1</v>
      </c>
      <c r="G92" s="54">
        <f t="shared" si="7"/>
        <v>42</v>
      </c>
      <c r="H92" s="54">
        <f t="shared" si="7"/>
        <v>0</v>
      </c>
      <c r="I92" s="54">
        <f t="shared" si="7"/>
        <v>0</v>
      </c>
      <c r="J92" s="54">
        <f t="shared" si="7"/>
        <v>94</v>
      </c>
      <c r="K92" s="54">
        <f t="shared" si="7"/>
        <v>69</v>
      </c>
      <c r="L92" s="54">
        <f t="shared" si="7"/>
        <v>19</v>
      </c>
      <c r="M92" s="54">
        <f t="shared" si="7"/>
        <v>5</v>
      </c>
      <c r="N92" s="54">
        <f t="shared" si="7"/>
        <v>1</v>
      </c>
      <c r="O92" s="54">
        <f t="shared" si="7"/>
        <v>103</v>
      </c>
      <c r="P92" s="54">
        <f t="shared" si="7"/>
        <v>85</v>
      </c>
      <c r="Q92" s="54">
        <f t="shared" si="7"/>
        <v>2</v>
      </c>
      <c r="R92" s="54">
        <f t="shared" si="7"/>
        <v>14</v>
      </c>
      <c r="S92" s="54">
        <f t="shared" si="7"/>
        <v>0</v>
      </c>
      <c r="T92" s="54">
        <f t="shared" si="7"/>
        <v>2</v>
      </c>
      <c r="U92" s="54">
        <f t="shared" si="7"/>
        <v>0</v>
      </c>
      <c r="V92" s="54">
        <f t="shared" si="7"/>
        <v>1</v>
      </c>
      <c r="W92" s="54">
        <f t="shared" si="7"/>
        <v>1</v>
      </c>
      <c r="X92" s="54">
        <f t="shared" si="7"/>
        <v>0</v>
      </c>
      <c r="Y92" s="54">
        <f t="shared" si="7"/>
        <v>103</v>
      </c>
      <c r="Z92" s="54">
        <f t="shared" si="7"/>
        <v>0</v>
      </c>
      <c r="AA92" s="54">
        <f t="shared" si="7"/>
        <v>0</v>
      </c>
      <c r="AB92" s="54">
        <f t="shared" si="7"/>
        <v>9</v>
      </c>
      <c r="AC92" s="54">
        <f t="shared" si="7"/>
        <v>0</v>
      </c>
      <c r="AD92" s="54">
        <f t="shared" si="7"/>
        <v>8</v>
      </c>
      <c r="AE92" s="54">
        <f t="shared" si="7"/>
        <v>2</v>
      </c>
      <c r="AF92" s="54">
        <f t="shared" si="7"/>
        <v>10</v>
      </c>
      <c r="AG92" s="54">
        <f t="shared" si="7"/>
        <v>1</v>
      </c>
      <c r="AH92" s="54">
        <f t="shared" si="7"/>
        <v>0</v>
      </c>
      <c r="AI92" s="54">
        <f t="shared" si="7"/>
        <v>1</v>
      </c>
    </row>
    <row r="93" spans="1:35" ht="39.950000000000003" customHeight="1" x14ac:dyDescent="0.2">
      <c r="A93" s="16" t="s">
        <v>40</v>
      </c>
      <c r="B93" s="112" t="s">
        <v>245</v>
      </c>
      <c r="C93" s="113"/>
      <c r="D93" s="114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</row>
    <row r="94" spans="1:35" ht="69" customHeight="1" x14ac:dyDescent="0.2">
      <c r="A94" s="16" t="s">
        <v>39</v>
      </c>
      <c r="B94" s="112" t="s">
        <v>246</v>
      </c>
      <c r="C94" s="113"/>
      <c r="D94" s="114"/>
      <c r="E94" s="23">
        <v>10</v>
      </c>
      <c r="F94" s="23">
        <v>1</v>
      </c>
      <c r="G94" s="23">
        <v>9</v>
      </c>
      <c r="H94" s="23"/>
      <c r="I94" s="23"/>
      <c r="J94" s="23">
        <v>7</v>
      </c>
      <c r="K94" s="23">
        <v>7</v>
      </c>
      <c r="L94" s="23"/>
      <c r="M94" s="23"/>
      <c r="N94" s="23"/>
      <c r="O94" s="23">
        <v>15</v>
      </c>
      <c r="P94" s="23">
        <v>13</v>
      </c>
      <c r="Q94" s="23"/>
      <c r="R94" s="23">
        <v>1</v>
      </c>
      <c r="S94" s="23"/>
      <c r="T94" s="23">
        <v>1</v>
      </c>
      <c r="U94" s="23"/>
      <c r="V94" s="23"/>
      <c r="W94" s="23">
        <v>1</v>
      </c>
      <c r="X94" s="23"/>
      <c r="Y94" s="23">
        <v>15</v>
      </c>
      <c r="Z94" s="23"/>
      <c r="AA94" s="23"/>
      <c r="AB94" s="23">
        <v>2</v>
      </c>
      <c r="AC94" s="23"/>
      <c r="AD94" s="23"/>
      <c r="AE94" s="23"/>
      <c r="AF94" s="23"/>
      <c r="AG94" s="23"/>
      <c r="AH94" s="23"/>
      <c r="AI94" s="23"/>
    </row>
    <row r="95" spans="1:35" ht="39.950000000000003" customHeight="1" x14ac:dyDescent="0.2">
      <c r="A95" s="16" t="s">
        <v>38</v>
      </c>
      <c r="B95" s="112" t="s">
        <v>247</v>
      </c>
      <c r="C95" s="113"/>
      <c r="D95" s="114"/>
      <c r="E95" s="23"/>
      <c r="F95" s="23"/>
      <c r="G95" s="23"/>
      <c r="H95" s="23"/>
      <c r="I95" s="23"/>
      <c r="J95" s="23">
        <v>2</v>
      </c>
      <c r="K95" s="23">
        <v>2</v>
      </c>
      <c r="L95" s="23"/>
      <c r="M95" s="23"/>
      <c r="N95" s="23"/>
      <c r="O95" s="23">
        <v>2</v>
      </c>
      <c r="P95" s="23">
        <v>2</v>
      </c>
      <c r="Q95" s="23"/>
      <c r="R95" s="23"/>
      <c r="S95" s="23"/>
      <c r="T95" s="23"/>
      <c r="U95" s="23"/>
      <c r="V95" s="23"/>
      <c r="W95" s="23"/>
      <c r="X95" s="23"/>
      <c r="Y95" s="23">
        <v>2</v>
      </c>
      <c r="Z95" s="23"/>
      <c r="AA95" s="23"/>
      <c r="AB95" s="23"/>
      <c r="AC95" s="23"/>
      <c r="AD95" s="23"/>
      <c r="AE95" s="23"/>
      <c r="AF95" s="23"/>
      <c r="AG95" s="23"/>
      <c r="AH95" s="23"/>
      <c r="AI95" s="23"/>
    </row>
    <row r="96" spans="1:35" ht="39.950000000000003" customHeight="1" x14ac:dyDescent="0.2">
      <c r="A96" s="16" t="s">
        <v>37</v>
      </c>
      <c r="B96" s="112" t="s">
        <v>248</v>
      </c>
      <c r="C96" s="113"/>
      <c r="D96" s="114"/>
      <c r="E96" s="23">
        <v>3</v>
      </c>
      <c r="F96" s="23"/>
      <c r="G96" s="23">
        <v>3</v>
      </c>
      <c r="H96" s="23"/>
      <c r="I96" s="23"/>
      <c r="J96" s="23">
        <v>4</v>
      </c>
      <c r="K96" s="23">
        <v>2</v>
      </c>
      <c r="L96" s="23">
        <v>2</v>
      </c>
      <c r="M96" s="23"/>
      <c r="N96" s="23"/>
      <c r="O96" s="23">
        <v>3</v>
      </c>
      <c r="P96" s="23">
        <v>2</v>
      </c>
      <c r="Q96" s="23">
        <v>1</v>
      </c>
      <c r="R96" s="23"/>
      <c r="S96" s="23"/>
      <c r="T96" s="23"/>
      <c r="U96" s="23"/>
      <c r="V96" s="23"/>
      <c r="W96" s="23"/>
      <c r="X96" s="23"/>
      <c r="Y96" s="23">
        <v>3</v>
      </c>
      <c r="Z96" s="23"/>
      <c r="AA96" s="23"/>
      <c r="AB96" s="23">
        <v>2</v>
      </c>
      <c r="AC96" s="23"/>
      <c r="AD96" s="23"/>
      <c r="AE96" s="23"/>
      <c r="AF96" s="23"/>
      <c r="AG96" s="23"/>
      <c r="AH96" s="23"/>
      <c r="AI96" s="23"/>
    </row>
    <row r="97" spans="1:35" ht="39.950000000000003" customHeight="1" x14ac:dyDescent="0.2">
      <c r="A97" s="16" t="s">
        <v>36</v>
      </c>
      <c r="B97" s="112" t="s">
        <v>249</v>
      </c>
      <c r="C97" s="113"/>
      <c r="D97" s="114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</row>
    <row r="98" spans="1:35" ht="39.950000000000003" customHeight="1" x14ac:dyDescent="0.2">
      <c r="A98" s="16" t="s">
        <v>35</v>
      </c>
      <c r="B98" s="112" t="s">
        <v>250</v>
      </c>
      <c r="C98" s="113"/>
      <c r="D98" s="114"/>
      <c r="E98" s="23">
        <v>7</v>
      </c>
      <c r="F98" s="23"/>
      <c r="G98" s="23">
        <v>7</v>
      </c>
      <c r="H98" s="23"/>
      <c r="I98" s="23"/>
      <c r="J98" s="23">
        <v>10</v>
      </c>
      <c r="K98" s="23">
        <v>3</v>
      </c>
      <c r="L98" s="23">
        <v>4</v>
      </c>
      <c r="M98" s="23">
        <v>3</v>
      </c>
      <c r="N98" s="23"/>
      <c r="O98" s="23">
        <v>9</v>
      </c>
      <c r="P98" s="23">
        <v>5</v>
      </c>
      <c r="Q98" s="23"/>
      <c r="R98" s="23">
        <v>4</v>
      </c>
      <c r="S98" s="23"/>
      <c r="T98" s="23"/>
      <c r="U98" s="23"/>
      <c r="V98" s="23"/>
      <c r="W98" s="23"/>
      <c r="X98" s="23"/>
      <c r="Y98" s="23">
        <v>9</v>
      </c>
      <c r="Z98" s="23"/>
      <c r="AA98" s="23"/>
      <c r="AB98" s="23">
        <v>1</v>
      </c>
      <c r="AC98" s="23"/>
      <c r="AD98" s="23">
        <v>4</v>
      </c>
      <c r="AE98" s="23"/>
      <c r="AF98" s="23">
        <v>4</v>
      </c>
      <c r="AG98" s="23">
        <v>1</v>
      </c>
      <c r="AH98" s="23"/>
      <c r="AI98" s="23">
        <v>1</v>
      </c>
    </row>
    <row r="99" spans="1:35" ht="39.950000000000003" customHeight="1" x14ac:dyDescent="0.2">
      <c r="A99" s="16" t="s">
        <v>34</v>
      </c>
      <c r="B99" s="112" t="s">
        <v>251</v>
      </c>
      <c r="C99" s="113"/>
      <c r="D99" s="114"/>
      <c r="E99" s="23">
        <v>5</v>
      </c>
      <c r="F99" s="23"/>
      <c r="G99" s="23">
        <v>5</v>
      </c>
      <c r="H99" s="23"/>
      <c r="I99" s="23"/>
      <c r="J99" s="23">
        <v>7</v>
      </c>
      <c r="K99" s="23">
        <v>6</v>
      </c>
      <c r="L99" s="23">
        <v>1</v>
      </c>
      <c r="M99" s="23"/>
      <c r="N99" s="23"/>
      <c r="O99" s="23">
        <v>9</v>
      </c>
      <c r="P99" s="23">
        <v>8</v>
      </c>
      <c r="Q99" s="23"/>
      <c r="R99" s="23">
        <v>1</v>
      </c>
      <c r="S99" s="23"/>
      <c r="T99" s="23"/>
      <c r="U99" s="23"/>
      <c r="V99" s="23"/>
      <c r="W99" s="23"/>
      <c r="X99" s="23"/>
      <c r="Y99" s="23">
        <v>9</v>
      </c>
      <c r="Z99" s="23"/>
      <c r="AA99" s="23"/>
      <c r="AB99" s="23">
        <v>2</v>
      </c>
      <c r="AC99" s="23"/>
      <c r="AD99" s="23">
        <v>1</v>
      </c>
      <c r="AE99" s="23"/>
      <c r="AF99" s="23">
        <v>1</v>
      </c>
      <c r="AG99" s="23"/>
      <c r="AH99" s="23"/>
      <c r="AI99" s="23"/>
    </row>
    <row r="100" spans="1:35" ht="39.950000000000003" customHeight="1" x14ac:dyDescent="0.2">
      <c r="A100" s="16" t="s">
        <v>33</v>
      </c>
      <c r="B100" s="112" t="s">
        <v>252</v>
      </c>
      <c r="C100" s="113"/>
      <c r="D100" s="114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</row>
    <row r="101" spans="1:35" ht="39.950000000000003" customHeight="1" x14ac:dyDescent="0.2">
      <c r="A101" s="16" t="s">
        <v>32</v>
      </c>
      <c r="B101" s="112" t="s">
        <v>253</v>
      </c>
      <c r="C101" s="113"/>
      <c r="D101" s="114"/>
      <c r="E101" s="23">
        <v>9</v>
      </c>
      <c r="F101" s="23"/>
      <c r="G101" s="23">
        <v>9</v>
      </c>
      <c r="H101" s="23"/>
      <c r="I101" s="23"/>
      <c r="J101" s="23">
        <v>10</v>
      </c>
      <c r="K101" s="23">
        <v>8</v>
      </c>
      <c r="L101" s="23">
        <v>2</v>
      </c>
      <c r="M101" s="23"/>
      <c r="N101" s="23"/>
      <c r="O101" s="23">
        <v>16</v>
      </c>
      <c r="P101" s="23">
        <v>14</v>
      </c>
      <c r="Q101" s="23"/>
      <c r="R101" s="23">
        <v>1</v>
      </c>
      <c r="S101" s="23"/>
      <c r="T101" s="23">
        <v>1</v>
      </c>
      <c r="U101" s="23"/>
      <c r="V101" s="23">
        <v>1</v>
      </c>
      <c r="W101" s="23"/>
      <c r="X101" s="23"/>
      <c r="Y101" s="23">
        <v>16</v>
      </c>
      <c r="Z101" s="23"/>
      <c r="AA101" s="23"/>
      <c r="AB101" s="23">
        <v>1</v>
      </c>
      <c r="AC101" s="23"/>
      <c r="AD101" s="23">
        <v>1</v>
      </c>
      <c r="AE101" s="23"/>
      <c r="AF101" s="23">
        <v>1</v>
      </c>
      <c r="AG101" s="23"/>
      <c r="AH101" s="23"/>
      <c r="AI101" s="23"/>
    </row>
    <row r="102" spans="1:35" ht="64.5" customHeight="1" x14ac:dyDescent="0.2">
      <c r="A102" s="16" t="s">
        <v>31</v>
      </c>
      <c r="B102" s="112" t="s">
        <v>254</v>
      </c>
      <c r="C102" s="113"/>
      <c r="D102" s="114"/>
      <c r="E102" s="23">
        <v>1</v>
      </c>
      <c r="F102" s="23"/>
      <c r="G102" s="23">
        <v>1</v>
      </c>
      <c r="H102" s="23"/>
      <c r="I102" s="23"/>
      <c r="J102" s="23">
        <v>2</v>
      </c>
      <c r="K102" s="23">
        <v>2</v>
      </c>
      <c r="L102" s="23"/>
      <c r="M102" s="23"/>
      <c r="N102" s="23"/>
      <c r="O102" s="23">
        <v>3</v>
      </c>
      <c r="P102" s="23">
        <v>3</v>
      </c>
      <c r="Q102" s="23"/>
      <c r="R102" s="23"/>
      <c r="S102" s="23"/>
      <c r="T102" s="23"/>
      <c r="U102" s="23"/>
      <c r="V102" s="23"/>
      <c r="W102" s="23"/>
      <c r="X102" s="23"/>
      <c r="Y102" s="23">
        <v>3</v>
      </c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</row>
    <row r="103" spans="1:35" ht="39.950000000000003" customHeight="1" x14ac:dyDescent="0.2">
      <c r="A103" s="16" t="s">
        <v>30</v>
      </c>
      <c r="B103" s="112" t="s">
        <v>255</v>
      </c>
      <c r="C103" s="113"/>
      <c r="D103" s="114"/>
      <c r="E103" s="23">
        <v>2</v>
      </c>
      <c r="F103" s="23"/>
      <c r="G103" s="23">
        <v>2</v>
      </c>
      <c r="H103" s="23"/>
      <c r="I103" s="23"/>
      <c r="J103" s="23">
        <v>6</v>
      </c>
      <c r="K103" s="23">
        <v>2</v>
      </c>
      <c r="L103" s="23">
        <v>2</v>
      </c>
      <c r="M103" s="23">
        <v>1</v>
      </c>
      <c r="N103" s="23">
        <v>1</v>
      </c>
      <c r="O103" s="23">
        <v>3</v>
      </c>
      <c r="P103" s="23">
        <v>1</v>
      </c>
      <c r="Q103" s="23"/>
      <c r="R103" s="23">
        <v>2</v>
      </c>
      <c r="S103" s="23"/>
      <c r="T103" s="23"/>
      <c r="U103" s="23"/>
      <c r="V103" s="23"/>
      <c r="W103" s="23"/>
      <c r="X103" s="23"/>
      <c r="Y103" s="23">
        <v>3</v>
      </c>
      <c r="Z103" s="23"/>
      <c r="AA103" s="23"/>
      <c r="AB103" s="23">
        <v>1</v>
      </c>
      <c r="AC103" s="23"/>
      <c r="AD103" s="23">
        <v>2</v>
      </c>
      <c r="AE103" s="23">
        <v>1</v>
      </c>
      <c r="AF103" s="23">
        <v>3</v>
      </c>
      <c r="AG103" s="23"/>
      <c r="AH103" s="23"/>
      <c r="AI103" s="23"/>
    </row>
    <row r="104" spans="1:35" ht="39.950000000000003" customHeight="1" x14ac:dyDescent="0.2">
      <c r="A104" s="16" t="s">
        <v>29</v>
      </c>
      <c r="B104" s="112" t="s">
        <v>256</v>
      </c>
      <c r="C104" s="113"/>
      <c r="D104" s="114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</row>
    <row r="105" spans="1:35" ht="39.950000000000003" customHeight="1" x14ac:dyDescent="0.2">
      <c r="A105" s="16" t="s">
        <v>28</v>
      </c>
      <c r="B105" s="112" t="s">
        <v>257</v>
      </c>
      <c r="C105" s="113"/>
      <c r="D105" s="114"/>
      <c r="E105" s="23">
        <v>2</v>
      </c>
      <c r="F105" s="23"/>
      <c r="G105" s="23">
        <v>2</v>
      </c>
      <c r="H105" s="23"/>
      <c r="I105" s="23"/>
      <c r="J105" s="23">
        <v>2</v>
      </c>
      <c r="K105" s="23">
        <v>1</v>
      </c>
      <c r="L105" s="23">
        <v>1</v>
      </c>
      <c r="M105" s="23"/>
      <c r="N105" s="23"/>
      <c r="O105" s="23">
        <v>3</v>
      </c>
      <c r="P105" s="23">
        <v>2</v>
      </c>
      <c r="Q105" s="23"/>
      <c r="R105" s="23">
        <v>1</v>
      </c>
      <c r="S105" s="23"/>
      <c r="T105" s="23"/>
      <c r="U105" s="23"/>
      <c r="V105" s="23"/>
      <c r="W105" s="23"/>
      <c r="X105" s="23"/>
      <c r="Y105" s="23">
        <v>3</v>
      </c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</row>
    <row r="106" spans="1:35" ht="39.950000000000003" customHeight="1" x14ac:dyDescent="0.2">
      <c r="A106" s="16" t="s">
        <v>27</v>
      </c>
      <c r="B106" s="112" t="s">
        <v>258</v>
      </c>
      <c r="C106" s="113"/>
      <c r="D106" s="114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</row>
    <row r="107" spans="1:35" ht="39.950000000000003" customHeight="1" x14ac:dyDescent="0.2">
      <c r="A107" s="16" t="s">
        <v>26</v>
      </c>
      <c r="B107" s="112" t="s">
        <v>259</v>
      </c>
      <c r="C107" s="113"/>
      <c r="D107" s="114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F107" s="23"/>
      <c r="AG107" s="23"/>
      <c r="AH107" s="23"/>
      <c r="AI107" s="23"/>
    </row>
    <row r="108" spans="1:35" ht="39.950000000000003" customHeight="1" x14ac:dyDescent="0.2">
      <c r="A108" s="16" t="s">
        <v>25</v>
      </c>
      <c r="B108" s="115" t="s">
        <v>260</v>
      </c>
      <c r="C108" s="115"/>
      <c r="D108" s="115"/>
      <c r="E108" s="23"/>
      <c r="F108" s="23"/>
      <c r="G108" s="23"/>
      <c r="H108" s="23"/>
      <c r="I108" s="23"/>
      <c r="J108" s="23">
        <v>6</v>
      </c>
      <c r="K108" s="23">
        <v>3</v>
      </c>
      <c r="L108" s="23">
        <v>3</v>
      </c>
      <c r="M108" s="23"/>
      <c r="N108" s="23"/>
      <c r="O108" s="23">
        <v>3</v>
      </c>
      <c r="P108" s="23"/>
      <c r="Q108" s="23">
        <v>1</v>
      </c>
      <c r="R108" s="23">
        <v>2</v>
      </c>
      <c r="S108" s="23"/>
      <c r="T108" s="23"/>
      <c r="U108" s="23"/>
      <c r="V108" s="23"/>
      <c r="W108" s="23"/>
      <c r="X108" s="23"/>
      <c r="Y108" s="23">
        <v>3</v>
      </c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</row>
    <row r="109" spans="1:35" ht="39.950000000000003" customHeight="1" x14ac:dyDescent="0.2">
      <c r="A109" s="16" t="s">
        <v>24</v>
      </c>
      <c r="B109" s="112" t="s">
        <v>261</v>
      </c>
      <c r="C109" s="113"/>
      <c r="D109" s="114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</row>
    <row r="110" spans="1:35" ht="39.950000000000003" customHeight="1" x14ac:dyDescent="0.2">
      <c r="A110" s="16" t="s">
        <v>262</v>
      </c>
      <c r="B110" s="112" t="s">
        <v>263</v>
      </c>
      <c r="C110" s="113"/>
      <c r="D110" s="114"/>
      <c r="E110" s="23">
        <v>4</v>
      </c>
      <c r="F110" s="23"/>
      <c r="G110" s="23">
        <v>4</v>
      </c>
      <c r="H110" s="23"/>
      <c r="I110" s="23"/>
      <c r="J110" s="23">
        <v>34</v>
      </c>
      <c r="K110" s="23">
        <v>31</v>
      </c>
      <c r="L110" s="23">
        <v>3</v>
      </c>
      <c r="M110" s="23"/>
      <c r="N110" s="23"/>
      <c r="O110" s="23">
        <v>35</v>
      </c>
      <c r="P110" s="23">
        <v>33</v>
      </c>
      <c r="Q110" s="23"/>
      <c r="R110" s="23">
        <v>2</v>
      </c>
      <c r="S110" s="23"/>
      <c r="T110" s="23"/>
      <c r="U110" s="23"/>
      <c r="V110" s="23"/>
      <c r="W110" s="23"/>
      <c r="X110" s="23"/>
      <c r="Y110" s="23">
        <v>35</v>
      </c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</row>
    <row r="111" spans="1:35" ht="39.950000000000003" customHeight="1" x14ac:dyDescent="0.2">
      <c r="A111" s="16" t="s">
        <v>23</v>
      </c>
      <c r="B111" s="112" t="s">
        <v>192</v>
      </c>
      <c r="C111" s="113"/>
      <c r="D111" s="114"/>
      <c r="E111" s="23"/>
      <c r="F111" s="23"/>
      <c r="G111" s="23"/>
      <c r="H111" s="23"/>
      <c r="I111" s="23"/>
      <c r="J111" s="23">
        <v>4</v>
      </c>
      <c r="K111" s="23">
        <v>2</v>
      </c>
      <c r="L111" s="23">
        <v>1</v>
      </c>
      <c r="M111" s="23">
        <v>1</v>
      </c>
      <c r="N111" s="23"/>
      <c r="O111" s="23">
        <v>2</v>
      </c>
      <c r="P111" s="23">
        <v>2</v>
      </c>
      <c r="Q111" s="23"/>
      <c r="R111" s="23"/>
      <c r="S111" s="23"/>
      <c r="T111" s="23"/>
      <c r="U111" s="23"/>
      <c r="V111" s="23"/>
      <c r="W111" s="23"/>
      <c r="X111" s="23"/>
      <c r="Y111" s="23">
        <v>2</v>
      </c>
      <c r="Z111" s="23"/>
      <c r="AA111" s="23"/>
      <c r="AB111" s="23"/>
      <c r="AC111" s="23"/>
      <c r="AD111" s="23"/>
      <c r="AE111" s="23">
        <v>1</v>
      </c>
      <c r="AF111" s="23">
        <v>1</v>
      </c>
      <c r="AG111" s="23"/>
      <c r="AH111" s="23"/>
      <c r="AI111" s="23"/>
    </row>
    <row r="112" spans="1:35" ht="39.950000000000003" customHeight="1" x14ac:dyDescent="0.2">
      <c r="A112" s="16" t="s">
        <v>264</v>
      </c>
      <c r="B112" s="112" t="s">
        <v>265</v>
      </c>
      <c r="C112" s="113"/>
      <c r="D112" s="114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</row>
    <row r="113" spans="1:35" ht="39.950000000000003" customHeight="1" x14ac:dyDescent="0.2">
      <c r="A113" s="16" t="s">
        <v>266</v>
      </c>
      <c r="B113" s="112" t="s">
        <v>267</v>
      </c>
      <c r="C113" s="113"/>
      <c r="D113" s="114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</row>
    <row r="114" spans="1:35" s="21" customFormat="1" ht="39.950000000000003" customHeight="1" x14ac:dyDescent="0.2">
      <c r="A114" s="20" t="s">
        <v>22</v>
      </c>
      <c r="B114" s="103" t="s">
        <v>268</v>
      </c>
      <c r="C114" s="104"/>
      <c r="D114" s="105"/>
      <c r="E114" s="54">
        <f>SUM(E115:E118)</f>
        <v>0</v>
      </c>
      <c r="F114" s="54">
        <f t="shared" ref="F114:AI114" si="8">SUM(F115:F118)</f>
        <v>0</v>
      </c>
      <c r="G114" s="54">
        <f t="shared" si="8"/>
        <v>0</v>
      </c>
      <c r="H114" s="54">
        <f t="shared" si="8"/>
        <v>0</v>
      </c>
      <c r="I114" s="54">
        <f t="shared" si="8"/>
        <v>0</v>
      </c>
      <c r="J114" s="54">
        <f t="shared" si="8"/>
        <v>1</v>
      </c>
      <c r="K114" s="54">
        <f t="shared" si="8"/>
        <v>1</v>
      </c>
      <c r="L114" s="54">
        <f t="shared" si="8"/>
        <v>0</v>
      </c>
      <c r="M114" s="54">
        <f t="shared" si="8"/>
        <v>0</v>
      </c>
      <c r="N114" s="54">
        <f t="shared" si="8"/>
        <v>0</v>
      </c>
      <c r="O114" s="54">
        <f t="shared" si="8"/>
        <v>1</v>
      </c>
      <c r="P114" s="54">
        <f t="shared" si="8"/>
        <v>0</v>
      </c>
      <c r="Q114" s="54">
        <f t="shared" si="8"/>
        <v>1</v>
      </c>
      <c r="R114" s="54">
        <f t="shared" si="8"/>
        <v>0</v>
      </c>
      <c r="S114" s="54">
        <f t="shared" si="8"/>
        <v>0</v>
      </c>
      <c r="T114" s="54">
        <f t="shared" si="8"/>
        <v>0</v>
      </c>
      <c r="U114" s="54">
        <f t="shared" si="8"/>
        <v>0</v>
      </c>
      <c r="V114" s="54">
        <f t="shared" si="8"/>
        <v>0</v>
      </c>
      <c r="W114" s="54">
        <f t="shared" si="8"/>
        <v>0</v>
      </c>
      <c r="X114" s="54">
        <f t="shared" si="8"/>
        <v>0</v>
      </c>
      <c r="Y114" s="54">
        <f t="shared" si="8"/>
        <v>1</v>
      </c>
      <c r="Z114" s="54">
        <f t="shared" si="8"/>
        <v>0</v>
      </c>
      <c r="AA114" s="54">
        <f t="shared" si="8"/>
        <v>0</v>
      </c>
      <c r="AB114" s="54">
        <f t="shared" si="8"/>
        <v>0</v>
      </c>
      <c r="AC114" s="54">
        <f t="shared" si="8"/>
        <v>0</v>
      </c>
      <c r="AD114" s="54">
        <f t="shared" si="8"/>
        <v>0</v>
      </c>
      <c r="AE114" s="54">
        <f t="shared" si="8"/>
        <v>0</v>
      </c>
      <c r="AF114" s="54">
        <f t="shared" si="8"/>
        <v>0</v>
      </c>
      <c r="AG114" s="54">
        <f t="shared" si="8"/>
        <v>0</v>
      </c>
      <c r="AH114" s="54">
        <f t="shared" si="8"/>
        <v>0</v>
      </c>
      <c r="AI114" s="54">
        <f t="shared" si="8"/>
        <v>0</v>
      </c>
    </row>
    <row r="115" spans="1:35" ht="90" customHeight="1" x14ac:dyDescent="0.2">
      <c r="A115" s="16" t="s">
        <v>21</v>
      </c>
      <c r="B115" s="112" t="s">
        <v>269</v>
      </c>
      <c r="C115" s="113"/>
      <c r="D115" s="114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4"/>
      <c r="Q115" s="24"/>
      <c r="R115" s="24"/>
      <c r="S115" s="24"/>
      <c r="T115" s="23"/>
      <c r="U115" s="24"/>
      <c r="V115" s="24"/>
      <c r="W115" s="24"/>
      <c r="X115" s="23"/>
      <c r="Y115" s="23"/>
      <c r="Z115" s="24"/>
      <c r="AA115" s="24"/>
      <c r="AB115" s="24"/>
      <c r="AC115" s="24"/>
      <c r="AD115" s="26"/>
      <c r="AE115" s="26"/>
      <c r="AF115" s="26"/>
      <c r="AG115" s="26"/>
      <c r="AH115" s="26"/>
      <c r="AI115" s="31"/>
    </row>
    <row r="116" spans="1:35" ht="39.950000000000003" customHeight="1" x14ac:dyDescent="0.2">
      <c r="A116" s="16" t="s">
        <v>20</v>
      </c>
      <c r="B116" s="112" t="s">
        <v>192</v>
      </c>
      <c r="C116" s="113"/>
      <c r="D116" s="114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4"/>
      <c r="Q116" s="24"/>
      <c r="R116" s="24"/>
      <c r="S116" s="24"/>
      <c r="T116" s="23"/>
      <c r="U116" s="24"/>
      <c r="V116" s="24"/>
      <c r="W116" s="24"/>
      <c r="X116" s="23"/>
      <c r="Y116" s="23"/>
      <c r="Z116" s="24"/>
      <c r="AA116" s="24"/>
      <c r="AB116" s="24"/>
      <c r="AC116" s="24"/>
      <c r="AD116" s="26"/>
      <c r="AE116" s="26"/>
      <c r="AF116" s="26"/>
      <c r="AG116" s="26"/>
      <c r="AH116" s="26"/>
      <c r="AI116" s="31"/>
    </row>
    <row r="117" spans="1:35" ht="70.5" customHeight="1" x14ac:dyDescent="0.2">
      <c r="A117" s="16" t="s">
        <v>270</v>
      </c>
      <c r="B117" s="109" t="s">
        <v>271</v>
      </c>
      <c r="C117" s="110"/>
      <c r="D117" s="111"/>
      <c r="E117" s="23"/>
      <c r="F117" s="23"/>
      <c r="G117" s="23"/>
      <c r="H117" s="23"/>
      <c r="I117" s="23"/>
      <c r="J117" s="23">
        <v>1</v>
      </c>
      <c r="K117" s="23">
        <v>1</v>
      </c>
      <c r="L117" s="23"/>
      <c r="M117" s="23"/>
      <c r="N117" s="23"/>
      <c r="O117" s="23">
        <v>1</v>
      </c>
      <c r="P117" s="23"/>
      <c r="Q117" s="23">
        <v>1</v>
      </c>
      <c r="R117" s="23"/>
      <c r="S117" s="23"/>
      <c r="T117" s="23"/>
      <c r="U117" s="23"/>
      <c r="V117" s="23"/>
      <c r="W117" s="23"/>
      <c r="X117" s="23"/>
      <c r="Y117" s="23">
        <v>1</v>
      </c>
      <c r="Z117" s="23"/>
      <c r="AA117" s="23"/>
      <c r="AB117" s="23"/>
      <c r="AC117" s="23"/>
      <c r="AD117" s="23"/>
      <c r="AE117" s="23"/>
      <c r="AF117" s="23"/>
      <c r="AG117" s="23"/>
      <c r="AH117" s="23"/>
      <c r="AI117" s="23"/>
    </row>
    <row r="118" spans="1:35" ht="30" customHeight="1" x14ac:dyDescent="0.2">
      <c r="A118" s="16" t="s">
        <v>272</v>
      </c>
      <c r="B118" s="109" t="s">
        <v>273</v>
      </c>
      <c r="C118" s="110"/>
      <c r="D118" s="111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4"/>
      <c r="Q118" s="24"/>
      <c r="R118" s="24"/>
      <c r="S118" s="24"/>
      <c r="T118" s="23"/>
      <c r="U118" s="24"/>
      <c r="V118" s="24"/>
      <c r="W118" s="24"/>
      <c r="X118" s="23"/>
      <c r="Y118" s="23"/>
      <c r="Z118" s="24"/>
      <c r="AA118" s="24"/>
      <c r="AB118" s="24"/>
      <c r="AC118" s="24"/>
      <c r="AD118" s="26"/>
      <c r="AE118" s="26"/>
      <c r="AF118" s="26"/>
      <c r="AG118" s="26"/>
      <c r="AH118" s="26"/>
      <c r="AI118" s="31"/>
    </row>
    <row r="119" spans="1:35" s="21" customFormat="1" ht="65.25" customHeight="1" x14ac:dyDescent="0.2">
      <c r="A119" s="20" t="s">
        <v>19</v>
      </c>
      <c r="B119" s="103" t="s">
        <v>274</v>
      </c>
      <c r="C119" s="104"/>
      <c r="D119" s="105"/>
      <c r="E119" s="54">
        <f>SUM(E120:E127)</f>
        <v>2101</v>
      </c>
      <c r="F119" s="54">
        <f t="shared" ref="F119:AI119" si="9">SUM(F120:F127)</f>
        <v>90</v>
      </c>
      <c r="G119" s="54">
        <f t="shared" si="9"/>
        <v>2009</v>
      </c>
      <c r="H119" s="54">
        <f t="shared" si="9"/>
        <v>1</v>
      </c>
      <c r="I119" s="54">
        <f t="shared" si="9"/>
        <v>1</v>
      </c>
      <c r="J119" s="54">
        <f t="shared" si="9"/>
        <v>378</v>
      </c>
      <c r="K119" s="54">
        <f t="shared" si="9"/>
        <v>318</v>
      </c>
      <c r="L119" s="54">
        <f t="shared" si="9"/>
        <v>43</v>
      </c>
      <c r="M119" s="54">
        <f t="shared" si="9"/>
        <v>2</v>
      </c>
      <c r="N119" s="54">
        <f t="shared" si="9"/>
        <v>15</v>
      </c>
      <c r="O119" s="54">
        <f t="shared" si="9"/>
        <v>2237</v>
      </c>
      <c r="P119" s="54">
        <f t="shared" si="9"/>
        <v>1797</v>
      </c>
      <c r="Q119" s="54">
        <f t="shared" si="9"/>
        <v>222</v>
      </c>
      <c r="R119" s="54">
        <f t="shared" si="9"/>
        <v>63</v>
      </c>
      <c r="S119" s="54">
        <f t="shared" si="9"/>
        <v>2</v>
      </c>
      <c r="T119" s="54">
        <f t="shared" si="9"/>
        <v>153</v>
      </c>
      <c r="U119" s="54">
        <f t="shared" si="9"/>
        <v>5</v>
      </c>
      <c r="V119" s="54">
        <f t="shared" si="9"/>
        <v>69</v>
      </c>
      <c r="W119" s="54">
        <f t="shared" si="9"/>
        <v>79</v>
      </c>
      <c r="X119" s="54">
        <f t="shared" si="9"/>
        <v>3</v>
      </c>
      <c r="Y119" s="54">
        <f t="shared" si="9"/>
        <v>2240</v>
      </c>
      <c r="Z119" s="54">
        <f t="shared" si="9"/>
        <v>3</v>
      </c>
      <c r="AA119" s="54">
        <f t="shared" si="9"/>
        <v>11</v>
      </c>
      <c r="AB119" s="54">
        <f t="shared" si="9"/>
        <v>174</v>
      </c>
      <c r="AC119" s="54">
        <f t="shared" si="9"/>
        <v>41</v>
      </c>
      <c r="AD119" s="54">
        <f t="shared" si="9"/>
        <v>45</v>
      </c>
      <c r="AE119" s="54">
        <f t="shared" si="9"/>
        <v>15</v>
      </c>
      <c r="AF119" s="54">
        <f t="shared" si="9"/>
        <v>60</v>
      </c>
      <c r="AG119" s="54">
        <f t="shared" si="9"/>
        <v>1</v>
      </c>
      <c r="AH119" s="54">
        <f t="shared" si="9"/>
        <v>7</v>
      </c>
      <c r="AI119" s="54">
        <f t="shared" si="9"/>
        <v>8</v>
      </c>
    </row>
    <row r="120" spans="1:35" ht="39.950000000000003" customHeight="1" x14ac:dyDescent="0.2">
      <c r="A120" s="16" t="s">
        <v>18</v>
      </c>
      <c r="B120" s="100" t="s">
        <v>275</v>
      </c>
      <c r="C120" s="101"/>
      <c r="D120" s="102"/>
      <c r="E120" s="23">
        <v>2078</v>
      </c>
      <c r="F120" s="23">
        <v>84</v>
      </c>
      <c r="G120" s="23">
        <v>1992</v>
      </c>
      <c r="H120" s="23">
        <v>1</v>
      </c>
      <c r="I120" s="23">
        <v>1</v>
      </c>
      <c r="J120" s="23">
        <v>358</v>
      </c>
      <c r="K120" s="23">
        <v>303</v>
      </c>
      <c r="L120" s="23">
        <v>40</v>
      </c>
      <c r="M120" s="23"/>
      <c r="N120" s="23">
        <v>15</v>
      </c>
      <c r="O120" s="23">
        <v>2215</v>
      </c>
      <c r="P120" s="23">
        <v>1786</v>
      </c>
      <c r="Q120" s="23">
        <v>220</v>
      </c>
      <c r="R120" s="23">
        <v>55</v>
      </c>
      <c r="S120" s="23">
        <v>2</v>
      </c>
      <c r="T120" s="23">
        <v>152</v>
      </c>
      <c r="U120" s="23">
        <v>5</v>
      </c>
      <c r="V120" s="23">
        <v>69</v>
      </c>
      <c r="W120" s="23">
        <v>78</v>
      </c>
      <c r="X120" s="23">
        <v>1</v>
      </c>
      <c r="Y120" s="23">
        <v>2216</v>
      </c>
      <c r="Z120" s="23">
        <v>3</v>
      </c>
      <c r="AA120" s="23">
        <v>11</v>
      </c>
      <c r="AB120" s="23">
        <v>160</v>
      </c>
      <c r="AC120" s="23">
        <v>41</v>
      </c>
      <c r="AD120" s="23">
        <v>36</v>
      </c>
      <c r="AE120" s="23">
        <v>15</v>
      </c>
      <c r="AF120" s="23">
        <v>51</v>
      </c>
      <c r="AG120" s="23">
        <v>1</v>
      </c>
      <c r="AH120" s="23">
        <v>7</v>
      </c>
      <c r="AI120" s="23">
        <v>8</v>
      </c>
    </row>
    <row r="121" spans="1:35" ht="39.950000000000003" customHeight="1" x14ac:dyDescent="0.2">
      <c r="A121" s="16" t="s">
        <v>17</v>
      </c>
      <c r="B121" s="100" t="s">
        <v>276</v>
      </c>
      <c r="C121" s="101"/>
      <c r="D121" s="102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  <c r="AD121" s="23"/>
      <c r="AE121" s="23"/>
      <c r="AF121" s="23"/>
      <c r="AG121" s="23"/>
      <c r="AH121" s="23"/>
      <c r="AI121" s="23"/>
    </row>
    <row r="122" spans="1:35" ht="39.950000000000003" customHeight="1" x14ac:dyDescent="0.2">
      <c r="A122" s="16" t="s">
        <v>16</v>
      </c>
      <c r="B122" s="100" t="s">
        <v>277</v>
      </c>
      <c r="C122" s="101"/>
      <c r="D122" s="102"/>
      <c r="E122" s="23">
        <v>17</v>
      </c>
      <c r="F122" s="23">
        <v>6</v>
      </c>
      <c r="G122" s="23">
        <v>11</v>
      </c>
      <c r="H122" s="23"/>
      <c r="I122" s="23"/>
      <c r="J122" s="23">
        <v>14</v>
      </c>
      <c r="K122" s="23">
        <v>10</v>
      </c>
      <c r="L122" s="23">
        <v>2</v>
      </c>
      <c r="M122" s="23">
        <v>2</v>
      </c>
      <c r="N122" s="23"/>
      <c r="O122" s="23">
        <v>14</v>
      </c>
      <c r="P122" s="23">
        <v>6</v>
      </c>
      <c r="Q122" s="23">
        <v>0</v>
      </c>
      <c r="R122" s="23">
        <v>7</v>
      </c>
      <c r="S122" s="23"/>
      <c r="T122" s="23">
        <v>1</v>
      </c>
      <c r="U122" s="23"/>
      <c r="V122" s="23"/>
      <c r="W122" s="23">
        <v>1</v>
      </c>
      <c r="X122" s="23">
        <v>2</v>
      </c>
      <c r="Y122" s="23">
        <v>16</v>
      </c>
      <c r="Z122" s="23"/>
      <c r="AA122" s="23"/>
      <c r="AB122" s="23">
        <v>11</v>
      </c>
      <c r="AC122" s="23"/>
      <c r="AD122" s="23">
        <v>5</v>
      </c>
      <c r="AE122" s="23"/>
      <c r="AF122" s="23">
        <v>5</v>
      </c>
      <c r="AG122" s="23"/>
      <c r="AH122" s="23"/>
      <c r="AI122" s="23"/>
    </row>
    <row r="123" spans="1:35" ht="39.950000000000003" customHeight="1" x14ac:dyDescent="0.2">
      <c r="A123" s="16" t="s">
        <v>15</v>
      </c>
      <c r="B123" s="100" t="s">
        <v>278</v>
      </c>
      <c r="C123" s="101"/>
      <c r="D123" s="102"/>
      <c r="E123" s="23"/>
      <c r="F123" s="23"/>
      <c r="G123" s="23"/>
      <c r="H123" s="23"/>
      <c r="I123" s="23"/>
      <c r="J123" s="23">
        <v>1</v>
      </c>
      <c r="K123" s="23">
        <v>1</v>
      </c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>
        <v>1</v>
      </c>
      <c r="AC123" s="23"/>
      <c r="AD123" s="23"/>
      <c r="AE123" s="23"/>
      <c r="AF123" s="23"/>
      <c r="AG123" s="23"/>
      <c r="AH123" s="23"/>
      <c r="AI123" s="23"/>
    </row>
    <row r="124" spans="1:35" ht="58.5" customHeight="1" x14ac:dyDescent="0.2">
      <c r="A124" s="16" t="s">
        <v>14</v>
      </c>
      <c r="B124" s="100" t="s">
        <v>279</v>
      </c>
      <c r="C124" s="101"/>
      <c r="D124" s="102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23"/>
      <c r="AI124" s="23"/>
    </row>
    <row r="125" spans="1:35" ht="39.950000000000003" customHeight="1" x14ac:dyDescent="0.2">
      <c r="A125" s="16" t="s">
        <v>13</v>
      </c>
      <c r="B125" s="100" t="s">
        <v>280</v>
      </c>
      <c r="C125" s="101"/>
      <c r="D125" s="102"/>
      <c r="E125" s="23">
        <v>4</v>
      </c>
      <c r="F125" s="23"/>
      <c r="G125" s="23">
        <v>4</v>
      </c>
      <c r="H125" s="23"/>
      <c r="I125" s="23"/>
      <c r="J125" s="23">
        <v>5</v>
      </c>
      <c r="K125" s="23">
        <v>4</v>
      </c>
      <c r="L125" s="23">
        <v>1</v>
      </c>
      <c r="M125" s="23"/>
      <c r="N125" s="23"/>
      <c r="O125" s="23">
        <v>6</v>
      </c>
      <c r="P125" s="23">
        <v>4</v>
      </c>
      <c r="Q125" s="23">
        <v>1</v>
      </c>
      <c r="R125" s="23">
        <v>1</v>
      </c>
      <c r="S125" s="23"/>
      <c r="T125" s="23"/>
      <c r="U125" s="23"/>
      <c r="V125" s="23"/>
      <c r="W125" s="23"/>
      <c r="X125" s="23"/>
      <c r="Y125" s="23">
        <v>6</v>
      </c>
      <c r="Z125" s="23"/>
      <c r="AA125" s="23"/>
      <c r="AB125" s="23">
        <v>2</v>
      </c>
      <c r="AC125" s="23"/>
      <c r="AD125" s="23">
        <v>2</v>
      </c>
      <c r="AE125" s="23"/>
      <c r="AF125" s="23">
        <v>2</v>
      </c>
      <c r="AG125" s="23"/>
      <c r="AH125" s="23"/>
      <c r="AI125" s="23"/>
    </row>
    <row r="126" spans="1:35" ht="39.950000000000003" customHeight="1" x14ac:dyDescent="0.2">
      <c r="A126" s="16" t="s">
        <v>12</v>
      </c>
      <c r="B126" s="100" t="s">
        <v>281</v>
      </c>
      <c r="C126" s="101"/>
      <c r="D126" s="102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23"/>
      <c r="AI126" s="23"/>
    </row>
    <row r="127" spans="1:35" ht="39.950000000000003" customHeight="1" x14ac:dyDescent="0.2">
      <c r="A127" s="16" t="s">
        <v>11</v>
      </c>
      <c r="B127" s="100" t="s">
        <v>192</v>
      </c>
      <c r="C127" s="101"/>
      <c r="D127" s="102"/>
      <c r="E127" s="23">
        <v>2</v>
      </c>
      <c r="F127" s="23"/>
      <c r="G127" s="23">
        <v>2</v>
      </c>
      <c r="H127" s="23"/>
      <c r="I127" s="23"/>
      <c r="J127" s="23"/>
      <c r="K127" s="23"/>
      <c r="L127" s="23"/>
      <c r="M127" s="23"/>
      <c r="N127" s="23"/>
      <c r="O127" s="23">
        <v>2</v>
      </c>
      <c r="P127" s="23">
        <v>1</v>
      </c>
      <c r="Q127" s="23">
        <v>1</v>
      </c>
      <c r="R127" s="23"/>
      <c r="S127" s="23"/>
      <c r="T127" s="23"/>
      <c r="U127" s="23"/>
      <c r="V127" s="23"/>
      <c r="W127" s="23"/>
      <c r="X127" s="23"/>
      <c r="Y127" s="23">
        <v>2</v>
      </c>
      <c r="Z127" s="23"/>
      <c r="AA127" s="23"/>
      <c r="AB127" s="23"/>
      <c r="AC127" s="23"/>
      <c r="AD127" s="23">
        <v>2</v>
      </c>
      <c r="AE127" s="23"/>
      <c r="AF127" s="23">
        <v>2</v>
      </c>
      <c r="AG127" s="23"/>
      <c r="AH127" s="23"/>
      <c r="AI127" s="23"/>
    </row>
    <row r="128" spans="1:35" s="21" customFormat="1" ht="59.25" customHeight="1" x14ac:dyDescent="0.2">
      <c r="A128" s="20" t="s">
        <v>10</v>
      </c>
      <c r="B128" s="103" t="s">
        <v>282</v>
      </c>
      <c r="C128" s="104"/>
      <c r="D128" s="105"/>
      <c r="E128" s="54">
        <f>SUM(E129:E132)</f>
        <v>0</v>
      </c>
      <c r="F128" s="54">
        <f t="shared" ref="F128:AI128" si="10">SUM(F129:F132)</f>
        <v>0</v>
      </c>
      <c r="G128" s="54">
        <f t="shared" si="10"/>
        <v>0</v>
      </c>
      <c r="H128" s="54">
        <f t="shared" si="10"/>
        <v>0</v>
      </c>
      <c r="I128" s="54">
        <f t="shared" si="10"/>
        <v>0</v>
      </c>
      <c r="J128" s="54">
        <f t="shared" si="10"/>
        <v>2</v>
      </c>
      <c r="K128" s="54">
        <f t="shared" si="10"/>
        <v>0</v>
      </c>
      <c r="L128" s="54">
        <f t="shared" si="10"/>
        <v>0</v>
      </c>
      <c r="M128" s="54">
        <f t="shared" si="10"/>
        <v>0</v>
      </c>
      <c r="N128" s="54">
        <f t="shared" si="10"/>
        <v>2</v>
      </c>
      <c r="O128" s="54">
        <f t="shared" si="10"/>
        <v>0</v>
      </c>
      <c r="P128" s="54">
        <f t="shared" si="10"/>
        <v>0</v>
      </c>
      <c r="Q128" s="54">
        <f t="shared" si="10"/>
        <v>0</v>
      </c>
      <c r="R128" s="54">
        <f t="shared" si="10"/>
        <v>0</v>
      </c>
      <c r="S128" s="54">
        <f t="shared" si="10"/>
        <v>0</v>
      </c>
      <c r="T128" s="54">
        <f t="shared" si="10"/>
        <v>0</v>
      </c>
      <c r="U128" s="54">
        <f t="shared" si="10"/>
        <v>0</v>
      </c>
      <c r="V128" s="54">
        <f t="shared" si="10"/>
        <v>0</v>
      </c>
      <c r="W128" s="54">
        <f t="shared" si="10"/>
        <v>0</v>
      </c>
      <c r="X128" s="54">
        <f t="shared" si="10"/>
        <v>0</v>
      </c>
      <c r="Y128" s="54">
        <f t="shared" si="10"/>
        <v>0</v>
      </c>
      <c r="Z128" s="54">
        <f t="shared" si="10"/>
        <v>0</v>
      </c>
      <c r="AA128" s="54">
        <f t="shared" si="10"/>
        <v>0</v>
      </c>
      <c r="AB128" s="54">
        <f t="shared" si="10"/>
        <v>0</v>
      </c>
      <c r="AC128" s="54">
        <f t="shared" si="10"/>
        <v>0</v>
      </c>
      <c r="AD128" s="54">
        <f t="shared" si="10"/>
        <v>0</v>
      </c>
      <c r="AE128" s="54">
        <f t="shared" si="10"/>
        <v>0</v>
      </c>
      <c r="AF128" s="54">
        <f t="shared" si="10"/>
        <v>0</v>
      </c>
      <c r="AG128" s="54">
        <f t="shared" si="10"/>
        <v>0</v>
      </c>
      <c r="AH128" s="54">
        <f t="shared" si="10"/>
        <v>0</v>
      </c>
      <c r="AI128" s="54">
        <f t="shared" si="10"/>
        <v>0</v>
      </c>
    </row>
    <row r="129" spans="1:35" ht="39.950000000000003" customHeight="1" x14ac:dyDescent="0.2">
      <c r="A129" s="16" t="s">
        <v>9</v>
      </c>
      <c r="B129" s="100" t="s">
        <v>283</v>
      </c>
      <c r="C129" s="101"/>
      <c r="D129" s="102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24"/>
      <c r="Q129" s="24"/>
      <c r="R129" s="24"/>
      <c r="S129" s="23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6"/>
      <c r="AE129" s="26"/>
      <c r="AF129" s="31"/>
      <c r="AG129" s="26"/>
      <c r="AH129" s="26"/>
      <c r="AI129" s="31"/>
    </row>
    <row r="130" spans="1:35" ht="39.950000000000003" customHeight="1" x14ac:dyDescent="0.2">
      <c r="A130" s="16" t="s">
        <v>8</v>
      </c>
      <c r="B130" s="100" t="s">
        <v>284</v>
      </c>
      <c r="C130" s="101"/>
      <c r="D130" s="102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24"/>
      <c r="Q130" s="24"/>
      <c r="R130" s="24"/>
      <c r="S130" s="23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6"/>
      <c r="AE130" s="26"/>
      <c r="AF130" s="31"/>
      <c r="AG130" s="26"/>
      <c r="AH130" s="26"/>
      <c r="AI130" s="31"/>
    </row>
    <row r="131" spans="1:35" ht="39.950000000000003" customHeight="1" x14ac:dyDescent="0.2">
      <c r="A131" s="16" t="s">
        <v>7</v>
      </c>
      <c r="B131" s="100" t="s">
        <v>285</v>
      </c>
      <c r="C131" s="101"/>
      <c r="D131" s="102"/>
      <c r="E131" s="23"/>
      <c r="F131" s="23"/>
      <c r="G131" s="23"/>
      <c r="H131" s="23"/>
      <c r="I131" s="23"/>
      <c r="J131" s="23">
        <v>2</v>
      </c>
      <c r="K131" s="23"/>
      <c r="L131" s="23"/>
      <c r="M131" s="23"/>
      <c r="N131" s="23">
        <v>2</v>
      </c>
      <c r="O131" s="24"/>
      <c r="P131" s="24"/>
      <c r="Q131" s="24"/>
      <c r="R131" s="24"/>
      <c r="S131" s="23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6"/>
      <c r="AE131" s="26"/>
      <c r="AF131" s="31"/>
      <c r="AG131" s="26"/>
      <c r="AH131" s="26"/>
      <c r="AI131" s="31"/>
    </row>
    <row r="132" spans="1:35" ht="39.950000000000003" customHeight="1" x14ac:dyDescent="0.2">
      <c r="A132" s="16" t="s">
        <v>6</v>
      </c>
      <c r="B132" s="100" t="s">
        <v>192</v>
      </c>
      <c r="C132" s="101"/>
      <c r="D132" s="102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4"/>
      <c r="P132" s="24"/>
      <c r="Q132" s="24"/>
      <c r="R132" s="24"/>
      <c r="S132" s="23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6"/>
      <c r="AE132" s="26"/>
      <c r="AF132" s="31"/>
      <c r="AG132" s="26"/>
      <c r="AH132" s="26"/>
      <c r="AI132" s="31"/>
    </row>
    <row r="133" spans="1:35" s="21" customFormat="1" ht="60.75" customHeight="1" x14ac:dyDescent="0.2">
      <c r="A133" s="20" t="s">
        <v>5</v>
      </c>
      <c r="B133" s="103" t="s">
        <v>286</v>
      </c>
      <c r="C133" s="104"/>
      <c r="D133" s="105"/>
      <c r="E133" s="54">
        <f>SUM(E134:E135)</f>
        <v>0</v>
      </c>
      <c r="F133" s="54">
        <f t="shared" ref="F133:AI133" si="11">SUM(F134:F135)</f>
        <v>0</v>
      </c>
      <c r="G133" s="54">
        <f t="shared" si="11"/>
        <v>0</v>
      </c>
      <c r="H133" s="54">
        <f t="shared" si="11"/>
        <v>0</v>
      </c>
      <c r="I133" s="54">
        <f t="shared" si="11"/>
        <v>0</v>
      </c>
      <c r="J133" s="54">
        <f t="shared" si="11"/>
        <v>0</v>
      </c>
      <c r="K133" s="54">
        <f t="shared" si="11"/>
        <v>0</v>
      </c>
      <c r="L133" s="54">
        <f t="shared" si="11"/>
        <v>0</v>
      </c>
      <c r="M133" s="54">
        <f t="shared" si="11"/>
        <v>0</v>
      </c>
      <c r="N133" s="54">
        <f t="shared" si="11"/>
        <v>0</v>
      </c>
      <c r="O133" s="54">
        <f t="shared" si="11"/>
        <v>0</v>
      </c>
      <c r="P133" s="54">
        <f t="shared" si="11"/>
        <v>0</v>
      </c>
      <c r="Q133" s="54">
        <f t="shared" si="11"/>
        <v>0</v>
      </c>
      <c r="R133" s="54">
        <f t="shared" si="11"/>
        <v>0</v>
      </c>
      <c r="S133" s="54">
        <f t="shared" si="11"/>
        <v>0</v>
      </c>
      <c r="T133" s="54">
        <f t="shared" si="11"/>
        <v>0</v>
      </c>
      <c r="U133" s="54">
        <f t="shared" si="11"/>
        <v>0</v>
      </c>
      <c r="V133" s="54">
        <f t="shared" si="11"/>
        <v>0</v>
      </c>
      <c r="W133" s="54">
        <f t="shared" si="11"/>
        <v>0</v>
      </c>
      <c r="X133" s="54">
        <f t="shared" si="11"/>
        <v>0</v>
      </c>
      <c r="Y133" s="54">
        <f t="shared" si="11"/>
        <v>0</v>
      </c>
      <c r="Z133" s="54">
        <f t="shared" si="11"/>
        <v>0</v>
      </c>
      <c r="AA133" s="54">
        <f t="shared" si="11"/>
        <v>0</v>
      </c>
      <c r="AB133" s="54">
        <f t="shared" si="11"/>
        <v>0</v>
      </c>
      <c r="AC133" s="54">
        <f t="shared" si="11"/>
        <v>0</v>
      </c>
      <c r="AD133" s="54">
        <f t="shared" si="11"/>
        <v>0</v>
      </c>
      <c r="AE133" s="54">
        <f t="shared" si="11"/>
        <v>0</v>
      </c>
      <c r="AF133" s="54">
        <f t="shared" si="11"/>
        <v>0</v>
      </c>
      <c r="AG133" s="54">
        <f t="shared" si="11"/>
        <v>0</v>
      </c>
      <c r="AH133" s="54">
        <f t="shared" si="11"/>
        <v>0</v>
      </c>
      <c r="AI133" s="54">
        <f t="shared" si="11"/>
        <v>0</v>
      </c>
    </row>
    <row r="134" spans="1:35" ht="60.75" customHeight="1" x14ac:dyDescent="0.2">
      <c r="A134" s="16" t="s">
        <v>4</v>
      </c>
      <c r="B134" s="100" t="s">
        <v>287</v>
      </c>
      <c r="C134" s="101"/>
      <c r="D134" s="102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24"/>
      <c r="Q134" s="24"/>
      <c r="R134" s="24"/>
      <c r="S134" s="23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6"/>
      <c r="AE134" s="26"/>
      <c r="AF134" s="26"/>
      <c r="AG134" s="26"/>
      <c r="AH134" s="26"/>
      <c r="AI134" s="26"/>
    </row>
    <row r="135" spans="1:35" ht="72.75" customHeight="1" x14ac:dyDescent="0.2">
      <c r="A135" s="16" t="s">
        <v>3</v>
      </c>
      <c r="B135" s="100" t="s">
        <v>288</v>
      </c>
      <c r="C135" s="101"/>
      <c r="D135" s="102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24"/>
      <c r="Q135" s="24"/>
      <c r="R135" s="24"/>
      <c r="S135" s="23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6"/>
      <c r="AE135" s="26"/>
      <c r="AF135" s="26"/>
      <c r="AG135" s="26"/>
      <c r="AH135" s="26"/>
      <c r="AI135" s="26"/>
    </row>
    <row r="136" spans="1:35" ht="53.25" customHeight="1" x14ac:dyDescent="0.2">
      <c r="A136" s="42" t="s">
        <v>289</v>
      </c>
      <c r="B136" s="106" t="s">
        <v>290</v>
      </c>
      <c r="C136" s="107"/>
      <c r="D136" s="108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4"/>
      <c r="Q136" s="24"/>
      <c r="R136" s="24"/>
      <c r="S136" s="24"/>
      <c r="T136" s="23"/>
      <c r="U136" s="24"/>
      <c r="V136" s="24"/>
      <c r="W136" s="24"/>
      <c r="X136" s="23"/>
      <c r="Y136" s="23"/>
      <c r="Z136" s="24"/>
      <c r="AA136" s="24"/>
      <c r="AB136" s="24"/>
      <c r="AC136" s="24"/>
      <c r="AD136" s="26"/>
      <c r="AE136" s="26"/>
      <c r="AF136" s="26"/>
      <c r="AG136" s="26"/>
      <c r="AH136" s="26"/>
      <c r="AI136" s="31"/>
    </row>
    <row r="137" spans="1:35" s="21" customFormat="1" ht="39.950000000000003" customHeight="1" x14ac:dyDescent="0.2">
      <c r="A137" s="20" t="s">
        <v>2</v>
      </c>
      <c r="B137" s="249" t="s">
        <v>192</v>
      </c>
      <c r="C137" s="250"/>
      <c r="D137" s="251"/>
      <c r="E137" s="23">
        <v>8</v>
      </c>
      <c r="F137" s="23">
        <v>3</v>
      </c>
      <c r="G137" s="23">
        <v>5</v>
      </c>
      <c r="H137" s="23"/>
      <c r="I137" s="23"/>
      <c r="J137" s="23">
        <v>2</v>
      </c>
      <c r="K137" s="23">
        <v>2</v>
      </c>
      <c r="L137" s="23"/>
      <c r="M137" s="23"/>
      <c r="N137" s="23"/>
      <c r="O137" s="23">
        <v>4</v>
      </c>
      <c r="P137" s="23">
        <v>2</v>
      </c>
      <c r="Q137" s="23"/>
      <c r="R137" s="23">
        <v>1</v>
      </c>
      <c r="S137" s="23"/>
      <c r="T137" s="23">
        <v>1</v>
      </c>
      <c r="U137" s="23"/>
      <c r="V137" s="23"/>
      <c r="W137" s="23">
        <v>1</v>
      </c>
      <c r="X137" s="23"/>
      <c r="Y137" s="23">
        <v>4</v>
      </c>
      <c r="Z137" s="23"/>
      <c r="AA137" s="23"/>
      <c r="AB137" s="23">
        <v>6</v>
      </c>
      <c r="AC137" s="23">
        <v>2</v>
      </c>
      <c r="AD137" s="23">
        <v>1</v>
      </c>
      <c r="AE137" s="23"/>
      <c r="AF137" s="23">
        <v>1</v>
      </c>
      <c r="AG137" s="23"/>
      <c r="AH137" s="23"/>
      <c r="AI137" s="23"/>
    </row>
    <row r="138" spans="1:35" s="22" customFormat="1" ht="39.950000000000003" customHeight="1" x14ac:dyDescent="0.25">
      <c r="A138" s="20"/>
      <c r="B138" s="249" t="s">
        <v>153</v>
      </c>
      <c r="C138" s="250"/>
      <c r="D138" s="251"/>
      <c r="E138" s="54">
        <f>E19+E40+E52+E60+E74+E81+E89+E92+E114+E119+E128+E133+E136+E137</f>
        <v>2745</v>
      </c>
      <c r="F138" s="54">
        <f t="shared" ref="F138:AI138" si="12">F19+F40+F52+F60+F74+F81+F89+F92+F114+F119+F128+F133+F136+F137</f>
        <v>226</v>
      </c>
      <c r="G138" s="54">
        <f t="shared" si="12"/>
        <v>2515</v>
      </c>
      <c r="H138" s="54">
        <f t="shared" si="12"/>
        <v>3</v>
      </c>
      <c r="I138" s="54">
        <f t="shared" si="12"/>
        <v>1</v>
      </c>
      <c r="J138" s="54">
        <f t="shared" si="12"/>
        <v>863</v>
      </c>
      <c r="K138" s="54">
        <f t="shared" si="12"/>
        <v>694</v>
      </c>
      <c r="L138" s="54">
        <f t="shared" si="12"/>
        <v>122</v>
      </c>
      <c r="M138" s="54">
        <f t="shared" si="12"/>
        <v>8</v>
      </c>
      <c r="N138" s="54">
        <f t="shared" si="12"/>
        <v>39</v>
      </c>
      <c r="O138" s="54">
        <f t="shared" si="12"/>
        <v>2887</v>
      </c>
      <c r="P138" s="54">
        <f t="shared" si="12"/>
        <v>2160</v>
      </c>
      <c r="Q138" s="54">
        <f t="shared" si="12"/>
        <v>264</v>
      </c>
      <c r="R138" s="54">
        <f t="shared" si="12"/>
        <v>173</v>
      </c>
      <c r="S138" s="54">
        <f t="shared" si="12"/>
        <v>6</v>
      </c>
      <c r="T138" s="54">
        <f t="shared" si="12"/>
        <v>284</v>
      </c>
      <c r="U138" s="54">
        <f t="shared" si="12"/>
        <v>18</v>
      </c>
      <c r="V138" s="54">
        <f t="shared" si="12"/>
        <v>169</v>
      </c>
      <c r="W138" s="54">
        <f t="shared" si="12"/>
        <v>97</v>
      </c>
      <c r="X138" s="54">
        <f t="shared" si="12"/>
        <v>30</v>
      </c>
      <c r="Y138" s="54">
        <f t="shared" si="12"/>
        <v>2917</v>
      </c>
      <c r="Z138" s="54">
        <f t="shared" si="12"/>
        <v>7</v>
      </c>
      <c r="AA138" s="54">
        <f t="shared" si="12"/>
        <v>109</v>
      </c>
      <c r="AB138" s="54">
        <f t="shared" si="12"/>
        <v>511</v>
      </c>
      <c r="AC138" s="54">
        <f t="shared" si="12"/>
        <v>176</v>
      </c>
      <c r="AD138" s="54">
        <f t="shared" si="12"/>
        <v>126</v>
      </c>
      <c r="AE138" s="54">
        <f t="shared" si="12"/>
        <v>35</v>
      </c>
      <c r="AF138" s="54">
        <f t="shared" si="12"/>
        <v>161</v>
      </c>
      <c r="AG138" s="54">
        <f t="shared" si="12"/>
        <v>4</v>
      </c>
      <c r="AH138" s="54">
        <f t="shared" si="12"/>
        <v>16</v>
      </c>
      <c r="AI138" s="54">
        <f t="shared" si="12"/>
        <v>20</v>
      </c>
    </row>
    <row r="140" spans="1:35" ht="0.75" customHeight="1" x14ac:dyDescent="0.2">
      <c r="B140" s="212"/>
      <c r="C140" s="212"/>
    </row>
    <row r="141" spans="1:35" ht="16.5" hidden="1" customHeight="1" x14ac:dyDescent="0.2">
      <c r="B141" s="212"/>
      <c r="C141" s="212"/>
    </row>
  </sheetData>
  <sheetProtection sheet="1" objects="1" scenarios="1"/>
  <mergeCells count="165">
    <mergeCell ref="B138:D138"/>
    <mergeCell ref="B140:C141"/>
    <mergeCell ref="B132:D132"/>
    <mergeCell ref="B136:D136"/>
    <mergeCell ref="B137:D137"/>
    <mergeCell ref="B120:D120"/>
    <mergeCell ref="B121:D121"/>
    <mergeCell ref="B122:D122"/>
    <mergeCell ref="B123:D123"/>
    <mergeCell ref="B124:D124"/>
    <mergeCell ref="B125:D125"/>
    <mergeCell ref="B127:D127"/>
    <mergeCell ref="B128:D128"/>
    <mergeCell ref="B129:D129"/>
    <mergeCell ref="B130:D130"/>
    <mergeCell ref="B131:D131"/>
    <mergeCell ref="B114:D114"/>
    <mergeCell ref="B115:D115"/>
    <mergeCell ref="B116:D116"/>
    <mergeCell ref="B117:D117"/>
    <mergeCell ref="B118:D118"/>
    <mergeCell ref="B119:D119"/>
    <mergeCell ref="B135:D135"/>
    <mergeCell ref="E1:AB1"/>
    <mergeCell ref="AD1:AI1"/>
    <mergeCell ref="A2:AI2"/>
    <mergeCell ref="A3:AI3"/>
    <mergeCell ref="J4:N6"/>
    <mergeCell ref="O4:Y6"/>
    <mergeCell ref="AC4:AC17"/>
    <mergeCell ref="AD4:AF6"/>
    <mergeCell ref="AG4:AI6"/>
    <mergeCell ref="S7:S17"/>
    <mergeCell ref="T7:W9"/>
    <mergeCell ref="Y7:Y17"/>
    <mergeCell ref="AI7:AI17"/>
    <mergeCell ref="W10:W17"/>
    <mergeCell ref="B126:D126"/>
    <mergeCell ref="B133:D133"/>
    <mergeCell ref="B134:D134"/>
    <mergeCell ref="B108:D108"/>
    <mergeCell ref="B109:D109"/>
    <mergeCell ref="B110:D110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96:D96"/>
    <mergeCell ref="B97:D97"/>
    <mergeCell ref="B98:D98"/>
    <mergeCell ref="B99:D99"/>
    <mergeCell ref="B100:D100"/>
    <mergeCell ref="B101:D101"/>
    <mergeCell ref="B90:D90"/>
    <mergeCell ref="B91:D91"/>
    <mergeCell ref="B92:D92"/>
    <mergeCell ref="B93:D93"/>
    <mergeCell ref="B94:D94"/>
    <mergeCell ref="B95:D95"/>
    <mergeCell ref="B84:D84"/>
    <mergeCell ref="B85:D85"/>
    <mergeCell ref="B86:D86"/>
    <mergeCell ref="B87:D87"/>
    <mergeCell ref="B88:D88"/>
    <mergeCell ref="B89:D89"/>
    <mergeCell ref="B78:D78"/>
    <mergeCell ref="B79:D79"/>
    <mergeCell ref="B80:D80"/>
    <mergeCell ref="B81:D81"/>
    <mergeCell ref="B82:D82"/>
    <mergeCell ref="B83:D83"/>
    <mergeCell ref="B72:D72"/>
    <mergeCell ref="B73:D73"/>
    <mergeCell ref="B74:D74"/>
    <mergeCell ref="B75:D75"/>
    <mergeCell ref="B76:D76"/>
    <mergeCell ref="B77:D77"/>
    <mergeCell ref="B66:D66"/>
    <mergeCell ref="B67:D67"/>
    <mergeCell ref="B68:D68"/>
    <mergeCell ref="B69:D69"/>
    <mergeCell ref="B70:D70"/>
    <mergeCell ref="B71:D71"/>
    <mergeCell ref="B60:D60"/>
    <mergeCell ref="B61:D61"/>
    <mergeCell ref="B62:D62"/>
    <mergeCell ref="B63:D63"/>
    <mergeCell ref="B64:D64"/>
    <mergeCell ref="B65:D65"/>
    <mergeCell ref="B54:D54"/>
    <mergeCell ref="B55:D55"/>
    <mergeCell ref="B56:D56"/>
    <mergeCell ref="B57:D57"/>
    <mergeCell ref="B58:D58"/>
    <mergeCell ref="B59:D59"/>
    <mergeCell ref="B48:D48"/>
    <mergeCell ref="B49:D49"/>
    <mergeCell ref="B50:D50"/>
    <mergeCell ref="B51:D51"/>
    <mergeCell ref="B52:D52"/>
    <mergeCell ref="B53:D53"/>
    <mergeCell ref="B42:D42"/>
    <mergeCell ref="B43:D43"/>
    <mergeCell ref="B44:D44"/>
    <mergeCell ref="B45:D45"/>
    <mergeCell ref="B46:D46"/>
    <mergeCell ref="B47:D47"/>
    <mergeCell ref="B41:D41"/>
    <mergeCell ref="AH7:AH17"/>
    <mergeCell ref="X7:X17"/>
    <mergeCell ref="K7:K17"/>
    <mergeCell ref="L7:L17"/>
    <mergeCell ref="B27:D27"/>
    <mergeCell ref="B28:D28"/>
    <mergeCell ref="B29:D29"/>
    <mergeCell ref="B19:D19"/>
    <mergeCell ref="B20:D20"/>
    <mergeCell ref="B21:D21"/>
    <mergeCell ref="B22:D22"/>
    <mergeCell ref="B23:D23"/>
    <mergeCell ref="T10:T17"/>
    <mergeCell ref="U10:U17"/>
    <mergeCell ref="F7:F17"/>
    <mergeCell ref="G7:G17"/>
    <mergeCell ref="H7:H17"/>
    <mergeCell ref="B24:D24"/>
    <mergeCell ref="AE7:AE17"/>
    <mergeCell ref="AF7:AF17"/>
    <mergeCell ref="Q7:Q17"/>
    <mergeCell ref="R7:R17"/>
    <mergeCell ref="E7:E17"/>
    <mergeCell ref="B39:D39"/>
    <mergeCell ref="B40:D40"/>
    <mergeCell ref="B37:D37"/>
    <mergeCell ref="B38:D38"/>
    <mergeCell ref="B30:D30"/>
    <mergeCell ref="B31:D31"/>
    <mergeCell ref="B32:D32"/>
    <mergeCell ref="B33:D33"/>
    <mergeCell ref="B34:D34"/>
    <mergeCell ref="B35:D35"/>
    <mergeCell ref="B25:D25"/>
    <mergeCell ref="B26:D26"/>
    <mergeCell ref="A18:D18"/>
    <mergeCell ref="B36:D36"/>
    <mergeCell ref="A1:D1"/>
    <mergeCell ref="A4:D17"/>
    <mergeCell ref="E4:I6"/>
    <mergeCell ref="AA4:AA17"/>
    <mergeCell ref="I7:I17"/>
    <mergeCell ref="J7:J17"/>
    <mergeCell ref="AB4:AB17"/>
    <mergeCell ref="AD7:AD17"/>
    <mergeCell ref="P7:P17"/>
    <mergeCell ref="AG7:AG17"/>
    <mergeCell ref="Z4:Z17"/>
    <mergeCell ref="M7:M17"/>
    <mergeCell ref="N7:N17"/>
    <mergeCell ref="O7:O17"/>
    <mergeCell ref="V10:V17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3"/>
  <dimension ref="A1:AI1700"/>
  <sheetViews>
    <sheetView topLeftCell="B133" zoomScale="85" zoomScaleNormal="85" workbookViewId="0">
      <selection activeCell="A3" sqref="A3:AI3"/>
    </sheetView>
  </sheetViews>
  <sheetFormatPr defaultColWidth="6.85546875" defaultRowHeight="42" customHeight="1" x14ac:dyDescent="0.2"/>
  <cols>
    <col min="1" max="1" width="9.28515625" style="14" customWidth="1"/>
    <col min="2" max="2" width="32.5703125" style="14" customWidth="1"/>
    <col min="3" max="3" width="19" style="14" customWidth="1"/>
    <col min="4" max="4" width="9.140625" style="14" customWidth="1"/>
    <col min="5" max="5" width="11.85546875" style="14" customWidth="1"/>
    <col min="6" max="6" width="10.28515625" style="14" customWidth="1"/>
    <col min="7" max="7" width="10" style="14" customWidth="1"/>
    <col min="8" max="8" width="7.42578125" style="14" customWidth="1"/>
    <col min="9" max="9" width="8" style="14" customWidth="1"/>
    <col min="10" max="10" width="12.140625" style="14" customWidth="1"/>
    <col min="11" max="11" width="12.85546875" style="14" customWidth="1"/>
    <col min="12" max="12" width="14.28515625" style="14" customWidth="1"/>
    <col min="13" max="14" width="11.140625" style="14" customWidth="1"/>
    <col min="15" max="15" width="12.28515625" style="14" customWidth="1"/>
    <col min="16" max="16" width="13.42578125" style="14" customWidth="1"/>
    <col min="17" max="17" width="9.85546875" style="14" customWidth="1"/>
    <col min="18" max="18" width="13" style="14" customWidth="1"/>
    <col min="19" max="19" width="6.85546875" style="14" customWidth="1"/>
    <col min="20" max="20" width="10.85546875" style="14" customWidth="1"/>
    <col min="21" max="21" width="9.28515625" style="14" customWidth="1"/>
    <col min="22" max="22" width="11.28515625" style="14" customWidth="1"/>
    <col min="23" max="23" width="9.7109375" style="14" customWidth="1"/>
    <col min="24" max="24" width="7.42578125" style="14" customWidth="1"/>
    <col min="25" max="25" width="13.140625" style="14" customWidth="1"/>
    <col min="26" max="26" width="9.7109375" style="14" customWidth="1"/>
    <col min="27" max="27" width="8.7109375" style="14" customWidth="1"/>
    <col min="28" max="28" width="11.7109375" style="14" customWidth="1"/>
    <col min="29" max="29" width="12" style="14" customWidth="1"/>
    <col min="30" max="30" width="12.7109375" style="14" customWidth="1"/>
    <col min="31" max="31" width="14" style="14" customWidth="1"/>
    <col min="32" max="32" width="11.85546875" style="14" customWidth="1"/>
    <col min="33" max="33" width="7.5703125" style="14" customWidth="1"/>
    <col min="34" max="34" width="10.140625" style="14" customWidth="1"/>
    <col min="35" max="35" width="9.28515625" style="14" customWidth="1"/>
    <col min="36" max="36" width="9.140625" style="14" customWidth="1"/>
    <col min="37" max="54" width="15.42578125" style="14" customWidth="1"/>
    <col min="55" max="55" width="9.28515625" style="14" customWidth="1"/>
    <col min="56" max="56" width="6.85546875" style="14" customWidth="1"/>
    <col min="57" max="57" width="10.85546875" style="14" customWidth="1"/>
    <col min="58" max="58" width="9.28515625" style="14" customWidth="1"/>
    <col min="59" max="59" width="11.28515625" style="14" customWidth="1"/>
    <col min="60" max="60" width="9.7109375" style="14" customWidth="1"/>
    <col min="61" max="61" width="7.42578125" style="14" customWidth="1"/>
    <col min="62" max="62" width="13.140625" style="14" customWidth="1"/>
    <col min="63" max="63" width="7" style="14" customWidth="1"/>
    <col min="64" max="64" width="8.7109375" style="14" customWidth="1"/>
    <col min="65" max="65" width="11.7109375" style="14" customWidth="1"/>
    <col min="66" max="66" width="12" style="14" customWidth="1"/>
    <col min="67" max="67" width="9.7109375" style="14" customWidth="1"/>
    <col min="68" max="68" width="6.85546875" style="14"/>
    <col min="69" max="69" width="9.28515625" style="14" customWidth="1"/>
    <col min="70" max="70" width="21.7109375" style="14" customWidth="1"/>
    <col min="71" max="71" width="19" style="14" customWidth="1"/>
    <col min="72" max="72" width="9.140625" style="14" customWidth="1"/>
    <col min="73" max="73" width="14.7109375" style="14" customWidth="1"/>
    <col min="74" max="74" width="12.140625" style="14" customWidth="1"/>
    <col min="75" max="75" width="14.28515625" style="14" customWidth="1"/>
    <col min="76" max="76" width="7.42578125" style="14" customWidth="1"/>
    <col min="77" max="77" width="8" style="14" customWidth="1"/>
    <col min="78" max="78" width="12.140625" style="14" customWidth="1"/>
    <col min="79" max="79" width="12.85546875" style="14" customWidth="1"/>
    <col min="80" max="80" width="14.28515625" style="14" customWidth="1"/>
    <col min="81" max="81" width="11.140625" style="14" customWidth="1"/>
    <col min="82" max="82" width="12.28515625" style="14" customWidth="1"/>
    <col min="83" max="83" width="13.42578125" style="14" customWidth="1"/>
    <col min="84" max="84" width="9.85546875" style="14" customWidth="1"/>
    <col min="85" max="85" width="13" style="14" customWidth="1"/>
    <col min="86" max="86" width="6.85546875" style="14" customWidth="1"/>
    <col min="87" max="87" width="10.85546875" style="14" customWidth="1"/>
    <col min="88" max="88" width="9.28515625" style="14" customWidth="1"/>
    <col min="89" max="89" width="11.28515625" style="14" customWidth="1"/>
    <col min="90" max="90" width="9.7109375" style="14" customWidth="1"/>
    <col min="91" max="91" width="7.42578125" style="14" customWidth="1"/>
    <col min="92" max="92" width="13.140625" style="14" customWidth="1"/>
    <col min="93" max="93" width="7" style="14" customWidth="1"/>
    <col min="94" max="94" width="8.7109375" style="14" customWidth="1"/>
    <col min="95" max="95" width="11.7109375" style="14" customWidth="1"/>
    <col min="96" max="96" width="12" style="14" customWidth="1"/>
    <col min="97" max="97" width="12.7109375" style="14" customWidth="1"/>
    <col min="98" max="98" width="14" style="14" customWidth="1"/>
    <col min="99" max="99" width="11.85546875" style="14" customWidth="1"/>
    <col min="100" max="100" width="7.5703125" style="14" customWidth="1"/>
    <col min="101" max="101" width="10.140625" style="14" customWidth="1"/>
    <col min="102" max="102" width="9.28515625" style="14" customWidth="1"/>
    <col min="103" max="105" width="9.140625" style="14" customWidth="1"/>
    <col min="106" max="106" width="13.140625" style="14" bestFit="1" customWidth="1"/>
    <col min="107" max="293" width="9.140625" style="14" customWidth="1"/>
    <col min="294" max="294" width="9.28515625" style="14" customWidth="1"/>
    <col min="295" max="295" width="21.7109375" style="14" customWidth="1"/>
    <col min="296" max="296" width="19" style="14" customWidth="1"/>
    <col min="297" max="297" width="9.140625" style="14" customWidth="1"/>
    <col min="298" max="298" width="14.7109375" style="14" customWidth="1"/>
    <col min="299" max="299" width="12.140625" style="14" customWidth="1"/>
    <col min="300" max="300" width="14.28515625" style="14" customWidth="1"/>
    <col min="301" max="301" width="7.42578125" style="14" customWidth="1"/>
    <col min="302" max="302" width="8" style="14" customWidth="1"/>
    <col min="303" max="303" width="12.140625" style="14" customWidth="1"/>
    <col min="304" max="304" width="12.85546875" style="14" customWidth="1"/>
    <col min="305" max="305" width="14.28515625" style="14" customWidth="1"/>
    <col min="306" max="306" width="9.7109375" style="14" customWidth="1"/>
    <col min="307" max="307" width="8.140625" style="14" customWidth="1"/>
    <col min="308" max="308" width="12.28515625" style="14" customWidth="1"/>
    <col min="309" max="309" width="13.42578125" style="14" customWidth="1"/>
    <col min="310" max="310" width="9.85546875" style="14" customWidth="1"/>
    <col min="311" max="311" width="9.28515625" style="14" customWidth="1"/>
    <col min="312" max="312" width="6.85546875" style="14" customWidth="1"/>
    <col min="313" max="313" width="10.85546875" style="14" customWidth="1"/>
    <col min="314" max="314" width="9.28515625" style="14" customWidth="1"/>
    <col min="315" max="315" width="11.28515625" style="14" customWidth="1"/>
    <col min="316" max="316" width="9.7109375" style="14" customWidth="1"/>
    <col min="317" max="317" width="7.42578125" style="14" customWidth="1"/>
    <col min="318" max="318" width="13.140625" style="14" customWidth="1"/>
    <col min="319" max="319" width="7" style="14" customWidth="1"/>
    <col min="320" max="320" width="8.7109375" style="14" customWidth="1"/>
    <col min="321" max="321" width="11.7109375" style="14" customWidth="1"/>
    <col min="322" max="322" width="12" style="14" customWidth="1"/>
    <col min="323" max="323" width="9.7109375" style="14" customWidth="1"/>
    <col min="324" max="324" width="6.85546875" style="14"/>
    <col min="325" max="325" width="9.28515625" style="14" customWidth="1"/>
    <col min="326" max="326" width="21.7109375" style="14" customWidth="1"/>
    <col min="327" max="327" width="19" style="14" customWidth="1"/>
    <col min="328" max="328" width="9.140625" style="14" customWidth="1"/>
    <col min="329" max="329" width="14.7109375" style="14" customWidth="1"/>
    <col min="330" max="330" width="12.140625" style="14" customWidth="1"/>
    <col min="331" max="331" width="14.28515625" style="14" customWidth="1"/>
    <col min="332" max="332" width="7.42578125" style="14" customWidth="1"/>
    <col min="333" max="333" width="8" style="14" customWidth="1"/>
    <col min="334" max="334" width="12.140625" style="14" customWidth="1"/>
    <col min="335" max="335" width="12.85546875" style="14" customWidth="1"/>
    <col min="336" max="336" width="14.28515625" style="14" customWidth="1"/>
    <col min="337" max="337" width="11.140625" style="14" customWidth="1"/>
    <col min="338" max="338" width="12.28515625" style="14" customWidth="1"/>
    <col min="339" max="339" width="13.42578125" style="14" customWidth="1"/>
    <col min="340" max="340" width="9.85546875" style="14" customWidth="1"/>
    <col min="341" max="341" width="13" style="14" customWidth="1"/>
    <col min="342" max="342" width="6.85546875" style="14" customWidth="1"/>
    <col min="343" max="343" width="10.85546875" style="14" customWidth="1"/>
    <col min="344" max="344" width="9.28515625" style="14" customWidth="1"/>
    <col min="345" max="345" width="11.28515625" style="14" customWidth="1"/>
    <col min="346" max="346" width="9.7109375" style="14" customWidth="1"/>
    <col min="347" max="347" width="7.42578125" style="14" customWidth="1"/>
    <col min="348" max="348" width="13.140625" style="14" customWidth="1"/>
    <col min="349" max="349" width="7" style="14" customWidth="1"/>
    <col min="350" max="350" width="8.7109375" style="14" customWidth="1"/>
    <col min="351" max="351" width="11.7109375" style="14" customWidth="1"/>
    <col min="352" max="352" width="12" style="14" customWidth="1"/>
    <col min="353" max="353" width="12.7109375" style="14" customWidth="1"/>
    <col min="354" max="354" width="14" style="14" customWidth="1"/>
    <col min="355" max="355" width="11.85546875" style="14" customWidth="1"/>
    <col min="356" max="356" width="7.5703125" style="14" customWidth="1"/>
    <col min="357" max="357" width="10.140625" style="14" customWidth="1"/>
    <col min="358" max="358" width="9.28515625" style="14" customWidth="1"/>
    <col min="359" max="361" width="9.140625" style="14" customWidth="1"/>
    <col min="362" max="362" width="13.140625" style="14" bestFit="1" customWidth="1"/>
    <col min="363" max="549" width="9.140625" style="14" customWidth="1"/>
    <col min="550" max="550" width="9.28515625" style="14" customWidth="1"/>
    <col min="551" max="551" width="21.7109375" style="14" customWidth="1"/>
    <col min="552" max="552" width="19" style="14" customWidth="1"/>
    <col min="553" max="553" width="9.140625" style="14" customWidth="1"/>
    <col min="554" max="554" width="14.7109375" style="14" customWidth="1"/>
    <col min="555" max="555" width="12.140625" style="14" customWidth="1"/>
    <col min="556" max="556" width="14.28515625" style="14" customWidth="1"/>
    <col min="557" max="557" width="7.42578125" style="14" customWidth="1"/>
    <col min="558" max="558" width="8" style="14" customWidth="1"/>
    <col min="559" max="559" width="12.140625" style="14" customWidth="1"/>
    <col min="560" max="560" width="12.85546875" style="14" customWidth="1"/>
    <col min="561" max="561" width="14.28515625" style="14" customWidth="1"/>
    <col min="562" max="562" width="9.7109375" style="14" customWidth="1"/>
    <col min="563" max="563" width="8.140625" style="14" customWidth="1"/>
    <col min="564" max="564" width="12.28515625" style="14" customWidth="1"/>
    <col min="565" max="565" width="13.42578125" style="14" customWidth="1"/>
    <col min="566" max="566" width="9.85546875" style="14" customWidth="1"/>
    <col min="567" max="567" width="9.28515625" style="14" customWidth="1"/>
    <col min="568" max="568" width="6.85546875" style="14" customWidth="1"/>
    <col min="569" max="569" width="10.85546875" style="14" customWidth="1"/>
    <col min="570" max="570" width="9.28515625" style="14" customWidth="1"/>
    <col min="571" max="571" width="11.28515625" style="14" customWidth="1"/>
    <col min="572" max="572" width="9.7109375" style="14" customWidth="1"/>
    <col min="573" max="573" width="7.42578125" style="14" customWidth="1"/>
    <col min="574" max="574" width="13.140625" style="14" customWidth="1"/>
    <col min="575" max="575" width="7" style="14" customWidth="1"/>
    <col min="576" max="576" width="8.7109375" style="14" customWidth="1"/>
    <col min="577" max="577" width="11.7109375" style="14" customWidth="1"/>
    <col min="578" max="578" width="12" style="14" customWidth="1"/>
    <col min="579" max="579" width="9.7109375" style="14" customWidth="1"/>
    <col min="580" max="580" width="6.85546875" style="14"/>
    <col min="581" max="581" width="9.28515625" style="14" customWidth="1"/>
    <col min="582" max="582" width="21.7109375" style="14" customWidth="1"/>
    <col min="583" max="583" width="19" style="14" customWidth="1"/>
    <col min="584" max="584" width="9.140625" style="14" customWidth="1"/>
    <col min="585" max="585" width="14.7109375" style="14" customWidth="1"/>
    <col min="586" max="586" width="12.140625" style="14" customWidth="1"/>
    <col min="587" max="587" width="14.28515625" style="14" customWidth="1"/>
    <col min="588" max="588" width="7.42578125" style="14" customWidth="1"/>
    <col min="589" max="589" width="8" style="14" customWidth="1"/>
    <col min="590" max="590" width="12.140625" style="14" customWidth="1"/>
    <col min="591" max="591" width="12.85546875" style="14" customWidth="1"/>
    <col min="592" max="592" width="14.28515625" style="14" customWidth="1"/>
    <col min="593" max="593" width="11.140625" style="14" customWidth="1"/>
    <col min="594" max="594" width="12.28515625" style="14" customWidth="1"/>
    <col min="595" max="595" width="13.42578125" style="14" customWidth="1"/>
    <col min="596" max="596" width="9.85546875" style="14" customWidth="1"/>
    <col min="597" max="597" width="13" style="14" customWidth="1"/>
    <col min="598" max="598" width="6.85546875" style="14" customWidth="1"/>
    <col min="599" max="599" width="10.85546875" style="14" customWidth="1"/>
    <col min="600" max="600" width="9.28515625" style="14" customWidth="1"/>
    <col min="601" max="601" width="11.28515625" style="14" customWidth="1"/>
    <col min="602" max="602" width="9.7109375" style="14" customWidth="1"/>
    <col min="603" max="603" width="7.42578125" style="14" customWidth="1"/>
    <col min="604" max="604" width="13.140625" style="14" customWidth="1"/>
    <col min="605" max="605" width="7" style="14" customWidth="1"/>
    <col min="606" max="606" width="8.7109375" style="14" customWidth="1"/>
    <col min="607" max="607" width="11.7109375" style="14" customWidth="1"/>
    <col min="608" max="608" width="12" style="14" customWidth="1"/>
    <col min="609" max="609" width="12.7109375" style="14" customWidth="1"/>
    <col min="610" max="610" width="14" style="14" customWidth="1"/>
    <col min="611" max="611" width="11.85546875" style="14" customWidth="1"/>
    <col min="612" max="612" width="7.5703125" style="14" customWidth="1"/>
    <col min="613" max="613" width="10.140625" style="14" customWidth="1"/>
    <col min="614" max="614" width="9.28515625" style="14" customWidth="1"/>
    <col min="615" max="617" width="9.140625" style="14" customWidth="1"/>
    <col min="618" max="618" width="13.140625" style="14" bestFit="1" customWidth="1"/>
    <col min="619" max="805" width="9.140625" style="14" customWidth="1"/>
    <col min="806" max="806" width="9.28515625" style="14" customWidth="1"/>
    <col min="807" max="807" width="21.7109375" style="14" customWidth="1"/>
    <col min="808" max="808" width="19" style="14" customWidth="1"/>
    <col min="809" max="809" width="9.140625" style="14" customWidth="1"/>
    <col min="810" max="810" width="14.7109375" style="14" customWidth="1"/>
    <col min="811" max="811" width="12.140625" style="14" customWidth="1"/>
    <col min="812" max="812" width="14.28515625" style="14" customWidth="1"/>
    <col min="813" max="813" width="7.42578125" style="14" customWidth="1"/>
    <col min="814" max="814" width="8" style="14" customWidth="1"/>
    <col min="815" max="815" width="12.140625" style="14" customWidth="1"/>
    <col min="816" max="816" width="12.85546875" style="14" customWidth="1"/>
    <col min="817" max="817" width="14.28515625" style="14" customWidth="1"/>
    <col min="818" max="818" width="9.7109375" style="14" customWidth="1"/>
    <col min="819" max="819" width="8.140625" style="14" customWidth="1"/>
    <col min="820" max="820" width="12.28515625" style="14" customWidth="1"/>
    <col min="821" max="821" width="13.42578125" style="14" customWidth="1"/>
    <col min="822" max="822" width="9.85546875" style="14" customWidth="1"/>
    <col min="823" max="823" width="9.28515625" style="14" customWidth="1"/>
    <col min="824" max="824" width="6.85546875" style="14" customWidth="1"/>
    <col min="825" max="825" width="10.85546875" style="14" customWidth="1"/>
    <col min="826" max="826" width="9.28515625" style="14" customWidth="1"/>
    <col min="827" max="827" width="11.28515625" style="14" customWidth="1"/>
    <col min="828" max="828" width="9.7109375" style="14" customWidth="1"/>
    <col min="829" max="829" width="7.42578125" style="14" customWidth="1"/>
    <col min="830" max="830" width="13.140625" style="14" customWidth="1"/>
    <col min="831" max="831" width="7" style="14" customWidth="1"/>
    <col min="832" max="832" width="8.7109375" style="14" customWidth="1"/>
    <col min="833" max="833" width="11.7109375" style="14" customWidth="1"/>
    <col min="834" max="834" width="12" style="14" customWidth="1"/>
    <col min="835" max="835" width="9.7109375" style="14" customWidth="1"/>
    <col min="836" max="836" width="6.85546875" style="14"/>
    <col min="837" max="837" width="9.28515625" style="14" customWidth="1"/>
    <col min="838" max="838" width="21.7109375" style="14" customWidth="1"/>
    <col min="839" max="839" width="19" style="14" customWidth="1"/>
    <col min="840" max="840" width="9.140625" style="14" customWidth="1"/>
    <col min="841" max="841" width="14.7109375" style="14" customWidth="1"/>
    <col min="842" max="842" width="12.140625" style="14" customWidth="1"/>
    <col min="843" max="843" width="14.28515625" style="14" customWidth="1"/>
    <col min="844" max="844" width="7.42578125" style="14" customWidth="1"/>
    <col min="845" max="845" width="8" style="14" customWidth="1"/>
    <col min="846" max="846" width="12.140625" style="14" customWidth="1"/>
    <col min="847" max="847" width="12.85546875" style="14" customWidth="1"/>
    <col min="848" max="848" width="14.28515625" style="14" customWidth="1"/>
    <col min="849" max="849" width="11.140625" style="14" customWidth="1"/>
    <col min="850" max="850" width="12.28515625" style="14" customWidth="1"/>
    <col min="851" max="851" width="13.42578125" style="14" customWidth="1"/>
    <col min="852" max="852" width="9.85546875" style="14" customWidth="1"/>
    <col min="853" max="853" width="13" style="14" customWidth="1"/>
    <col min="854" max="854" width="6.85546875" style="14" customWidth="1"/>
    <col min="855" max="855" width="10.85546875" style="14" customWidth="1"/>
    <col min="856" max="856" width="9.28515625" style="14" customWidth="1"/>
    <col min="857" max="857" width="11.28515625" style="14" customWidth="1"/>
    <col min="858" max="858" width="9.7109375" style="14" customWidth="1"/>
    <col min="859" max="859" width="7.42578125" style="14" customWidth="1"/>
    <col min="860" max="860" width="13.140625" style="14" customWidth="1"/>
    <col min="861" max="861" width="7" style="14" customWidth="1"/>
    <col min="862" max="862" width="8.7109375" style="14" customWidth="1"/>
    <col min="863" max="863" width="11.7109375" style="14" customWidth="1"/>
    <col min="864" max="864" width="12" style="14" customWidth="1"/>
    <col min="865" max="865" width="12.7109375" style="14" customWidth="1"/>
    <col min="866" max="866" width="14" style="14" customWidth="1"/>
    <col min="867" max="867" width="11.85546875" style="14" customWidth="1"/>
    <col min="868" max="868" width="7.5703125" style="14" customWidth="1"/>
    <col min="869" max="869" width="10.140625" style="14" customWidth="1"/>
    <col min="870" max="870" width="9.28515625" style="14" customWidth="1"/>
    <col min="871" max="873" width="9.140625" style="14" customWidth="1"/>
    <col min="874" max="874" width="13.140625" style="14" bestFit="1" customWidth="1"/>
    <col min="875" max="1061" width="9.140625" style="14" customWidth="1"/>
    <col min="1062" max="1062" width="9.28515625" style="14" customWidth="1"/>
    <col min="1063" max="1063" width="21.7109375" style="14" customWidth="1"/>
    <col min="1064" max="1064" width="19" style="14" customWidth="1"/>
    <col min="1065" max="1065" width="9.140625" style="14" customWidth="1"/>
    <col min="1066" max="1066" width="14.7109375" style="14" customWidth="1"/>
    <col min="1067" max="1067" width="12.140625" style="14" customWidth="1"/>
    <col min="1068" max="1068" width="14.28515625" style="14" customWidth="1"/>
    <col min="1069" max="1069" width="7.42578125" style="14" customWidth="1"/>
    <col min="1070" max="1070" width="8" style="14" customWidth="1"/>
    <col min="1071" max="1071" width="12.140625" style="14" customWidth="1"/>
    <col min="1072" max="1072" width="12.85546875" style="14" customWidth="1"/>
    <col min="1073" max="1073" width="14.28515625" style="14" customWidth="1"/>
    <col min="1074" max="1074" width="9.7109375" style="14" customWidth="1"/>
    <col min="1075" max="1075" width="8.140625" style="14" customWidth="1"/>
    <col min="1076" max="1076" width="12.28515625" style="14" customWidth="1"/>
    <col min="1077" max="1077" width="13.42578125" style="14" customWidth="1"/>
    <col min="1078" max="1078" width="9.85546875" style="14" customWidth="1"/>
    <col min="1079" max="1079" width="9.28515625" style="14" customWidth="1"/>
    <col min="1080" max="1080" width="6.85546875" style="14" customWidth="1"/>
    <col min="1081" max="1081" width="10.85546875" style="14" customWidth="1"/>
    <col min="1082" max="1082" width="9.28515625" style="14" customWidth="1"/>
    <col min="1083" max="1083" width="11.28515625" style="14" customWidth="1"/>
    <col min="1084" max="1084" width="9.7109375" style="14" customWidth="1"/>
    <col min="1085" max="1085" width="7.42578125" style="14" customWidth="1"/>
    <col min="1086" max="1086" width="13.140625" style="14" customWidth="1"/>
    <col min="1087" max="1087" width="7" style="14" customWidth="1"/>
    <col min="1088" max="1088" width="8.7109375" style="14" customWidth="1"/>
    <col min="1089" max="1089" width="11.7109375" style="14" customWidth="1"/>
    <col min="1090" max="1090" width="12" style="14" customWidth="1"/>
    <col min="1091" max="1091" width="9.7109375" style="14" customWidth="1"/>
    <col min="1092" max="1092" width="6.85546875" style="14"/>
    <col min="1093" max="1093" width="9.28515625" style="14" customWidth="1"/>
    <col min="1094" max="1094" width="21.7109375" style="14" customWidth="1"/>
    <col min="1095" max="1095" width="19" style="14" customWidth="1"/>
    <col min="1096" max="1096" width="9.140625" style="14" customWidth="1"/>
    <col min="1097" max="1097" width="14.7109375" style="14" customWidth="1"/>
    <col min="1098" max="1098" width="12.140625" style="14" customWidth="1"/>
    <col min="1099" max="1099" width="14.28515625" style="14" customWidth="1"/>
    <col min="1100" max="1100" width="7.42578125" style="14" customWidth="1"/>
    <col min="1101" max="1101" width="8" style="14" customWidth="1"/>
    <col min="1102" max="1102" width="12.140625" style="14" customWidth="1"/>
    <col min="1103" max="1103" width="12.85546875" style="14" customWidth="1"/>
    <col min="1104" max="1104" width="14.28515625" style="14" customWidth="1"/>
    <col min="1105" max="1105" width="11.140625" style="14" customWidth="1"/>
    <col min="1106" max="1106" width="12.28515625" style="14" customWidth="1"/>
    <col min="1107" max="1107" width="13.42578125" style="14" customWidth="1"/>
    <col min="1108" max="1108" width="9.85546875" style="14" customWidth="1"/>
    <col min="1109" max="1109" width="13" style="14" customWidth="1"/>
    <col min="1110" max="1110" width="6.85546875" style="14" customWidth="1"/>
    <col min="1111" max="1111" width="10.85546875" style="14" customWidth="1"/>
    <col min="1112" max="1112" width="9.28515625" style="14" customWidth="1"/>
    <col min="1113" max="1113" width="11.28515625" style="14" customWidth="1"/>
    <col min="1114" max="1114" width="9.7109375" style="14" customWidth="1"/>
    <col min="1115" max="1115" width="7.42578125" style="14" customWidth="1"/>
    <col min="1116" max="1116" width="13.140625" style="14" customWidth="1"/>
    <col min="1117" max="1117" width="7" style="14" customWidth="1"/>
    <col min="1118" max="1118" width="8.7109375" style="14" customWidth="1"/>
    <col min="1119" max="1119" width="11.7109375" style="14" customWidth="1"/>
    <col min="1120" max="1120" width="12" style="14" customWidth="1"/>
    <col min="1121" max="1121" width="12.7109375" style="14" customWidth="1"/>
    <col min="1122" max="1122" width="14" style="14" customWidth="1"/>
    <col min="1123" max="1123" width="11.85546875" style="14" customWidth="1"/>
    <col min="1124" max="1124" width="7.5703125" style="14" customWidth="1"/>
    <col min="1125" max="1125" width="10.140625" style="14" customWidth="1"/>
    <col min="1126" max="1126" width="9.28515625" style="14" customWidth="1"/>
    <col min="1127" max="1129" width="9.140625" style="14" customWidth="1"/>
    <col min="1130" max="1130" width="13.140625" style="14" bestFit="1" customWidth="1"/>
    <col min="1131" max="1317" width="9.140625" style="14" customWidth="1"/>
    <col min="1318" max="1318" width="9.28515625" style="14" customWidth="1"/>
    <col min="1319" max="1319" width="21.7109375" style="14" customWidth="1"/>
    <col min="1320" max="1320" width="19" style="14" customWidth="1"/>
    <col min="1321" max="1321" width="9.140625" style="14" customWidth="1"/>
    <col min="1322" max="1322" width="14.7109375" style="14" customWidth="1"/>
    <col min="1323" max="1323" width="12.140625" style="14" customWidth="1"/>
    <col min="1324" max="1324" width="14.28515625" style="14" customWidth="1"/>
    <col min="1325" max="1325" width="7.42578125" style="14" customWidth="1"/>
    <col min="1326" max="1326" width="8" style="14" customWidth="1"/>
    <col min="1327" max="1327" width="12.140625" style="14" customWidth="1"/>
    <col min="1328" max="1328" width="12.85546875" style="14" customWidth="1"/>
    <col min="1329" max="1329" width="14.28515625" style="14" customWidth="1"/>
    <col min="1330" max="1330" width="9.7109375" style="14" customWidth="1"/>
    <col min="1331" max="1331" width="8.140625" style="14" customWidth="1"/>
    <col min="1332" max="1332" width="12.28515625" style="14" customWidth="1"/>
    <col min="1333" max="1333" width="13.42578125" style="14" customWidth="1"/>
    <col min="1334" max="1334" width="9.85546875" style="14" customWidth="1"/>
    <col min="1335" max="1335" width="9.28515625" style="14" customWidth="1"/>
    <col min="1336" max="1336" width="6.85546875" style="14" customWidth="1"/>
    <col min="1337" max="1337" width="10.85546875" style="14" customWidth="1"/>
    <col min="1338" max="1338" width="9.28515625" style="14" customWidth="1"/>
    <col min="1339" max="1339" width="11.28515625" style="14" customWidth="1"/>
    <col min="1340" max="1340" width="9.7109375" style="14" customWidth="1"/>
    <col min="1341" max="1341" width="7.42578125" style="14" customWidth="1"/>
    <col min="1342" max="1342" width="13.140625" style="14" customWidth="1"/>
    <col min="1343" max="1343" width="7" style="14" customWidth="1"/>
    <col min="1344" max="1344" width="8.7109375" style="14" customWidth="1"/>
    <col min="1345" max="1345" width="11.7109375" style="14" customWidth="1"/>
    <col min="1346" max="1346" width="12" style="14" customWidth="1"/>
    <col min="1347" max="1347" width="9.7109375" style="14" customWidth="1"/>
    <col min="1348" max="1348" width="6.85546875" style="14"/>
    <col min="1349" max="1349" width="9.28515625" style="14" customWidth="1"/>
    <col min="1350" max="1350" width="21.7109375" style="14" customWidth="1"/>
    <col min="1351" max="1351" width="19" style="14" customWidth="1"/>
    <col min="1352" max="1352" width="9.140625" style="14" customWidth="1"/>
    <col min="1353" max="1353" width="14.7109375" style="14" customWidth="1"/>
    <col min="1354" max="1354" width="12.140625" style="14" customWidth="1"/>
    <col min="1355" max="1355" width="14.28515625" style="14" customWidth="1"/>
    <col min="1356" max="1356" width="7.42578125" style="14" customWidth="1"/>
    <col min="1357" max="1357" width="8" style="14" customWidth="1"/>
    <col min="1358" max="1358" width="12.140625" style="14" customWidth="1"/>
    <col min="1359" max="1359" width="12.85546875" style="14" customWidth="1"/>
    <col min="1360" max="1360" width="14.28515625" style="14" customWidth="1"/>
    <col min="1361" max="1361" width="11.140625" style="14" customWidth="1"/>
    <col min="1362" max="1362" width="12.28515625" style="14" customWidth="1"/>
    <col min="1363" max="1363" width="13.42578125" style="14" customWidth="1"/>
    <col min="1364" max="1364" width="9.85546875" style="14" customWidth="1"/>
    <col min="1365" max="1365" width="13" style="14" customWidth="1"/>
    <col min="1366" max="1366" width="6.85546875" style="14" customWidth="1"/>
    <col min="1367" max="1367" width="10.85546875" style="14" customWidth="1"/>
    <col min="1368" max="1368" width="9.28515625" style="14" customWidth="1"/>
    <col min="1369" max="1369" width="11.28515625" style="14" customWidth="1"/>
    <col min="1370" max="1370" width="9.7109375" style="14" customWidth="1"/>
    <col min="1371" max="1371" width="7.42578125" style="14" customWidth="1"/>
    <col min="1372" max="1372" width="13.140625" style="14" customWidth="1"/>
    <col min="1373" max="1373" width="7" style="14" customWidth="1"/>
    <col min="1374" max="1374" width="8.7109375" style="14" customWidth="1"/>
    <col min="1375" max="1375" width="11.7109375" style="14" customWidth="1"/>
    <col min="1376" max="1376" width="12" style="14" customWidth="1"/>
    <col min="1377" max="1377" width="12.7109375" style="14" customWidth="1"/>
    <col min="1378" max="1378" width="14" style="14" customWidth="1"/>
    <col min="1379" max="1379" width="11.85546875" style="14" customWidth="1"/>
    <col min="1380" max="1380" width="7.5703125" style="14" customWidth="1"/>
    <col min="1381" max="1381" width="10.140625" style="14" customWidth="1"/>
    <col min="1382" max="1382" width="9.28515625" style="14" customWidth="1"/>
    <col min="1383" max="1385" width="9.140625" style="14" customWidth="1"/>
    <col min="1386" max="1386" width="13.140625" style="14" bestFit="1" customWidth="1"/>
    <col min="1387" max="1573" width="9.140625" style="14" customWidth="1"/>
    <col min="1574" max="1574" width="9.28515625" style="14" customWidth="1"/>
    <col min="1575" max="1575" width="21.7109375" style="14" customWidth="1"/>
    <col min="1576" max="1576" width="19" style="14" customWidth="1"/>
    <col min="1577" max="1577" width="9.140625" style="14" customWidth="1"/>
    <col min="1578" max="1578" width="14.7109375" style="14" customWidth="1"/>
    <col min="1579" max="1579" width="12.140625" style="14" customWidth="1"/>
    <col min="1580" max="1580" width="14.28515625" style="14" customWidth="1"/>
    <col min="1581" max="1581" width="7.42578125" style="14" customWidth="1"/>
    <col min="1582" max="1582" width="8" style="14" customWidth="1"/>
    <col min="1583" max="1583" width="12.140625" style="14" customWidth="1"/>
    <col min="1584" max="1584" width="12.85546875" style="14" customWidth="1"/>
    <col min="1585" max="1585" width="14.28515625" style="14" customWidth="1"/>
    <col min="1586" max="1586" width="9.7109375" style="14" customWidth="1"/>
    <col min="1587" max="1587" width="8.140625" style="14" customWidth="1"/>
    <col min="1588" max="1588" width="12.28515625" style="14" customWidth="1"/>
    <col min="1589" max="1589" width="13.42578125" style="14" customWidth="1"/>
    <col min="1590" max="1590" width="9.85546875" style="14" customWidth="1"/>
    <col min="1591" max="1591" width="9.28515625" style="14" customWidth="1"/>
    <col min="1592" max="1592" width="6.85546875" style="14" customWidth="1"/>
    <col min="1593" max="1593" width="10.85546875" style="14" customWidth="1"/>
    <col min="1594" max="1594" width="9.28515625" style="14" customWidth="1"/>
    <col min="1595" max="1595" width="11.28515625" style="14" customWidth="1"/>
    <col min="1596" max="1596" width="9.7109375" style="14" customWidth="1"/>
    <col min="1597" max="1597" width="7.42578125" style="14" customWidth="1"/>
    <col min="1598" max="1598" width="13.140625" style="14" customWidth="1"/>
    <col min="1599" max="1599" width="7" style="14" customWidth="1"/>
    <col min="1600" max="1600" width="8.7109375" style="14" customWidth="1"/>
    <col min="1601" max="1601" width="11.7109375" style="14" customWidth="1"/>
    <col min="1602" max="1602" width="12" style="14" customWidth="1"/>
    <col min="1603" max="1603" width="9.7109375" style="14" customWidth="1"/>
    <col min="1604" max="1604" width="6.85546875" style="14"/>
    <col min="1605" max="1605" width="9.28515625" style="14" customWidth="1"/>
    <col min="1606" max="1606" width="21.7109375" style="14" customWidth="1"/>
    <col min="1607" max="1607" width="19" style="14" customWidth="1"/>
    <col min="1608" max="1608" width="9.140625" style="14" customWidth="1"/>
    <col min="1609" max="1609" width="14.7109375" style="14" customWidth="1"/>
    <col min="1610" max="1610" width="12.140625" style="14" customWidth="1"/>
    <col min="1611" max="1611" width="14.28515625" style="14" customWidth="1"/>
    <col min="1612" max="1612" width="7.42578125" style="14" customWidth="1"/>
    <col min="1613" max="1613" width="8" style="14" customWidth="1"/>
    <col min="1614" max="1614" width="12.140625" style="14" customWidth="1"/>
    <col min="1615" max="1615" width="12.85546875" style="14" customWidth="1"/>
    <col min="1616" max="1616" width="14.28515625" style="14" customWidth="1"/>
    <col min="1617" max="1617" width="11.140625" style="14" customWidth="1"/>
    <col min="1618" max="1618" width="12.28515625" style="14" customWidth="1"/>
    <col min="1619" max="1619" width="13.42578125" style="14" customWidth="1"/>
    <col min="1620" max="1620" width="9.85546875" style="14" customWidth="1"/>
    <col min="1621" max="1621" width="13" style="14" customWidth="1"/>
    <col min="1622" max="1622" width="6.85546875" style="14" customWidth="1"/>
    <col min="1623" max="1623" width="10.85546875" style="14" customWidth="1"/>
    <col min="1624" max="1624" width="9.28515625" style="14" customWidth="1"/>
    <col min="1625" max="1625" width="11.28515625" style="14" customWidth="1"/>
    <col min="1626" max="1626" width="9.7109375" style="14" customWidth="1"/>
    <col min="1627" max="1627" width="7.42578125" style="14" customWidth="1"/>
    <col min="1628" max="1628" width="13.140625" style="14" customWidth="1"/>
    <col min="1629" max="1629" width="7" style="14" customWidth="1"/>
    <col min="1630" max="1630" width="8.7109375" style="14" customWidth="1"/>
    <col min="1631" max="1631" width="11.7109375" style="14" customWidth="1"/>
    <col min="1632" max="1632" width="12" style="14" customWidth="1"/>
    <col min="1633" max="1633" width="12.7109375" style="14" customWidth="1"/>
    <col min="1634" max="1634" width="14" style="14" customWidth="1"/>
    <col min="1635" max="1635" width="11.85546875" style="14" customWidth="1"/>
    <col min="1636" max="1636" width="7.5703125" style="14" customWidth="1"/>
    <col min="1637" max="1637" width="10.140625" style="14" customWidth="1"/>
    <col min="1638" max="1638" width="9.28515625" style="14" customWidth="1"/>
    <col min="1639" max="1641" width="9.140625" style="14" customWidth="1"/>
    <col min="1642" max="1642" width="13.140625" style="14" bestFit="1" customWidth="1"/>
    <col min="1643" max="1829" width="9.140625" style="14" customWidth="1"/>
    <col min="1830" max="1830" width="9.28515625" style="14" customWidth="1"/>
    <col min="1831" max="1831" width="21.7109375" style="14" customWidth="1"/>
    <col min="1832" max="1832" width="19" style="14" customWidth="1"/>
    <col min="1833" max="1833" width="9.140625" style="14" customWidth="1"/>
    <col min="1834" max="1834" width="14.7109375" style="14" customWidth="1"/>
    <col min="1835" max="1835" width="12.140625" style="14" customWidth="1"/>
    <col min="1836" max="1836" width="14.28515625" style="14" customWidth="1"/>
    <col min="1837" max="1837" width="7.42578125" style="14" customWidth="1"/>
    <col min="1838" max="1838" width="8" style="14" customWidth="1"/>
    <col min="1839" max="1839" width="12.140625" style="14" customWidth="1"/>
    <col min="1840" max="1840" width="12.85546875" style="14" customWidth="1"/>
    <col min="1841" max="1841" width="14.28515625" style="14" customWidth="1"/>
    <col min="1842" max="1842" width="9.7109375" style="14" customWidth="1"/>
    <col min="1843" max="1843" width="8.140625" style="14" customWidth="1"/>
    <col min="1844" max="1844" width="12.28515625" style="14" customWidth="1"/>
    <col min="1845" max="1845" width="13.42578125" style="14" customWidth="1"/>
    <col min="1846" max="1846" width="9.85546875" style="14" customWidth="1"/>
    <col min="1847" max="1847" width="9.28515625" style="14" customWidth="1"/>
    <col min="1848" max="1848" width="6.85546875" style="14" customWidth="1"/>
    <col min="1849" max="1849" width="10.85546875" style="14" customWidth="1"/>
    <col min="1850" max="1850" width="9.28515625" style="14" customWidth="1"/>
    <col min="1851" max="1851" width="11.28515625" style="14" customWidth="1"/>
    <col min="1852" max="1852" width="9.7109375" style="14" customWidth="1"/>
    <col min="1853" max="1853" width="7.42578125" style="14" customWidth="1"/>
    <col min="1854" max="1854" width="13.140625" style="14" customWidth="1"/>
    <col min="1855" max="1855" width="7" style="14" customWidth="1"/>
    <col min="1856" max="1856" width="8.7109375" style="14" customWidth="1"/>
    <col min="1857" max="1857" width="11.7109375" style="14" customWidth="1"/>
    <col min="1858" max="1858" width="12" style="14" customWidth="1"/>
    <col min="1859" max="1859" width="9.7109375" style="14" customWidth="1"/>
    <col min="1860" max="1860" width="6.85546875" style="14"/>
    <col min="1861" max="1861" width="9.28515625" style="14" customWidth="1"/>
    <col min="1862" max="1862" width="21.7109375" style="14" customWidth="1"/>
    <col min="1863" max="1863" width="19" style="14" customWidth="1"/>
    <col min="1864" max="1864" width="9.140625" style="14" customWidth="1"/>
    <col min="1865" max="1865" width="14.7109375" style="14" customWidth="1"/>
    <col min="1866" max="1866" width="12.140625" style="14" customWidth="1"/>
    <col min="1867" max="1867" width="14.28515625" style="14" customWidth="1"/>
    <col min="1868" max="1868" width="7.42578125" style="14" customWidth="1"/>
    <col min="1869" max="1869" width="8" style="14" customWidth="1"/>
    <col min="1870" max="1870" width="12.140625" style="14" customWidth="1"/>
    <col min="1871" max="1871" width="12.85546875" style="14" customWidth="1"/>
    <col min="1872" max="1872" width="14.28515625" style="14" customWidth="1"/>
    <col min="1873" max="1873" width="11.140625" style="14" customWidth="1"/>
    <col min="1874" max="1874" width="12.28515625" style="14" customWidth="1"/>
    <col min="1875" max="1875" width="13.42578125" style="14" customWidth="1"/>
    <col min="1876" max="1876" width="9.85546875" style="14" customWidth="1"/>
    <col min="1877" max="1877" width="13" style="14" customWidth="1"/>
    <col min="1878" max="1878" width="6.85546875" style="14" customWidth="1"/>
    <col min="1879" max="1879" width="10.85546875" style="14" customWidth="1"/>
    <col min="1880" max="1880" width="9.28515625" style="14" customWidth="1"/>
    <col min="1881" max="1881" width="11.28515625" style="14" customWidth="1"/>
    <col min="1882" max="1882" width="9.7109375" style="14" customWidth="1"/>
    <col min="1883" max="1883" width="7.42578125" style="14" customWidth="1"/>
    <col min="1884" max="1884" width="13.140625" style="14" customWidth="1"/>
    <col min="1885" max="1885" width="7" style="14" customWidth="1"/>
    <col min="1886" max="1886" width="8.7109375" style="14" customWidth="1"/>
    <col min="1887" max="1887" width="11.7109375" style="14" customWidth="1"/>
    <col min="1888" max="1888" width="12" style="14" customWidth="1"/>
    <col min="1889" max="1889" width="12.7109375" style="14" customWidth="1"/>
    <col min="1890" max="1890" width="14" style="14" customWidth="1"/>
    <col min="1891" max="1891" width="11.85546875" style="14" customWidth="1"/>
    <col min="1892" max="1892" width="7.5703125" style="14" customWidth="1"/>
    <col min="1893" max="1893" width="10.140625" style="14" customWidth="1"/>
    <col min="1894" max="1894" width="9.28515625" style="14" customWidth="1"/>
    <col min="1895" max="1897" width="9.140625" style="14" customWidth="1"/>
    <col min="1898" max="1898" width="13.140625" style="14" bestFit="1" customWidth="1"/>
    <col min="1899" max="2085" width="9.140625" style="14" customWidth="1"/>
    <col min="2086" max="2086" width="9.28515625" style="14" customWidth="1"/>
    <col min="2087" max="2087" width="21.7109375" style="14" customWidth="1"/>
    <col min="2088" max="2088" width="19" style="14" customWidth="1"/>
    <col min="2089" max="2089" width="9.140625" style="14" customWidth="1"/>
    <col min="2090" max="2090" width="14.7109375" style="14" customWidth="1"/>
    <col min="2091" max="2091" width="12.140625" style="14" customWidth="1"/>
    <col min="2092" max="2092" width="14.28515625" style="14" customWidth="1"/>
    <col min="2093" max="2093" width="7.42578125" style="14" customWidth="1"/>
    <col min="2094" max="2094" width="8" style="14" customWidth="1"/>
    <col min="2095" max="2095" width="12.140625" style="14" customWidth="1"/>
    <col min="2096" max="2096" width="12.85546875" style="14" customWidth="1"/>
    <col min="2097" max="2097" width="14.28515625" style="14" customWidth="1"/>
    <col min="2098" max="2098" width="9.7109375" style="14" customWidth="1"/>
    <col min="2099" max="2099" width="8.140625" style="14" customWidth="1"/>
    <col min="2100" max="2100" width="12.28515625" style="14" customWidth="1"/>
    <col min="2101" max="2101" width="13.42578125" style="14" customWidth="1"/>
    <col min="2102" max="2102" width="9.85546875" style="14" customWidth="1"/>
    <col min="2103" max="2103" width="9.28515625" style="14" customWidth="1"/>
    <col min="2104" max="2104" width="6.85546875" style="14" customWidth="1"/>
    <col min="2105" max="2105" width="10.85546875" style="14" customWidth="1"/>
    <col min="2106" max="2106" width="9.28515625" style="14" customWidth="1"/>
    <col min="2107" max="2107" width="11.28515625" style="14" customWidth="1"/>
    <col min="2108" max="2108" width="9.7109375" style="14" customWidth="1"/>
    <col min="2109" max="2109" width="7.42578125" style="14" customWidth="1"/>
    <col min="2110" max="2110" width="13.140625" style="14" customWidth="1"/>
    <col min="2111" max="2111" width="7" style="14" customWidth="1"/>
    <col min="2112" max="2112" width="8.7109375" style="14" customWidth="1"/>
    <col min="2113" max="2113" width="11.7109375" style="14" customWidth="1"/>
    <col min="2114" max="2114" width="12" style="14" customWidth="1"/>
    <col min="2115" max="2115" width="9.7109375" style="14" customWidth="1"/>
    <col min="2116" max="2116" width="6.85546875" style="14"/>
    <col min="2117" max="2117" width="9.28515625" style="14" customWidth="1"/>
    <col min="2118" max="2118" width="21.7109375" style="14" customWidth="1"/>
    <col min="2119" max="2119" width="19" style="14" customWidth="1"/>
    <col min="2120" max="2120" width="9.140625" style="14" customWidth="1"/>
    <col min="2121" max="2121" width="14.7109375" style="14" customWidth="1"/>
    <col min="2122" max="2122" width="12.140625" style="14" customWidth="1"/>
    <col min="2123" max="2123" width="14.28515625" style="14" customWidth="1"/>
    <col min="2124" max="2124" width="7.42578125" style="14" customWidth="1"/>
    <col min="2125" max="2125" width="8" style="14" customWidth="1"/>
    <col min="2126" max="2126" width="12.140625" style="14" customWidth="1"/>
    <col min="2127" max="2127" width="12.85546875" style="14" customWidth="1"/>
    <col min="2128" max="2128" width="14.28515625" style="14" customWidth="1"/>
    <col min="2129" max="2129" width="11.140625" style="14" customWidth="1"/>
    <col min="2130" max="2130" width="12.28515625" style="14" customWidth="1"/>
    <col min="2131" max="2131" width="13.42578125" style="14" customWidth="1"/>
    <col min="2132" max="2132" width="9.85546875" style="14" customWidth="1"/>
    <col min="2133" max="2133" width="13" style="14" customWidth="1"/>
    <col min="2134" max="2134" width="6.85546875" style="14" customWidth="1"/>
    <col min="2135" max="2135" width="10.85546875" style="14" customWidth="1"/>
    <col min="2136" max="2136" width="9.28515625" style="14" customWidth="1"/>
    <col min="2137" max="2137" width="11.28515625" style="14" customWidth="1"/>
    <col min="2138" max="2138" width="9.7109375" style="14" customWidth="1"/>
    <col min="2139" max="2139" width="7.42578125" style="14" customWidth="1"/>
    <col min="2140" max="2140" width="13.140625" style="14" customWidth="1"/>
    <col min="2141" max="2141" width="7" style="14" customWidth="1"/>
    <col min="2142" max="2142" width="8.7109375" style="14" customWidth="1"/>
    <col min="2143" max="2143" width="11.7109375" style="14" customWidth="1"/>
    <col min="2144" max="2144" width="12" style="14" customWidth="1"/>
    <col min="2145" max="2145" width="12.7109375" style="14" customWidth="1"/>
    <col min="2146" max="2146" width="14" style="14" customWidth="1"/>
    <col min="2147" max="2147" width="11.85546875" style="14" customWidth="1"/>
    <col min="2148" max="2148" width="7.5703125" style="14" customWidth="1"/>
    <col min="2149" max="2149" width="10.140625" style="14" customWidth="1"/>
    <col min="2150" max="2150" width="9.28515625" style="14" customWidth="1"/>
    <col min="2151" max="2153" width="9.140625" style="14" customWidth="1"/>
    <col min="2154" max="2154" width="13.140625" style="14" bestFit="1" customWidth="1"/>
    <col min="2155" max="2341" width="9.140625" style="14" customWidth="1"/>
    <col min="2342" max="2342" width="9.28515625" style="14" customWidth="1"/>
    <col min="2343" max="2343" width="21.7109375" style="14" customWidth="1"/>
    <col min="2344" max="2344" width="19" style="14" customWidth="1"/>
    <col min="2345" max="2345" width="9.140625" style="14" customWidth="1"/>
    <col min="2346" max="2346" width="14.7109375" style="14" customWidth="1"/>
    <col min="2347" max="2347" width="12.140625" style="14" customWidth="1"/>
    <col min="2348" max="2348" width="14.28515625" style="14" customWidth="1"/>
    <col min="2349" max="2349" width="7.42578125" style="14" customWidth="1"/>
    <col min="2350" max="2350" width="8" style="14" customWidth="1"/>
    <col min="2351" max="2351" width="12.140625" style="14" customWidth="1"/>
    <col min="2352" max="2352" width="12.85546875" style="14" customWidth="1"/>
    <col min="2353" max="2353" width="14.28515625" style="14" customWidth="1"/>
    <col min="2354" max="2354" width="9.7109375" style="14" customWidth="1"/>
    <col min="2355" max="2355" width="8.140625" style="14" customWidth="1"/>
    <col min="2356" max="2356" width="12.28515625" style="14" customWidth="1"/>
    <col min="2357" max="2357" width="13.42578125" style="14" customWidth="1"/>
    <col min="2358" max="2358" width="9.85546875" style="14" customWidth="1"/>
    <col min="2359" max="2359" width="9.28515625" style="14" customWidth="1"/>
    <col min="2360" max="2360" width="6.85546875" style="14" customWidth="1"/>
    <col min="2361" max="2361" width="10.85546875" style="14" customWidth="1"/>
    <col min="2362" max="2362" width="9.28515625" style="14" customWidth="1"/>
    <col min="2363" max="2363" width="11.28515625" style="14" customWidth="1"/>
    <col min="2364" max="2364" width="9.7109375" style="14" customWidth="1"/>
    <col min="2365" max="2365" width="7.42578125" style="14" customWidth="1"/>
    <col min="2366" max="2366" width="13.140625" style="14" customWidth="1"/>
    <col min="2367" max="2367" width="7" style="14" customWidth="1"/>
    <col min="2368" max="2368" width="8.7109375" style="14" customWidth="1"/>
    <col min="2369" max="2369" width="11.7109375" style="14" customWidth="1"/>
    <col min="2370" max="2370" width="12" style="14" customWidth="1"/>
    <col min="2371" max="2371" width="9.7109375" style="14" customWidth="1"/>
    <col min="2372" max="2372" width="6.85546875" style="14"/>
    <col min="2373" max="2373" width="9.28515625" style="14" customWidth="1"/>
    <col min="2374" max="2374" width="21.7109375" style="14" customWidth="1"/>
    <col min="2375" max="2375" width="19" style="14" customWidth="1"/>
    <col min="2376" max="2376" width="9.140625" style="14" customWidth="1"/>
    <col min="2377" max="2377" width="14.7109375" style="14" customWidth="1"/>
    <col min="2378" max="2378" width="12.140625" style="14" customWidth="1"/>
    <col min="2379" max="2379" width="14.28515625" style="14" customWidth="1"/>
    <col min="2380" max="2380" width="7.42578125" style="14" customWidth="1"/>
    <col min="2381" max="2381" width="8" style="14" customWidth="1"/>
    <col min="2382" max="2382" width="12.140625" style="14" customWidth="1"/>
    <col min="2383" max="2383" width="12.85546875" style="14" customWidth="1"/>
    <col min="2384" max="2384" width="14.28515625" style="14" customWidth="1"/>
    <col min="2385" max="2385" width="11.140625" style="14" customWidth="1"/>
    <col min="2386" max="2386" width="12.28515625" style="14" customWidth="1"/>
    <col min="2387" max="2387" width="13.42578125" style="14" customWidth="1"/>
    <col min="2388" max="2388" width="9.85546875" style="14" customWidth="1"/>
    <col min="2389" max="2389" width="13" style="14" customWidth="1"/>
    <col min="2390" max="2390" width="6.85546875" style="14" customWidth="1"/>
    <col min="2391" max="2391" width="10.85546875" style="14" customWidth="1"/>
    <col min="2392" max="2392" width="9.28515625" style="14" customWidth="1"/>
    <col min="2393" max="2393" width="11.28515625" style="14" customWidth="1"/>
    <col min="2394" max="2394" width="9.7109375" style="14" customWidth="1"/>
    <col min="2395" max="2395" width="7.42578125" style="14" customWidth="1"/>
    <col min="2396" max="2396" width="13.140625" style="14" customWidth="1"/>
    <col min="2397" max="2397" width="7" style="14" customWidth="1"/>
    <col min="2398" max="2398" width="8.7109375" style="14" customWidth="1"/>
    <col min="2399" max="2399" width="11.7109375" style="14" customWidth="1"/>
    <col min="2400" max="2400" width="12" style="14" customWidth="1"/>
    <col min="2401" max="2401" width="12.7109375" style="14" customWidth="1"/>
    <col min="2402" max="2402" width="14" style="14" customWidth="1"/>
    <col min="2403" max="2403" width="11.85546875" style="14" customWidth="1"/>
    <col min="2404" max="2404" width="7.5703125" style="14" customWidth="1"/>
    <col min="2405" max="2405" width="10.140625" style="14" customWidth="1"/>
    <col min="2406" max="2406" width="9.28515625" style="14" customWidth="1"/>
    <col min="2407" max="2409" width="9.140625" style="14" customWidth="1"/>
    <col min="2410" max="2410" width="13.140625" style="14" bestFit="1" customWidth="1"/>
    <col min="2411" max="2597" width="9.140625" style="14" customWidth="1"/>
    <col min="2598" max="2598" width="9.28515625" style="14" customWidth="1"/>
    <col min="2599" max="2599" width="21.7109375" style="14" customWidth="1"/>
    <col min="2600" max="2600" width="19" style="14" customWidth="1"/>
    <col min="2601" max="2601" width="9.140625" style="14" customWidth="1"/>
    <col min="2602" max="2602" width="14.7109375" style="14" customWidth="1"/>
    <col min="2603" max="2603" width="12.140625" style="14" customWidth="1"/>
    <col min="2604" max="2604" width="14.28515625" style="14" customWidth="1"/>
    <col min="2605" max="2605" width="7.42578125" style="14" customWidth="1"/>
    <col min="2606" max="2606" width="8" style="14" customWidth="1"/>
    <col min="2607" max="2607" width="12.140625" style="14" customWidth="1"/>
    <col min="2608" max="2608" width="12.85546875" style="14" customWidth="1"/>
    <col min="2609" max="2609" width="14.28515625" style="14" customWidth="1"/>
    <col min="2610" max="2610" width="9.7109375" style="14" customWidth="1"/>
    <col min="2611" max="2611" width="8.140625" style="14" customWidth="1"/>
    <col min="2612" max="2612" width="12.28515625" style="14" customWidth="1"/>
    <col min="2613" max="2613" width="13.42578125" style="14" customWidth="1"/>
    <col min="2614" max="2614" width="9.85546875" style="14" customWidth="1"/>
    <col min="2615" max="2615" width="9.28515625" style="14" customWidth="1"/>
    <col min="2616" max="2616" width="6.85546875" style="14" customWidth="1"/>
    <col min="2617" max="2617" width="10.85546875" style="14" customWidth="1"/>
    <col min="2618" max="2618" width="9.28515625" style="14" customWidth="1"/>
    <col min="2619" max="2619" width="11.28515625" style="14" customWidth="1"/>
    <col min="2620" max="2620" width="9.7109375" style="14" customWidth="1"/>
    <col min="2621" max="2621" width="7.42578125" style="14" customWidth="1"/>
    <col min="2622" max="2622" width="13.140625" style="14" customWidth="1"/>
    <col min="2623" max="2623" width="7" style="14" customWidth="1"/>
    <col min="2624" max="2624" width="8.7109375" style="14" customWidth="1"/>
    <col min="2625" max="2625" width="11.7109375" style="14" customWidth="1"/>
    <col min="2626" max="2626" width="12" style="14" customWidth="1"/>
    <col min="2627" max="2627" width="9.7109375" style="14" customWidth="1"/>
    <col min="2628" max="2628" width="6.85546875" style="14"/>
    <col min="2629" max="2629" width="9.28515625" style="14" customWidth="1"/>
    <col min="2630" max="2630" width="21.7109375" style="14" customWidth="1"/>
    <col min="2631" max="2631" width="19" style="14" customWidth="1"/>
    <col min="2632" max="2632" width="9.140625" style="14" customWidth="1"/>
    <col min="2633" max="2633" width="14.7109375" style="14" customWidth="1"/>
    <col min="2634" max="2634" width="12.140625" style="14" customWidth="1"/>
    <col min="2635" max="2635" width="14.28515625" style="14" customWidth="1"/>
    <col min="2636" max="2636" width="7.42578125" style="14" customWidth="1"/>
    <col min="2637" max="2637" width="8" style="14" customWidth="1"/>
    <col min="2638" max="2638" width="12.140625" style="14" customWidth="1"/>
    <col min="2639" max="2639" width="12.85546875" style="14" customWidth="1"/>
    <col min="2640" max="2640" width="14.28515625" style="14" customWidth="1"/>
    <col min="2641" max="2641" width="11.140625" style="14" customWidth="1"/>
    <col min="2642" max="2642" width="12.28515625" style="14" customWidth="1"/>
    <col min="2643" max="2643" width="13.42578125" style="14" customWidth="1"/>
    <col min="2644" max="2644" width="9.85546875" style="14" customWidth="1"/>
    <col min="2645" max="2645" width="13" style="14" customWidth="1"/>
    <col min="2646" max="2646" width="6.85546875" style="14" customWidth="1"/>
    <col min="2647" max="2647" width="10.85546875" style="14" customWidth="1"/>
    <col min="2648" max="2648" width="9.28515625" style="14" customWidth="1"/>
    <col min="2649" max="2649" width="11.28515625" style="14" customWidth="1"/>
    <col min="2650" max="2650" width="9.7109375" style="14" customWidth="1"/>
    <col min="2651" max="2651" width="7.42578125" style="14" customWidth="1"/>
    <col min="2652" max="2652" width="13.140625" style="14" customWidth="1"/>
    <col min="2653" max="2653" width="7" style="14" customWidth="1"/>
    <col min="2654" max="2654" width="8.7109375" style="14" customWidth="1"/>
    <col min="2655" max="2655" width="11.7109375" style="14" customWidth="1"/>
    <col min="2656" max="2656" width="12" style="14" customWidth="1"/>
    <col min="2657" max="2657" width="12.7109375" style="14" customWidth="1"/>
    <col min="2658" max="2658" width="14" style="14" customWidth="1"/>
    <col min="2659" max="2659" width="11.85546875" style="14" customWidth="1"/>
    <col min="2660" max="2660" width="7.5703125" style="14" customWidth="1"/>
    <col min="2661" max="2661" width="10.140625" style="14" customWidth="1"/>
    <col min="2662" max="2662" width="9.28515625" style="14" customWidth="1"/>
    <col min="2663" max="2665" width="9.140625" style="14" customWidth="1"/>
    <col min="2666" max="2666" width="13.140625" style="14" bestFit="1" customWidth="1"/>
    <col min="2667" max="2853" width="9.140625" style="14" customWidth="1"/>
    <col min="2854" max="2854" width="9.28515625" style="14" customWidth="1"/>
    <col min="2855" max="2855" width="21.7109375" style="14" customWidth="1"/>
    <col min="2856" max="2856" width="19" style="14" customWidth="1"/>
    <col min="2857" max="2857" width="9.140625" style="14" customWidth="1"/>
    <col min="2858" max="2858" width="14.7109375" style="14" customWidth="1"/>
    <col min="2859" max="2859" width="12.140625" style="14" customWidth="1"/>
    <col min="2860" max="2860" width="14.28515625" style="14" customWidth="1"/>
    <col min="2861" max="2861" width="7.42578125" style="14" customWidth="1"/>
    <col min="2862" max="2862" width="8" style="14" customWidth="1"/>
    <col min="2863" max="2863" width="12.140625" style="14" customWidth="1"/>
    <col min="2864" max="2864" width="12.85546875" style="14" customWidth="1"/>
    <col min="2865" max="2865" width="14.28515625" style="14" customWidth="1"/>
    <col min="2866" max="2866" width="9.7109375" style="14" customWidth="1"/>
    <col min="2867" max="2867" width="8.140625" style="14" customWidth="1"/>
    <col min="2868" max="2868" width="12.28515625" style="14" customWidth="1"/>
    <col min="2869" max="2869" width="13.42578125" style="14" customWidth="1"/>
    <col min="2870" max="2870" width="9.85546875" style="14" customWidth="1"/>
    <col min="2871" max="2871" width="9.28515625" style="14" customWidth="1"/>
    <col min="2872" max="2872" width="6.85546875" style="14" customWidth="1"/>
    <col min="2873" max="2873" width="10.85546875" style="14" customWidth="1"/>
    <col min="2874" max="2874" width="9.28515625" style="14" customWidth="1"/>
    <col min="2875" max="2875" width="11.28515625" style="14" customWidth="1"/>
    <col min="2876" max="2876" width="9.7109375" style="14" customWidth="1"/>
    <col min="2877" max="2877" width="7.42578125" style="14" customWidth="1"/>
    <col min="2878" max="2878" width="13.140625" style="14" customWidth="1"/>
    <col min="2879" max="2879" width="7" style="14" customWidth="1"/>
    <col min="2880" max="2880" width="8.7109375" style="14" customWidth="1"/>
    <col min="2881" max="2881" width="11.7109375" style="14" customWidth="1"/>
    <col min="2882" max="2882" width="12" style="14" customWidth="1"/>
    <col min="2883" max="2883" width="9.7109375" style="14" customWidth="1"/>
    <col min="2884" max="2884" width="6.85546875" style="14"/>
    <col min="2885" max="2885" width="9.28515625" style="14" customWidth="1"/>
    <col min="2886" max="2886" width="21.7109375" style="14" customWidth="1"/>
    <col min="2887" max="2887" width="19" style="14" customWidth="1"/>
    <col min="2888" max="2888" width="9.140625" style="14" customWidth="1"/>
    <col min="2889" max="2889" width="14.7109375" style="14" customWidth="1"/>
    <col min="2890" max="2890" width="12.140625" style="14" customWidth="1"/>
    <col min="2891" max="2891" width="14.28515625" style="14" customWidth="1"/>
    <col min="2892" max="2892" width="7.42578125" style="14" customWidth="1"/>
    <col min="2893" max="2893" width="8" style="14" customWidth="1"/>
    <col min="2894" max="2894" width="12.140625" style="14" customWidth="1"/>
    <col min="2895" max="2895" width="12.85546875" style="14" customWidth="1"/>
    <col min="2896" max="2896" width="14.28515625" style="14" customWidth="1"/>
    <col min="2897" max="2897" width="11.140625" style="14" customWidth="1"/>
    <col min="2898" max="2898" width="12.28515625" style="14" customWidth="1"/>
    <col min="2899" max="2899" width="13.42578125" style="14" customWidth="1"/>
    <col min="2900" max="2900" width="9.85546875" style="14" customWidth="1"/>
    <col min="2901" max="2901" width="13" style="14" customWidth="1"/>
    <col min="2902" max="2902" width="6.85546875" style="14" customWidth="1"/>
    <col min="2903" max="2903" width="10.85546875" style="14" customWidth="1"/>
    <col min="2904" max="2904" width="9.28515625" style="14" customWidth="1"/>
    <col min="2905" max="2905" width="11.28515625" style="14" customWidth="1"/>
    <col min="2906" max="2906" width="9.7109375" style="14" customWidth="1"/>
    <col min="2907" max="2907" width="7.42578125" style="14" customWidth="1"/>
    <col min="2908" max="2908" width="13.140625" style="14" customWidth="1"/>
    <col min="2909" max="2909" width="7" style="14" customWidth="1"/>
    <col min="2910" max="2910" width="8.7109375" style="14" customWidth="1"/>
    <col min="2911" max="2911" width="11.7109375" style="14" customWidth="1"/>
    <col min="2912" max="2912" width="12" style="14" customWidth="1"/>
    <col min="2913" max="2913" width="12.7109375" style="14" customWidth="1"/>
    <col min="2914" max="2914" width="14" style="14" customWidth="1"/>
    <col min="2915" max="2915" width="11.85546875" style="14" customWidth="1"/>
    <col min="2916" max="2916" width="7.5703125" style="14" customWidth="1"/>
    <col min="2917" max="2917" width="10.140625" style="14" customWidth="1"/>
    <col min="2918" max="2918" width="9.28515625" style="14" customWidth="1"/>
    <col min="2919" max="2921" width="9.140625" style="14" customWidth="1"/>
    <col min="2922" max="2922" width="13.140625" style="14" bestFit="1" customWidth="1"/>
    <col min="2923" max="3109" width="9.140625" style="14" customWidth="1"/>
    <col min="3110" max="3110" width="9.28515625" style="14" customWidth="1"/>
    <col min="3111" max="3111" width="21.7109375" style="14" customWidth="1"/>
    <col min="3112" max="3112" width="19" style="14" customWidth="1"/>
    <col min="3113" max="3113" width="9.140625" style="14" customWidth="1"/>
    <col min="3114" max="3114" width="14.7109375" style="14" customWidth="1"/>
    <col min="3115" max="3115" width="12.140625" style="14" customWidth="1"/>
    <col min="3116" max="3116" width="14.28515625" style="14" customWidth="1"/>
    <col min="3117" max="3117" width="7.42578125" style="14" customWidth="1"/>
    <col min="3118" max="3118" width="8" style="14" customWidth="1"/>
    <col min="3119" max="3119" width="12.140625" style="14" customWidth="1"/>
    <col min="3120" max="3120" width="12.85546875" style="14" customWidth="1"/>
    <col min="3121" max="3121" width="14.28515625" style="14" customWidth="1"/>
    <col min="3122" max="3122" width="9.7109375" style="14" customWidth="1"/>
    <col min="3123" max="3123" width="8.140625" style="14" customWidth="1"/>
    <col min="3124" max="3124" width="12.28515625" style="14" customWidth="1"/>
    <col min="3125" max="3125" width="13.42578125" style="14" customWidth="1"/>
    <col min="3126" max="3126" width="9.85546875" style="14" customWidth="1"/>
    <col min="3127" max="3127" width="9.28515625" style="14" customWidth="1"/>
    <col min="3128" max="3128" width="6.85546875" style="14" customWidth="1"/>
    <col min="3129" max="3129" width="10.85546875" style="14" customWidth="1"/>
    <col min="3130" max="3130" width="9.28515625" style="14" customWidth="1"/>
    <col min="3131" max="3131" width="11.28515625" style="14" customWidth="1"/>
    <col min="3132" max="3132" width="9.7109375" style="14" customWidth="1"/>
    <col min="3133" max="3133" width="7.42578125" style="14" customWidth="1"/>
    <col min="3134" max="3134" width="13.140625" style="14" customWidth="1"/>
    <col min="3135" max="3135" width="7" style="14" customWidth="1"/>
    <col min="3136" max="3136" width="8.7109375" style="14" customWidth="1"/>
    <col min="3137" max="3137" width="11.7109375" style="14" customWidth="1"/>
    <col min="3138" max="3138" width="12" style="14" customWidth="1"/>
    <col min="3139" max="3139" width="9.7109375" style="14" customWidth="1"/>
    <col min="3140" max="3140" width="6.85546875" style="14"/>
    <col min="3141" max="3141" width="9.28515625" style="14" customWidth="1"/>
    <col min="3142" max="3142" width="21.7109375" style="14" customWidth="1"/>
    <col min="3143" max="3143" width="19" style="14" customWidth="1"/>
    <col min="3144" max="3144" width="9.140625" style="14" customWidth="1"/>
    <col min="3145" max="3145" width="14.7109375" style="14" customWidth="1"/>
    <col min="3146" max="3146" width="12.140625" style="14" customWidth="1"/>
    <col min="3147" max="3147" width="14.28515625" style="14" customWidth="1"/>
    <col min="3148" max="3148" width="7.42578125" style="14" customWidth="1"/>
    <col min="3149" max="3149" width="8" style="14" customWidth="1"/>
    <col min="3150" max="3150" width="12.140625" style="14" customWidth="1"/>
    <col min="3151" max="3151" width="12.85546875" style="14" customWidth="1"/>
    <col min="3152" max="3152" width="14.28515625" style="14" customWidth="1"/>
    <col min="3153" max="3153" width="11.140625" style="14" customWidth="1"/>
    <col min="3154" max="3154" width="12.28515625" style="14" customWidth="1"/>
    <col min="3155" max="3155" width="13.42578125" style="14" customWidth="1"/>
    <col min="3156" max="3156" width="9.85546875" style="14" customWidth="1"/>
    <col min="3157" max="3157" width="13" style="14" customWidth="1"/>
    <col min="3158" max="3158" width="6.85546875" style="14" customWidth="1"/>
    <col min="3159" max="3159" width="10.85546875" style="14" customWidth="1"/>
    <col min="3160" max="3160" width="9.28515625" style="14" customWidth="1"/>
    <col min="3161" max="3161" width="11.28515625" style="14" customWidth="1"/>
    <col min="3162" max="3162" width="9.7109375" style="14" customWidth="1"/>
    <col min="3163" max="3163" width="7.42578125" style="14" customWidth="1"/>
    <col min="3164" max="3164" width="13.140625" style="14" customWidth="1"/>
    <col min="3165" max="3165" width="7" style="14" customWidth="1"/>
    <col min="3166" max="3166" width="8.7109375" style="14" customWidth="1"/>
    <col min="3167" max="3167" width="11.7109375" style="14" customWidth="1"/>
    <col min="3168" max="3168" width="12" style="14" customWidth="1"/>
    <col min="3169" max="3169" width="12.7109375" style="14" customWidth="1"/>
    <col min="3170" max="3170" width="14" style="14" customWidth="1"/>
    <col min="3171" max="3171" width="11.85546875" style="14" customWidth="1"/>
    <col min="3172" max="3172" width="7.5703125" style="14" customWidth="1"/>
    <col min="3173" max="3173" width="10.140625" style="14" customWidth="1"/>
    <col min="3174" max="3174" width="9.28515625" style="14" customWidth="1"/>
    <col min="3175" max="3177" width="9.140625" style="14" customWidth="1"/>
    <col min="3178" max="3178" width="13.140625" style="14" bestFit="1" customWidth="1"/>
    <col min="3179" max="3365" width="9.140625" style="14" customWidth="1"/>
    <col min="3366" max="3366" width="9.28515625" style="14" customWidth="1"/>
    <col min="3367" max="3367" width="21.7109375" style="14" customWidth="1"/>
    <col min="3368" max="3368" width="19" style="14" customWidth="1"/>
    <col min="3369" max="3369" width="9.140625" style="14" customWidth="1"/>
    <col min="3370" max="3370" width="14.7109375" style="14" customWidth="1"/>
    <col min="3371" max="3371" width="12.140625" style="14" customWidth="1"/>
    <col min="3372" max="3372" width="14.28515625" style="14" customWidth="1"/>
    <col min="3373" max="3373" width="7.42578125" style="14" customWidth="1"/>
    <col min="3374" max="3374" width="8" style="14" customWidth="1"/>
    <col min="3375" max="3375" width="12.140625" style="14" customWidth="1"/>
    <col min="3376" max="3376" width="12.85546875" style="14" customWidth="1"/>
    <col min="3377" max="3377" width="14.28515625" style="14" customWidth="1"/>
    <col min="3378" max="3378" width="9.7109375" style="14" customWidth="1"/>
    <col min="3379" max="3379" width="8.140625" style="14" customWidth="1"/>
    <col min="3380" max="3380" width="12.28515625" style="14" customWidth="1"/>
    <col min="3381" max="3381" width="13.42578125" style="14" customWidth="1"/>
    <col min="3382" max="3382" width="9.85546875" style="14" customWidth="1"/>
    <col min="3383" max="3383" width="9.28515625" style="14" customWidth="1"/>
    <col min="3384" max="3384" width="6.85546875" style="14" customWidth="1"/>
    <col min="3385" max="3385" width="10.85546875" style="14" customWidth="1"/>
    <col min="3386" max="3386" width="9.28515625" style="14" customWidth="1"/>
    <col min="3387" max="3387" width="11.28515625" style="14" customWidth="1"/>
    <col min="3388" max="3388" width="9.7109375" style="14" customWidth="1"/>
    <col min="3389" max="3389" width="7.42578125" style="14" customWidth="1"/>
    <col min="3390" max="3390" width="13.140625" style="14" customWidth="1"/>
    <col min="3391" max="3391" width="7" style="14" customWidth="1"/>
    <col min="3392" max="3392" width="8.7109375" style="14" customWidth="1"/>
    <col min="3393" max="3393" width="11.7109375" style="14" customWidth="1"/>
    <col min="3394" max="3394" width="12" style="14" customWidth="1"/>
    <col min="3395" max="3395" width="9.7109375" style="14" customWidth="1"/>
    <col min="3396" max="3396" width="6.85546875" style="14"/>
    <col min="3397" max="3397" width="9.28515625" style="14" customWidth="1"/>
    <col min="3398" max="3398" width="21.7109375" style="14" customWidth="1"/>
    <col min="3399" max="3399" width="19" style="14" customWidth="1"/>
    <col min="3400" max="3400" width="9.140625" style="14" customWidth="1"/>
    <col min="3401" max="3401" width="14.7109375" style="14" customWidth="1"/>
    <col min="3402" max="3402" width="12.140625" style="14" customWidth="1"/>
    <col min="3403" max="3403" width="14.28515625" style="14" customWidth="1"/>
    <col min="3404" max="3404" width="7.42578125" style="14" customWidth="1"/>
    <col min="3405" max="3405" width="8" style="14" customWidth="1"/>
    <col min="3406" max="3406" width="12.140625" style="14" customWidth="1"/>
    <col min="3407" max="3407" width="12.85546875" style="14" customWidth="1"/>
    <col min="3408" max="3408" width="14.28515625" style="14" customWidth="1"/>
    <col min="3409" max="3409" width="11.140625" style="14" customWidth="1"/>
    <col min="3410" max="3410" width="12.28515625" style="14" customWidth="1"/>
    <col min="3411" max="3411" width="13.42578125" style="14" customWidth="1"/>
    <col min="3412" max="3412" width="9.85546875" style="14" customWidth="1"/>
    <col min="3413" max="3413" width="13" style="14" customWidth="1"/>
    <col min="3414" max="3414" width="6.85546875" style="14" customWidth="1"/>
    <col min="3415" max="3415" width="10.85546875" style="14" customWidth="1"/>
    <col min="3416" max="3416" width="9.28515625" style="14" customWidth="1"/>
    <col min="3417" max="3417" width="11.28515625" style="14" customWidth="1"/>
    <col min="3418" max="3418" width="9.7109375" style="14" customWidth="1"/>
    <col min="3419" max="3419" width="7.42578125" style="14" customWidth="1"/>
    <col min="3420" max="3420" width="13.140625" style="14" customWidth="1"/>
    <col min="3421" max="3421" width="7" style="14" customWidth="1"/>
    <col min="3422" max="3422" width="8.7109375" style="14" customWidth="1"/>
    <col min="3423" max="3423" width="11.7109375" style="14" customWidth="1"/>
    <col min="3424" max="3424" width="12" style="14" customWidth="1"/>
    <col min="3425" max="3425" width="12.7109375" style="14" customWidth="1"/>
    <col min="3426" max="3426" width="14" style="14" customWidth="1"/>
    <col min="3427" max="3427" width="11.85546875" style="14" customWidth="1"/>
    <col min="3428" max="3428" width="7.5703125" style="14" customWidth="1"/>
    <col min="3429" max="3429" width="10.140625" style="14" customWidth="1"/>
    <col min="3430" max="3430" width="9.28515625" style="14" customWidth="1"/>
    <col min="3431" max="3433" width="9.140625" style="14" customWidth="1"/>
    <col min="3434" max="3434" width="13.140625" style="14" bestFit="1" customWidth="1"/>
    <col min="3435" max="3621" width="9.140625" style="14" customWidth="1"/>
    <col min="3622" max="3622" width="9.28515625" style="14" customWidth="1"/>
    <col min="3623" max="3623" width="21.7109375" style="14" customWidth="1"/>
    <col min="3624" max="3624" width="19" style="14" customWidth="1"/>
    <col min="3625" max="3625" width="9.140625" style="14" customWidth="1"/>
    <col min="3626" max="3626" width="14.7109375" style="14" customWidth="1"/>
    <col min="3627" max="3627" width="12.140625" style="14" customWidth="1"/>
    <col min="3628" max="3628" width="14.28515625" style="14" customWidth="1"/>
    <col min="3629" max="3629" width="7.42578125" style="14" customWidth="1"/>
    <col min="3630" max="3630" width="8" style="14" customWidth="1"/>
    <col min="3631" max="3631" width="12.140625" style="14" customWidth="1"/>
    <col min="3632" max="3632" width="12.85546875" style="14" customWidth="1"/>
    <col min="3633" max="3633" width="14.28515625" style="14" customWidth="1"/>
    <col min="3634" max="3634" width="9.7109375" style="14" customWidth="1"/>
    <col min="3635" max="3635" width="8.140625" style="14" customWidth="1"/>
    <col min="3636" max="3636" width="12.28515625" style="14" customWidth="1"/>
    <col min="3637" max="3637" width="13.42578125" style="14" customWidth="1"/>
    <col min="3638" max="3638" width="9.85546875" style="14" customWidth="1"/>
    <col min="3639" max="3639" width="9.28515625" style="14" customWidth="1"/>
    <col min="3640" max="3640" width="6.85546875" style="14" customWidth="1"/>
    <col min="3641" max="3641" width="10.85546875" style="14" customWidth="1"/>
    <col min="3642" max="3642" width="9.28515625" style="14" customWidth="1"/>
    <col min="3643" max="3643" width="11.28515625" style="14" customWidth="1"/>
    <col min="3644" max="3644" width="9.7109375" style="14" customWidth="1"/>
    <col min="3645" max="3645" width="7.42578125" style="14" customWidth="1"/>
    <col min="3646" max="3646" width="13.140625" style="14" customWidth="1"/>
    <col min="3647" max="3647" width="7" style="14" customWidth="1"/>
    <col min="3648" max="3648" width="8.7109375" style="14" customWidth="1"/>
    <col min="3649" max="3649" width="11.7109375" style="14" customWidth="1"/>
    <col min="3650" max="3650" width="12" style="14" customWidth="1"/>
    <col min="3651" max="3651" width="9.7109375" style="14" customWidth="1"/>
    <col min="3652" max="3652" width="6.85546875" style="14"/>
    <col min="3653" max="3653" width="9.28515625" style="14" customWidth="1"/>
    <col min="3654" max="3654" width="21.7109375" style="14" customWidth="1"/>
    <col min="3655" max="3655" width="19" style="14" customWidth="1"/>
    <col min="3656" max="3656" width="9.140625" style="14" customWidth="1"/>
    <col min="3657" max="3657" width="14.7109375" style="14" customWidth="1"/>
    <col min="3658" max="3658" width="12.140625" style="14" customWidth="1"/>
    <col min="3659" max="3659" width="14.28515625" style="14" customWidth="1"/>
    <col min="3660" max="3660" width="7.42578125" style="14" customWidth="1"/>
    <col min="3661" max="3661" width="8" style="14" customWidth="1"/>
    <col min="3662" max="3662" width="12.140625" style="14" customWidth="1"/>
    <col min="3663" max="3663" width="12.85546875" style="14" customWidth="1"/>
    <col min="3664" max="3664" width="14.28515625" style="14" customWidth="1"/>
    <col min="3665" max="3665" width="11.140625" style="14" customWidth="1"/>
    <col min="3666" max="3666" width="12.28515625" style="14" customWidth="1"/>
    <col min="3667" max="3667" width="13.42578125" style="14" customWidth="1"/>
    <col min="3668" max="3668" width="9.85546875" style="14" customWidth="1"/>
    <col min="3669" max="3669" width="13" style="14" customWidth="1"/>
    <col min="3670" max="3670" width="6.85546875" style="14" customWidth="1"/>
    <col min="3671" max="3671" width="10.85546875" style="14" customWidth="1"/>
    <col min="3672" max="3672" width="9.28515625" style="14" customWidth="1"/>
    <col min="3673" max="3673" width="11.28515625" style="14" customWidth="1"/>
    <col min="3674" max="3674" width="9.7109375" style="14" customWidth="1"/>
    <col min="3675" max="3675" width="7.42578125" style="14" customWidth="1"/>
    <col min="3676" max="3676" width="13.140625" style="14" customWidth="1"/>
    <col min="3677" max="3677" width="7" style="14" customWidth="1"/>
    <col min="3678" max="3678" width="8.7109375" style="14" customWidth="1"/>
    <col min="3679" max="3679" width="11.7109375" style="14" customWidth="1"/>
    <col min="3680" max="3680" width="12" style="14" customWidth="1"/>
    <col min="3681" max="3681" width="12.7109375" style="14" customWidth="1"/>
    <col min="3682" max="3682" width="14" style="14" customWidth="1"/>
    <col min="3683" max="3683" width="11.85546875" style="14" customWidth="1"/>
    <col min="3684" max="3684" width="7.5703125" style="14" customWidth="1"/>
    <col min="3685" max="3685" width="10.140625" style="14" customWidth="1"/>
    <col min="3686" max="3686" width="9.28515625" style="14" customWidth="1"/>
    <col min="3687" max="3689" width="9.140625" style="14" customWidth="1"/>
    <col min="3690" max="3690" width="13.140625" style="14" bestFit="1" customWidth="1"/>
    <col min="3691" max="3877" width="9.140625" style="14" customWidth="1"/>
    <col min="3878" max="3878" width="9.28515625" style="14" customWidth="1"/>
    <col min="3879" max="3879" width="21.7109375" style="14" customWidth="1"/>
    <col min="3880" max="3880" width="19" style="14" customWidth="1"/>
    <col min="3881" max="3881" width="9.140625" style="14" customWidth="1"/>
    <col min="3882" max="3882" width="14.7109375" style="14" customWidth="1"/>
    <col min="3883" max="3883" width="12.140625" style="14" customWidth="1"/>
    <col min="3884" max="3884" width="14.28515625" style="14" customWidth="1"/>
    <col min="3885" max="3885" width="7.42578125" style="14" customWidth="1"/>
    <col min="3886" max="3886" width="8" style="14" customWidth="1"/>
    <col min="3887" max="3887" width="12.140625" style="14" customWidth="1"/>
    <col min="3888" max="3888" width="12.85546875" style="14" customWidth="1"/>
    <col min="3889" max="3889" width="14.28515625" style="14" customWidth="1"/>
    <col min="3890" max="3890" width="9.7109375" style="14" customWidth="1"/>
    <col min="3891" max="3891" width="8.140625" style="14" customWidth="1"/>
    <col min="3892" max="3892" width="12.28515625" style="14" customWidth="1"/>
    <col min="3893" max="3893" width="13.42578125" style="14" customWidth="1"/>
    <col min="3894" max="3894" width="9.85546875" style="14" customWidth="1"/>
    <col min="3895" max="3895" width="9.28515625" style="14" customWidth="1"/>
    <col min="3896" max="3896" width="6.85546875" style="14" customWidth="1"/>
    <col min="3897" max="3897" width="10.85546875" style="14" customWidth="1"/>
    <col min="3898" max="3898" width="9.28515625" style="14" customWidth="1"/>
    <col min="3899" max="3899" width="11.28515625" style="14" customWidth="1"/>
    <col min="3900" max="3900" width="9.7109375" style="14" customWidth="1"/>
    <col min="3901" max="3901" width="7.42578125" style="14" customWidth="1"/>
    <col min="3902" max="3902" width="13.140625" style="14" customWidth="1"/>
    <col min="3903" max="3903" width="7" style="14" customWidth="1"/>
    <col min="3904" max="3904" width="8.7109375" style="14" customWidth="1"/>
    <col min="3905" max="3905" width="11.7109375" style="14" customWidth="1"/>
    <col min="3906" max="3906" width="12" style="14" customWidth="1"/>
    <col min="3907" max="3907" width="9.7109375" style="14" customWidth="1"/>
    <col min="3908" max="3908" width="6.85546875" style="14"/>
    <col min="3909" max="3909" width="9.28515625" style="14" customWidth="1"/>
    <col min="3910" max="3910" width="21.7109375" style="14" customWidth="1"/>
    <col min="3911" max="3911" width="19" style="14" customWidth="1"/>
    <col min="3912" max="3912" width="9.140625" style="14" customWidth="1"/>
    <col min="3913" max="3913" width="14.7109375" style="14" customWidth="1"/>
    <col min="3914" max="3914" width="12.140625" style="14" customWidth="1"/>
    <col min="3915" max="3915" width="14.28515625" style="14" customWidth="1"/>
    <col min="3916" max="3916" width="7.42578125" style="14" customWidth="1"/>
    <col min="3917" max="3917" width="8" style="14" customWidth="1"/>
    <col min="3918" max="3918" width="12.140625" style="14" customWidth="1"/>
    <col min="3919" max="3919" width="12.85546875" style="14" customWidth="1"/>
    <col min="3920" max="3920" width="14.28515625" style="14" customWidth="1"/>
    <col min="3921" max="3921" width="11.140625" style="14" customWidth="1"/>
    <col min="3922" max="3922" width="12.28515625" style="14" customWidth="1"/>
    <col min="3923" max="3923" width="13.42578125" style="14" customWidth="1"/>
    <col min="3924" max="3924" width="9.85546875" style="14" customWidth="1"/>
    <col min="3925" max="3925" width="13" style="14" customWidth="1"/>
    <col min="3926" max="3926" width="6.85546875" style="14" customWidth="1"/>
    <col min="3927" max="3927" width="10.85546875" style="14" customWidth="1"/>
    <col min="3928" max="3928" width="9.28515625" style="14" customWidth="1"/>
    <col min="3929" max="3929" width="11.28515625" style="14" customWidth="1"/>
    <col min="3930" max="3930" width="9.7109375" style="14" customWidth="1"/>
    <col min="3931" max="3931" width="7.42578125" style="14" customWidth="1"/>
    <col min="3932" max="3932" width="13.140625" style="14" customWidth="1"/>
    <col min="3933" max="3933" width="7" style="14" customWidth="1"/>
    <col min="3934" max="3934" width="8.7109375" style="14" customWidth="1"/>
    <col min="3935" max="3935" width="11.7109375" style="14" customWidth="1"/>
    <col min="3936" max="3936" width="12" style="14" customWidth="1"/>
    <col min="3937" max="3937" width="12.7109375" style="14" customWidth="1"/>
    <col min="3938" max="3938" width="14" style="14" customWidth="1"/>
    <col min="3939" max="3939" width="11.85546875" style="14" customWidth="1"/>
    <col min="3940" max="3940" width="7.5703125" style="14" customWidth="1"/>
    <col min="3941" max="3941" width="10.140625" style="14" customWidth="1"/>
    <col min="3942" max="3942" width="9.28515625" style="14" customWidth="1"/>
    <col min="3943" max="3945" width="9.140625" style="14" customWidth="1"/>
    <col min="3946" max="3946" width="13.140625" style="14" bestFit="1" customWidth="1"/>
    <col min="3947" max="4133" width="9.140625" style="14" customWidth="1"/>
    <col min="4134" max="4134" width="9.28515625" style="14" customWidth="1"/>
    <col min="4135" max="4135" width="21.7109375" style="14" customWidth="1"/>
    <col min="4136" max="4136" width="19" style="14" customWidth="1"/>
    <col min="4137" max="4137" width="9.140625" style="14" customWidth="1"/>
    <col min="4138" max="4138" width="14.7109375" style="14" customWidth="1"/>
    <col min="4139" max="4139" width="12.140625" style="14" customWidth="1"/>
    <col min="4140" max="4140" width="14.28515625" style="14" customWidth="1"/>
    <col min="4141" max="4141" width="7.42578125" style="14" customWidth="1"/>
    <col min="4142" max="4142" width="8" style="14" customWidth="1"/>
    <col min="4143" max="4143" width="12.140625" style="14" customWidth="1"/>
    <col min="4144" max="4144" width="12.85546875" style="14" customWidth="1"/>
    <col min="4145" max="4145" width="14.28515625" style="14" customWidth="1"/>
    <col min="4146" max="4146" width="9.7109375" style="14" customWidth="1"/>
    <col min="4147" max="4147" width="8.140625" style="14" customWidth="1"/>
    <col min="4148" max="4148" width="12.28515625" style="14" customWidth="1"/>
    <col min="4149" max="4149" width="13.42578125" style="14" customWidth="1"/>
    <col min="4150" max="4150" width="9.85546875" style="14" customWidth="1"/>
    <col min="4151" max="4151" width="9.28515625" style="14" customWidth="1"/>
    <col min="4152" max="4152" width="6.85546875" style="14" customWidth="1"/>
    <col min="4153" max="4153" width="10.85546875" style="14" customWidth="1"/>
    <col min="4154" max="4154" width="9.28515625" style="14" customWidth="1"/>
    <col min="4155" max="4155" width="11.28515625" style="14" customWidth="1"/>
    <col min="4156" max="4156" width="9.7109375" style="14" customWidth="1"/>
    <col min="4157" max="4157" width="7.42578125" style="14" customWidth="1"/>
    <col min="4158" max="4158" width="13.140625" style="14" customWidth="1"/>
    <col min="4159" max="4159" width="7" style="14" customWidth="1"/>
    <col min="4160" max="4160" width="8.7109375" style="14" customWidth="1"/>
    <col min="4161" max="4161" width="11.7109375" style="14" customWidth="1"/>
    <col min="4162" max="4162" width="12" style="14" customWidth="1"/>
    <col min="4163" max="4163" width="9.7109375" style="14" customWidth="1"/>
    <col min="4164" max="4164" width="6.85546875" style="14"/>
    <col min="4165" max="4165" width="9.28515625" style="14" customWidth="1"/>
    <col min="4166" max="4166" width="21.7109375" style="14" customWidth="1"/>
    <col min="4167" max="4167" width="19" style="14" customWidth="1"/>
    <col min="4168" max="4168" width="9.140625" style="14" customWidth="1"/>
    <col min="4169" max="4169" width="14.7109375" style="14" customWidth="1"/>
    <col min="4170" max="4170" width="12.140625" style="14" customWidth="1"/>
    <col min="4171" max="4171" width="14.28515625" style="14" customWidth="1"/>
    <col min="4172" max="4172" width="7.42578125" style="14" customWidth="1"/>
    <col min="4173" max="4173" width="8" style="14" customWidth="1"/>
    <col min="4174" max="4174" width="12.140625" style="14" customWidth="1"/>
    <col min="4175" max="4175" width="12.85546875" style="14" customWidth="1"/>
    <col min="4176" max="4176" width="14.28515625" style="14" customWidth="1"/>
    <col min="4177" max="4177" width="11.140625" style="14" customWidth="1"/>
    <col min="4178" max="4178" width="12.28515625" style="14" customWidth="1"/>
    <col min="4179" max="4179" width="13.42578125" style="14" customWidth="1"/>
    <col min="4180" max="4180" width="9.85546875" style="14" customWidth="1"/>
    <col min="4181" max="4181" width="13" style="14" customWidth="1"/>
    <col min="4182" max="4182" width="6.85546875" style="14" customWidth="1"/>
    <col min="4183" max="4183" width="10.85546875" style="14" customWidth="1"/>
    <col min="4184" max="4184" width="9.28515625" style="14" customWidth="1"/>
    <col min="4185" max="4185" width="11.28515625" style="14" customWidth="1"/>
    <col min="4186" max="4186" width="9.7109375" style="14" customWidth="1"/>
    <col min="4187" max="4187" width="7.42578125" style="14" customWidth="1"/>
    <col min="4188" max="4188" width="13.140625" style="14" customWidth="1"/>
    <col min="4189" max="4189" width="7" style="14" customWidth="1"/>
    <col min="4190" max="4190" width="8.7109375" style="14" customWidth="1"/>
    <col min="4191" max="4191" width="11.7109375" style="14" customWidth="1"/>
    <col min="4192" max="4192" width="12" style="14" customWidth="1"/>
    <col min="4193" max="4193" width="12.7109375" style="14" customWidth="1"/>
    <col min="4194" max="4194" width="14" style="14" customWidth="1"/>
    <col min="4195" max="4195" width="11.85546875" style="14" customWidth="1"/>
    <col min="4196" max="4196" width="7.5703125" style="14" customWidth="1"/>
    <col min="4197" max="4197" width="10.140625" style="14" customWidth="1"/>
    <col min="4198" max="4198" width="9.28515625" style="14" customWidth="1"/>
    <col min="4199" max="4201" width="9.140625" style="14" customWidth="1"/>
    <col min="4202" max="4202" width="13.140625" style="14" bestFit="1" customWidth="1"/>
    <col min="4203" max="4389" width="9.140625" style="14" customWidth="1"/>
    <col min="4390" max="4390" width="9.28515625" style="14" customWidth="1"/>
    <col min="4391" max="4391" width="21.7109375" style="14" customWidth="1"/>
    <col min="4392" max="4392" width="19" style="14" customWidth="1"/>
    <col min="4393" max="4393" width="9.140625" style="14" customWidth="1"/>
    <col min="4394" max="4394" width="14.7109375" style="14" customWidth="1"/>
    <col min="4395" max="4395" width="12.140625" style="14" customWidth="1"/>
    <col min="4396" max="4396" width="14.28515625" style="14" customWidth="1"/>
    <col min="4397" max="4397" width="7.42578125" style="14" customWidth="1"/>
    <col min="4398" max="4398" width="8" style="14" customWidth="1"/>
    <col min="4399" max="4399" width="12.140625" style="14" customWidth="1"/>
    <col min="4400" max="4400" width="12.85546875" style="14" customWidth="1"/>
    <col min="4401" max="4401" width="14.28515625" style="14" customWidth="1"/>
    <col min="4402" max="4402" width="9.7109375" style="14" customWidth="1"/>
    <col min="4403" max="4403" width="8.140625" style="14" customWidth="1"/>
    <col min="4404" max="4404" width="12.28515625" style="14" customWidth="1"/>
    <col min="4405" max="4405" width="13.42578125" style="14" customWidth="1"/>
    <col min="4406" max="4406" width="9.85546875" style="14" customWidth="1"/>
    <col min="4407" max="4407" width="9.28515625" style="14" customWidth="1"/>
    <col min="4408" max="4408" width="6.85546875" style="14" customWidth="1"/>
    <col min="4409" max="4409" width="10.85546875" style="14" customWidth="1"/>
    <col min="4410" max="4410" width="9.28515625" style="14" customWidth="1"/>
    <col min="4411" max="4411" width="11.28515625" style="14" customWidth="1"/>
    <col min="4412" max="4412" width="9.7109375" style="14" customWidth="1"/>
    <col min="4413" max="4413" width="7.42578125" style="14" customWidth="1"/>
    <col min="4414" max="4414" width="13.140625" style="14" customWidth="1"/>
    <col min="4415" max="4415" width="7" style="14" customWidth="1"/>
    <col min="4416" max="4416" width="8.7109375" style="14" customWidth="1"/>
    <col min="4417" max="4417" width="11.7109375" style="14" customWidth="1"/>
    <col min="4418" max="4418" width="12" style="14" customWidth="1"/>
    <col min="4419" max="4419" width="9.7109375" style="14" customWidth="1"/>
    <col min="4420" max="4420" width="6.85546875" style="14"/>
    <col min="4421" max="4421" width="9.28515625" style="14" customWidth="1"/>
    <col min="4422" max="4422" width="21.7109375" style="14" customWidth="1"/>
    <col min="4423" max="4423" width="19" style="14" customWidth="1"/>
    <col min="4424" max="4424" width="9.140625" style="14" customWidth="1"/>
    <col min="4425" max="4425" width="14.7109375" style="14" customWidth="1"/>
    <col min="4426" max="4426" width="12.140625" style="14" customWidth="1"/>
    <col min="4427" max="4427" width="14.28515625" style="14" customWidth="1"/>
    <col min="4428" max="4428" width="7.42578125" style="14" customWidth="1"/>
    <col min="4429" max="4429" width="8" style="14" customWidth="1"/>
    <col min="4430" max="4430" width="12.140625" style="14" customWidth="1"/>
    <col min="4431" max="4431" width="12.85546875" style="14" customWidth="1"/>
    <col min="4432" max="4432" width="14.28515625" style="14" customWidth="1"/>
    <col min="4433" max="4433" width="11.140625" style="14" customWidth="1"/>
    <col min="4434" max="4434" width="12.28515625" style="14" customWidth="1"/>
    <col min="4435" max="4435" width="13.42578125" style="14" customWidth="1"/>
    <col min="4436" max="4436" width="9.85546875" style="14" customWidth="1"/>
    <col min="4437" max="4437" width="13" style="14" customWidth="1"/>
    <col min="4438" max="4438" width="6.85546875" style="14" customWidth="1"/>
    <col min="4439" max="4439" width="10.85546875" style="14" customWidth="1"/>
    <col min="4440" max="4440" width="9.28515625" style="14" customWidth="1"/>
    <col min="4441" max="4441" width="11.28515625" style="14" customWidth="1"/>
    <col min="4442" max="4442" width="9.7109375" style="14" customWidth="1"/>
    <col min="4443" max="4443" width="7.42578125" style="14" customWidth="1"/>
    <col min="4444" max="4444" width="13.140625" style="14" customWidth="1"/>
    <col min="4445" max="4445" width="7" style="14" customWidth="1"/>
    <col min="4446" max="4446" width="8.7109375" style="14" customWidth="1"/>
    <col min="4447" max="4447" width="11.7109375" style="14" customWidth="1"/>
    <col min="4448" max="4448" width="12" style="14" customWidth="1"/>
    <col min="4449" max="4449" width="12.7109375" style="14" customWidth="1"/>
    <col min="4450" max="4450" width="14" style="14" customWidth="1"/>
    <col min="4451" max="4451" width="11.85546875" style="14" customWidth="1"/>
    <col min="4452" max="4452" width="7.5703125" style="14" customWidth="1"/>
    <col min="4453" max="4453" width="10.140625" style="14" customWidth="1"/>
    <col min="4454" max="4454" width="9.28515625" style="14" customWidth="1"/>
    <col min="4455" max="4457" width="9.140625" style="14" customWidth="1"/>
    <col min="4458" max="4458" width="13.140625" style="14" bestFit="1" customWidth="1"/>
    <col min="4459" max="4645" width="9.140625" style="14" customWidth="1"/>
    <col min="4646" max="4646" width="9.28515625" style="14" customWidth="1"/>
    <col min="4647" max="4647" width="21.7109375" style="14" customWidth="1"/>
    <col min="4648" max="4648" width="19" style="14" customWidth="1"/>
    <col min="4649" max="4649" width="9.140625" style="14" customWidth="1"/>
    <col min="4650" max="4650" width="14.7109375" style="14" customWidth="1"/>
    <col min="4651" max="4651" width="12.140625" style="14" customWidth="1"/>
    <col min="4652" max="4652" width="14.28515625" style="14" customWidth="1"/>
    <col min="4653" max="4653" width="7.42578125" style="14" customWidth="1"/>
    <col min="4654" max="4654" width="8" style="14" customWidth="1"/>
    <col min="4655" max="4655" width="12.140625" style="14" customWidth="1"/>
    <col min="4656" max="4656" width="12.85546875" style="14" customWidth="1"/>
    <col min="4657" max="4657" width="14.28515625" style="14" customWidth="1"/>
    <col min="4658" max="4658" width="9.7109375" style="14" customWidth="1"/>
    <col min="4659" max="4659" width="8.140625" style="14" customWidth="1"/>
    <col min="4660" max="4660" width="12.28515625" style="14" customWidth="1"/>
    <col min="4661" max="4661" width="13.42578125" style="14" customWidth="1"/>
    <col min="4662" max="4662" width="9.85546875" style="14" customWidth="1"/>
    <col min="4663" max="4663" width="9.28515625" style="14" customWidth="1"/>
    <col min="4664" max="4664" width="6.85546875" style="14" customWidth="1"/>
    <col min="4665" max="4665" width="10.85546875" style="14" customWidth="1"/>
    <col min="4666" max="4666" width="9.28515625" style="14" customWidth="1"/>
    <col min="4667" max="4667" width="11.28515625" style="14" customWidth="1"/>
    <col min="4668" max="4668" width="9.7109375" style="14" customWidth="1"/>
    <col min="4669" max="4669" width="7.42578125" style="14" customWidth="1"/>
    <col min="4670" max="4670" width="13.140625" style="14" customWidth="1"/>
    <col min="4671" max="4671" width="7" style="14" customWidth="1"/>
    <col min="4672" max="4672" width="8.7109375" style="14" customWidth="1"/>
    <col min="4673" max="4673" width="11.7109375" style="14" customWidth="1"/>
    <col min="4674" max="4674" width="12" style="14" customWidth="1"/>
    <col min="4675" max="4675" width="9.7109375" style="14" customWidth="1"/>
    <col min="4676" max="4676" width="6.85546875" style="14"/>
    <col min="4677" max="4677" width="9.28515625" style="14" customWidth="1"/>
    <col min="4678" max="4678" width="21.7109375" style="14" customWidth="1"/>
    <col min="4679" max="4679" width="19" style="14" customWidth="1"/>
    <col min="4680" max="4680" width="9.140625" style="14" customWidth="1"/>
    <col min="4681" max="4681" width="14.7109375" style="14" customWidth="1"/>
    <col min="4682" max="4682" width="12.140625" style="14" customWidth="1"/>
    <col min="4683" max="4683" width="14.28515625" style="14" customWidth="1"/>
    <col min="4684" max="4684" width="7.42578125" style="14" customWidth="1"/>
    <col min="4685" max="4685" width="8" style="14" customWidth="1"/>
    <col min="4686" max="4686" width="12.140625" style="14" customWidth="1"/>
    <col min="4687" max="4687" width="12.85546875" style="14" customWidth="1"/>
    <col min="4688" max="4688" width="14.28515625" style="14" customWidth="1"/>
    <col min="4689" max="4689" width="11.140625" style="14" customWidth="1"/>
    <col min="4690" max="4690" width="12.28515625" style="14" customWidth="1"/>
    <col min="4691" max="4691" width="13.42578125" style="14" customWidth="1"/>
    <col min="4692" max="4692" width="9.85546875" style="14" customWidth="1"/>
    <col min="4693" max="4693" width="13" style="14" customWidth="1"/>
    <col min="4694" max="4694" width="6.85546875" style="14" customWidth="1"/>
    <col min="4695" max="4695" width="10.85546875" style="14" customWidth="1"/>
    <col min="4696" max="4696" width="9.28515625" style="14" customWidth="1"/>
    <col min="4697" max="4697" width="11.28515625" style="14" customWidth="1"/>
    <col min="4698" max="4698" width="9.7109375" style="14" customWidth="1"/>
    <col min="4699" max="4699" width="7.42578125" style="14" customWidth="1"/>
    <col min="4700" max="4700" width="13.140625" style="14" customWidth="1"/>
    <col min="4701" max="4701" width="7" style="14" customWidth="1"/>
    <col min="4702" max="4702" width="8.7109375" style="14" customWidth="1"/>
    <col min="4703" max="4703" width="11.7109375" style="14" customWidth="1"/>
    <col min="4704" max="4704" width="12" style="14" customWidth="1"/>
    <col min="4705" max="4705" width="12.7109375" style="14" customWidth="1"/>
    <col min="4706" max="4706" width="14" style="14" customWidth="1"/>
    <col min="4707" max="4707" width="11.85546875" style="14" customWidth="1"/>
    <col min="4708" max="4708" width="7.5703125" style="14" customWidth="1"/>
    <col min="4709" max="4709" width="10.140625" style="14" customWidth="1"/>
    <col min="4710" max="4710" width="9.28515625" style="14" customWidth="1"/>
    <col min="4711" max="4713" width="9.140625" style="14" customWidth="1"/>
    <col min="4714" max="4714" width="13.140625" style="14" bestFit="1" customWidth="1"/>
    <col min="4715" max="4901" width="9.140625" style="14" customWidth="1"/>
    <col min="4902" max="4902" width="9.28515625" style="14" customWidth="1"/>
    <col min="4903" max="4903" width="21.7109375" style="14" customWidth="1"/>
    <col min="4904" max="4904" width="19" style="14" customWidth="1"/>
    <col min="4905" max="4905" width="9.140625" style="14" customWidth="1"/>
    <col min="4906" max="4906" width="14.7109375" style="14" customWidth="1"/>
    <col min="4907" max="4907" width="12.140625" style="14" customWidth="1"/>
    <col min="4908" max="4908" width="14.28515625" style="14" customWidth="1"/>
    <col min="4909" max="4909" width="7.42578125" style="14" customWidth="1"/>
    <col min="4910" max="4910" width="8" style="14" customWidth="1"/>
    <col min="4911" max="4911" width="12.140625" style="14" customWidth="1"/>
    <col min="4912" max="4912" width="12.85546875" style="14" customWidth="1"/>
    <col min="4913" max="4913" width="14.28515625" style="14" customWidth="1"/>
    <col min="4914" max="4914" width="9.7109375" style="14" customWidth="1"/>
    <col min="4915" max="4915" width="8.140625" style="14" customWidth="1"/>
    <col min="4916" max="4916" width="12.28515625" style="14" customWidth="1"/>
    <col min="4917" max="4917" width="13.42578125" style="14" customWidth="1"/>
    <col min="4918" max="4918" width="9.85546875" style="14" customWidth="1"/>
    <col min="4919" max="4919" width="9.28515625" style="14" customWidth="1"/>
    <col min="4920" max="4920" width="6.85546875" style="14" customWidth="1"/>
    <col min="4921" max="4921" width="10.85546875" style="14" customWidth="1"/>
    <col min="4922" max="4922" width="9.28515625" style="14" customWidth="1"/>
    <col min="4923" max="4923" width="11.28515625" style="14" customWidth="1"/>
    <col min="4924" max="4924" width="9.7109375" style="14" customWidth="1"/>
    <col min="4925" max="4925" width="7.42578125" style="14" customWidth="1"/>
    <col min="4926" max="4926" width="13.140625" style="14" customWidth="1"/>
    <col min="4927" max="4927" width="7" style="14" customWidth="1"/>
    <col min="4928" max="4928" width="8.7109375" style="14" customWidth="1"/>
    <col min="4929" max="4929" width="11.7109375" style="14" customWidth="1"/>
    <col min="4930" max="4930" width="12" style="14" customWidth="1"/>
    <col min="4931" max="4931" width="9.7109375" style="14" customWidth="1"/>
    <col min="4932" max="4932" width="6.85546875" style="14"/>
    <col min="4933" max="4933" width="9.28515625" style="14" customWidth="1"/>
    <col min="4934" max="4934" width="21.7109375" style="14" customWidth="1"/>
    <col min="4935" max="4935" width="19" style="14" customWidth="1"/>
    <col min="4936" max="4936" width="9.140625" style="14" customWidth="1"/>
    <col min="4937" max="4937" width="14.7109375" style="14" customWidth="1"/>
    <col min="4938" max="4938" width="12.140625" style="14" customWidth="1"/>
    <col min="4939" max="4939" width="14.28515625" style="14" customWidth="1"/>
    <col min="4940" max="4940" width="7.42578125" style="14" customWidth="1"/>
    <col min="4941" max="4941" width="8" style="14" customWidth="1"/>
    <col min="4942" max="4942" width="12.140625" style="14" customWidth="1"/>
    <col min="4943" max="4943" width="12.85546875" style="14" customWidth="1"/>
    <col min="4944" max="4944" width="14.28515625" style="14" customWidth="1"/>
    <col min="4945" max="4945" width="11.140625" style="14" customWidth="1"/>
    <col min="4946" max="4946" width="12.28515625" style="14" customWidth="1"/>
    <col min="4947" max="4947" width="13.42578125" style="14" customWidth="1"/>
    <col min="4948" max="4948" width="9.85546875" style="14" customWidth="1"/>
    <col min="4949" max="4949" width="13" style="14" customWidth="1"/>
    <col min="4950" max="4950" width="6.85546875" style="14" customWidth="1"/>
    <col min="4951" max="4951" width="10.85546875" style="14" customWidth="1"/>
    <col min="4952" max="4952" width="9.28515625" style="14" customWidth="1"/>
    <col min="4953" max="4953" width="11.28515625" style="14" customWidth="1"/>
    <col min="4954" max="4954" width="9.7109375" style="14" customWidth="1"/>
    <col min="4955" max="4955" width="7.42578125" style="14" customWidth="1"/>
    <col min="4956" max="4956" width="13.140625" style="14" customWidth="1"/>
    <col min="4957" max="4957" width="7" style="14" customWidth="1"/>
    <col min="4958" max="4958" width="8.7109375" style="14" customWidth="1"/>
    <col min="4959" max="4959" width="11.7109375" style="14" customWidth="1"/>
    <col min="4960" max="4960" width="12" style="14" customWidth="1"/>
    <col min="4961" max="4961" width="12.7109375" style="14" customWidth="1"/>
    <col min="4962" max="4962" width="14" style="14" customWidth="1"/>
    <col min="4963" max="4963" width="11.85546875" style="14" customWidth="1"/>
    <col min="4964" max="4964" width="7.5703125" style="14" customWidth="1"/>
    <col min="4965" max="4965" width="10.140625" style="14" customWidth="1"/>
    <col min="4966" max="4966" width="9.28515625" style="14" customWidth="1"/>
    <col min="4967" max="4969" width="9.140625" style="14" customWidth="1"/>
    <col min="4970" max="4970" width="13.140625" style="14" bestFit="1" customWidth="1"/>
    <col min="4971" max="5157" width="9.140625" style="14" customWidth="1"/>
    <col min="5158" max="5158" width="9.28515625" style="14" customWidth="1"/>
    <col min="5159" max="5159" width="21.7109375" style="14" customWidth="1"/>
    <col min="5160" max="5160" width="19" style="14" customWidth="1"/>
    <col min="5161" max="5161" width="9.140625" style="14" customWidth="1"/>
    <col min="5162" max="5162" width="14.7109375" style="14" customWidth="1"/>
    <col min="5163" max="5163" width="12.140625" style="14" customWidth="1"/>
    <col min="5164" max="5164" width="14.28515625" style="14" customWidth="1"/>
    <col min="5165" max="5165" width="7.42578125" style="14" customWidth="1"/>
    <col min="5166" max="5166" width="8" style="14" customWidth="1"/>
    <col min="5167" max="5167" width="12.140625" style="14" customWidth="1"/>
    <col min="5168" max="5168" width="12.85546875" style="14" customWidth="1"/>
    <col min="5169" max="5169" width="14.28515625" style="14" customWidth="1"/>
    <col min="5170" max="5170" width="9.7109375" style="14" customWidth="1"/>
    <col min="5171" max="5171" width="8.140625" style="14" customWidth="1"/>
    <col min="5172" max="5172" width="12.28515625" style="14" customWidth="1"/>
    <col min="5173" max="5173" width="13.42578125" style="14" customWidth="1"/>
    <col min="5174" max="5174" width="9.85546875" style="14" customWidth="1"/>
    <col min="5175" max="5175" width="9.28515625" style="14" customWidth="1"/>
    <col min="5176" max="5176" width="6.85546875" style="14" customWidth="1"/>
    <col min="5177" max="5177" width="10.85546875" style="14" customWidth="1"/>
    <col min="5178" max="5178" width="9.28515625" style="14" customWidth="1"/>
    <col min="5179" max="5179" width="11.28515625" style="14" customWidth="1"/>
    <col min="5180" max="5180" width="9.7109375" style="14" customWidth="1"/>
    <col min="5181" max="5181" width="7.42578125" style="14" customWidth="1"/>
    <col min="5182" max="5182" width="13.140625" style="14" customWidth="1"/>
    <col min="5183" max="5183" width="7" style="14" customWidth="1"/>
    <col min="5184" max="5184" width="8.7109375" style="14" customWidth="1"/>
    <col min="5185" max="5185" width="11.7109375" style="14" customWidth="1"/>
    <col min="5186" max="5186" width="12" style="14" customWidth="1"/>
    <col min="5187" max="5187" width="9.7109375" style="14" customWidth="1"/>
    <col min="5188" max="5188" width="6.85546875" style="14"/>
    <col min="5189" max="5189" width="9.28515625" style="14" customWidth="1"/>
    <col min="5190" max="5190" width="21.7109375" style="14" customWidth="1"/>
    <col min="5191" max="5191" width="19" style="14" customWidth="1"/>
    <col min="5192" max="5192" width="9.140625" style="14" customWidth="1"/>
    <col min="5193" max="5193" width="14.7109375" style="14" customWidth="1"/>
    <col min="5194" max="5194" width="12.140625" style="14" customWidth="1"/>
    <col min="5195" max="5195" width="14.28515625" style="14" customWidth="1"/>
    <col min="5196" max="5196" width="7.42578125" style="14" customWidth="1"/>
    <col min="5197" max="5197" width="8" style="14" customWidth="1"/>
    <col min="5198" max="5198" width="12.140625" style="14" customWidth="1"/>
    <col min="5199" max="5199" width="12.85546875" style="14" customWidth="1"/>
    <col min="5200" max="5200" width="14.28515625" style="14" customWidth="1"/>
    <col min="5201" max="5201" width="11.140625" style="14" customWidth="1"/>
    <col min="5202" max="5202" width="12.28515625" style="14" customWidth="1"/>
    <col min="5203" max="5203" width="13.42578125" style="14" customWidth="1"/>
    <col min="5204" max="5204" width="9.85546875" style="14" customWidth="1"/>
    <col min="5205" max="5205" width="13" style="14" customWidth="1"/>
    <col min="5206" max="5206" width="6.85546875" style="14" customWidth="1"/>
    <col min="5207" max="5207" width="10.85546875" style="14" customWidth="1"/>
    <col min="5208" max="5208" width="9.28515625" style="14" customWidth="1"/>
    <col min="5209" max="5209" width="11.28515625" style="14" customWidth="1"/>
    <col min="5210" max="5210" width="9.7109375" style="14" customWidth="1"/>
    <col min="5211" max="5211" width="7.42578125" style="14" customWidth="1"/>
    <col min="5212" max="5212" width="13.140625" style="14" customWidth="1"/>
    <col min="5213" max="5213" width="7" style="14" customWidth="1"/>
    <col min="5214" max="5214" width="8.7109375" style="14" customWidth="1"/>
    <col min="5215" max="5215" width="11.7109375" style="14" customWidth="1"/>
    <col min="5216" max="5216" width="12" style="14" customWidth="1"/>
    <col min="5217" max="5217" width="12.7109375" style="14" customWidth="1"/>
    <col min="5218" max="5218" width="14" style="14" customWidth="1"/>
    <col min="5219" max="5219" width="11.85546875" style="14" customWidth="1"/>
    <col min="5220" max="5220" width="7.5703125" style="14" customWidth="1"/>
    <col min="5221" max="5221" width="10.140625" style="14" customWidth="1"/>
    <col min="5222" max="5222" width="9.28515625" style="14" customWidth="1"/>
    <col min="5223" max="5225" width="9.140625" style="14" customWidth="1"/>
    <col min="5226" max="5226" width="13.140625" style="14" bestFit="1" customWidth="1"/>
    <col min="5227" max="5413" width="9.140625" style="14" customWidth="1"/>
    <col min="5414" max="5414" width="9.28515625" style="14" customWidth="1"/>
    <col min="5415" max="5415" width="21.7109375" style="14" customWidth="1"/>
    <col min="5416" max="5416" width="19" style="14" customWidth="1"/>
    <col min="5417" max="5417" width="9.140625" style="14" customWidth="1"/>
    <col min="5418" max="5418" width="14.7109375" style="14" customWidth="1"/>
    <col min="5419" max="5419" width="12.140625" style="14" customWidth="1"/>
    <col min="5420" max="5420" width="14.28515625" style="14" customWidth="1"/>
    <col min="5421" max="5421" width="7.42578125" style="14" customWidth="1"/>
    <col min="5422" max="5422" width="8" style="14" customWidth="1"/>
    <col min="5423" max="5423" width="12.140625" style="14" customWidth="1"/>
    <col min="5424" max="5424" width="12.85546875" style="14" customWidth="1"/>
    <col min="5425" max="5425" width="14.28515625" style="14" customWidth="1"/>
    <col min="5426" max="5426" width="9.7109375" style="14" customWidth="1"/>
    <col min="5427" max="5427" width="8.140625" style="14" customWidth="1"/>
    <col min="5428" max="5428" width="12.28515625" style="14" customWidth="1"/>
    <col min="5429" max="5429" width="13.42578125" style="14" customWidth="1"/>
    <col min="5430" max="5430" width="9.85546875" style="14" customWidth="1"/>
    <col min="5431" max="5431" width="9.28515625" style="14" customWidth="1"/>
    <col min="5432" max="5432" width="6.85546875" style="14" customWidth="1"/>
    <col min="5433" max="5433" width="10.85546875" style="14" customWidth="1"/>
    <col min="5434" max="5434" width="9.28515625" style="14" customWidth="1"/>
    <col min="5435" max="5435" width="11.28515625" style="14" customWidth="1"/>
    <col min="5436" max="5436" width="9.7109375" style="14" customWidth="1"/>
    <col min="5437" max="5437" width="7.42578125" style="14" customWidth="1"/>
    <col min="5438" max="5438" width="13.140625" style="14" customWidth="1"/>
    <col min="5439" max="5439" width="7" style="14" customWidth="1"/>
    <col min="5440" max="5440" width="8.7109375" style="14" customWidth="1"/>
    <col min="5441" max="5441" width="11.7109375" style="14" customWidth="1"/>
    <col min="5442" max="5442" width="12" style="14" customWidth="1"/>
    <col min="5443" max="5443" width="9.7109375" style="14" customWidth="1"/>
    <col min="5444" max="5444" width="6.85546875" style="14"/>
    <col min="5445" max="5445" width="9.28515625" style="14" customWidth="1"/>
    <col min="5446" max="5446" width="21.7109375" style="14" customWidth="1"/>
    <col min="5447" max="5447" width="19" style="14" customWidth="1"/>
    <col min="5448" max="5448" width="9.140625" style="14" customWidth="1"/>
    <col min="5449" max="5449" width="14.7109375" style="14" customWidth="1"/>
    <col min="5450" max="5450" width="12.140625" style="14" customWidth="1"/>
    <col min="5451" max="5451" width="14.28515625" style="14" customWidth="1"/>
    <col min="5452" max="5452" width="7.42578125" style="14" customWidth="1"/>
    <col min="5453" max="5453" width="8" style="14" customWidth="1"/>
    <col min="5454" max="5454" width="12.140625" style="14" customWidth="1"/>
    <col min="5455" max="5455" width="12.85546875" style="14" customWidth="1"/>
    <col min="5456" max="5456" width="14.28515625" style="14" customWidth="1"/>
    <col min="5457" max="5457" width="11.140625" style="14" customWidth="1"/>
    <col min="5458" max="5458" width="12.28515625" style="14" customWidth="1"/>
    <col min="5459" max="5459" width="13.42578125" style="14" customWidth="1"/>
    <col min="5460" max="5460" width="9.85546875" style="14" customWidth="1"/>
    <col min="5461" max="5461" width="13" style="14" customWidth="1"/>
    <col min="5462" max="5462" width="6.85546875" style="14" customWidth="1"/>
    <col min="5463" max="5463" width="10.85546875" style="14" customWidth="1"/>
    <col min="5464" max="5464" width="9.28515625" style="14" customWidth="1"/>
    <col min="5465" max="5465" width="11.28515625" style="14" customWidth="1"/>
    <col min="5466" max="5466" width="9.7109375" style="14" customWidth="1"/>
    <col min="5467" max="5467" width="7.42578125" style="14" customWidth="1"/>
    <col min="5468" max="5468" width="13.140625" style="14" customWidth="1"/>
    <col min="5469" max="5469" width="7" style="14" customWidth="1"/>
    <col min="5470" max="5470" width="8.7109375" style="14" customWidth="1"/>
    <col min="5471" max="5471" width="11.7109375" style="14" customWidth="1"/>
    <col min="5472" max="5472" width="12" style="14" customWidth="1"/>
    <col min="5473" max="5473" width="12.7109375" style="14" customWidth="1"/>
    <col min="5474" max="5474" width="14" style="14" customWidth="1"/>
    <col min="5475" max="5475" width="11.85546875" style="14" customWidth="1"/>
    <col min="5476" max="5476" width="7.5703125" style="14" customWidth="1"/>
    <col min="5477" max="5477" width="10.140625" style="14" customWidth="1"/>
    <col min="5478" max="5478" width="9.28515625" style="14" customWidth="1"/>
    <col min="5479" max="5481" width="9.140625" style="14" customWidth="1"/>
    <col min="5482" max="5482" width="13.140625" style="14" bestFit="1" customWidth="1"/>
    <col min="5483" max="5669" width="9.140625" style="14" customWidth="1"/>
    <col min="5670" max="5670" width="9.28515625" style="14" customWidth="1"/>
    <col min="5671" max="5671" width="21.7109375" style="14" customWidth="1"/>
    <col min="5672" max="5672" width="19" style="14" customWidth="1"/>
    <col min="5673" max="5673" width="9.140625" style="14" customWidth="1"/>
    <col min="5674" max="5674" width="14.7109375" style="14" customWidth="1"/>
    <col min="5675" max="5675" width="12.140625" style="14" customWidth="1"/>
    <col min="5676" max="5676" width="14.28515625" style="14" customWidth="1"/>
    <col min="5677" max="5677" width="7.42578125" style="14" customWidth="1"/>
    <col min="5678" max="5678" width="8" style="14" customWidth="1"/>
    <col min="5679" max="5679" width="12.140625" style="14" customWidth="1"/>
    <col min="5680" max="5680" width="12.85546875" style="14" customWidth="1"/>
    <col min="5681" max="5681" width="14.28515625" style="14" customWidth="1"/>
    <col min="5682" max="5682" width="9.7109375" style="14" customWidth="1"/>
    <col min="5683" max="5683" width="8.140625" style="14" customWidth="1"/>
    <col min="5684" max="5684" width="12.28515625" style="14" customWidth="1"/>
    <col min="5685" max="5685" width="13.42578125" style="14" customWidth="1"/>
    <col min="5686" max="5686" width="9.85546875" style="14" customWidth="1"/>
    <col min="5687" max="5687" width="9.28515625" style="14" customWidth="1"/>
    <col min="5688" max="5688" width="6.85546875" style="14" customWidth="1"/>
    <col min="5689" max="5689" width="10.85546875" style="14" customWidth="1"/>
    <col min="5690" max="5690" width="9.28515625" style="14" customWidth="1"/>
    <col min="5691" max="5691" width="11.28515625" style="14" customWidth="1"/>
    <col min="5692" max="5692" width="9.7109375" style="14" customWidth="1"/>
    <col min="5693" max="5693" width="7.42578125" style="14" customWidth="1"/>
    <col min="5694" max="5694" width="13.140625" style="14" customWidth="1"/>
    <col min="5695" max="5695" width="7" style="14" customWidth="1"/>
    <col min="5696" max="5696" width="8.7109375" style="14" customWidth="1"/>
    <col min="5697" max="5697" width="11.7109375" style="14" customWidth="1"/>
    <col min="5698" max="5698" width="12" style="14" customWidth="1"/>
    <col min="5699" max="5699" width="9.7109375" style="14" customWidth="1"/>
    <col min="5700" max="5700" width="6.85546875" style="14"/>
    <col min="5701" max="5701" width="9.28515625" style="14" customWidth="1"/>
    <col min="5702" max="5702" width="21.7109375" style="14" customWidth="1"/>
    <col min="5703" max="5703" width="19" style="14" customWidth="1"/>
    <col min="5704" max="5704" width="9.140625" style="14" customWidth="1"/>
    <col min="5705" max="5705" width="14.7109375" style="14" customWidth="1"/>
    <col min="5706" max="5706" width="12.140625" style="14" customWidth="1"/>
    <col min="5707" max="5707" width="14.28515625" style="14" customWidth="1"/>
    <col min="5708" max="5708" width="7.42578125" style="14" customWidth="1"/>
    <col min="5709" max="5709" width="8" style="14" customWidth="1"/>
    <col min="5710" max="5710" width="12.140625" style="14" customWidth="1"/>
    <col min="5711" max="5711" width="12.85546875" style="14" customWidth="1"/>
    <col min="5712" max="5712" width="14.28515625" style="14" customWidth="1"/>
    <col min="5713" max="5713" width="11.140625" style="14" customWidth="1"/>
    <col min="5714" max="5714" width="12.28515625" style="14" customWidth="1"/>
    <col min="5715" max="5715" width="13.42578125" style="14" customWidth="1"/>
    <col min="5716" max="5716" width="9.85546875" style="14" customWidth="1"/>
    <col min="5717" max="5717" width="13" style="14" customWidth="1"/>
    <col min="5718" max="5718" width="6.85546875" style="14" customWidth="1"/>
    <col min="5719" max="5719" width="10.85546875" style="14" customWidth="1"/>
    <col min="5720" max="5720" width="9.28515625" style="14" customWidth="1"/>
    <col min="5721" max="5721" width="11.28515625" style="14" customWidth="1"/>
    <col min="5722" max="5722" width="9.7109375" style="14" customWidth="1"/>
    <col min="5723" max="5723" width="7.42578125" style="14" customWidth="1"/>
    <col min="5724" max="5724" width="13.140625" style="14" customWidth="1"/>
    <col min="5725" max="5725" width="7" style="14" customWidth="1"/>
    <col min="5726" max="5726" width="8.7109375" style="14" customWidth="1"/>
    <col min="5727" max="5727" width="11.7109375" style="14" customWidth="1"/>
    <col min="5728" max="5728" width="12" style="14" customWidth="1"/>
    <col min="5729" max="5729" width="12.7109375" style="14" customWidth="1"/>
    <col min="5730" max="5730" width="14" style="14" customWidth="1"/>
    <col min="5731" max="5731" width="11.85546875" style="14" customWidth="1"/>
    <col min="5732" max="5732" width="7.5703125" style="14" customWidth="1"/>
    <col min="5733" max="5733" width="10.140625" style="14" customWidth="1"/>
    <col min="5734" max="5734" width="9.28515625" style="14" customWidth="1"/>
    <col min="5735" max="5737" width="9.140625" style="14" customWidth="1"/>
    <col min="5738" max="5738" width="13.140625" style="14" bestFit="1" customWidth="1"/>
    <col min="5739" max="5925" width="9.140625" style="14" customWidth="1"/>
    <col min="5926" max="5926" width="9.28515625" style="14" customWidth="1"/>
    <col min="5927" max="5927" width="21.7109375" style="14" customWidth="1"/>
    <col min="5928" max="5928" width="19" style="14" customWidth="1"/>
    <col min="5929" max="5929" width="9.140625" style="14" customWidth="1"/>
    <col min="5930" max="5930" width="14.7109375" style="14" customWidth="1"/>
    <col min="5931" max="5931" width="12.140625" style="14" customWidth="1"/>
    <col min="5932" max="5932" width="14.28515625" style="14" customWidth="1"/>
    <col min="5933" max="5933" width="7.42578125" style="14" customWidth="1"/>
    <col min="5934" max="5934" width="8" style="14" customWidth="1"/>
    <col min="5935" max="5935" width="12.140625" style="14" customWidth="1"/>
    <col min="5936" max="5936" width="12.85546875" style="14" customWidth="1"/>
    <col min="5937" max="5937" width="14.28515625" style="14" customWidth="1"/>
    <col min="5938" max="5938" width="9.7109375" style="14" customWidth="1"/>
    <col min="5939" max="5939" width="8.140625" style="14" customWidth="1"/>
    <col min="5940" max="5940" width="12.28515625" style="14" customWidth="1"/>
    <col min="5941" max="5941" width="13.42578125" style="14" customWidth="1"/>
    <col min="5942" max="5942" width="9.85546875" style="14" customWidth="1"/>
    <col min="5943" max="5943" width="9.28515625" style="14" customWidth="1"/>
    <col min="5944" max="5944" width="6.85546875" style="14" customWidth="1"/>
    <col min="5945" max="5945" width="10.85546875" style="14" customWidth="1"/>
    <col min="5946" max="5946" width="9.28515625" style="14" customWidth="1"/>
    <col min="5947" max="5947" width="11.28515625" style="14" customWidth="1"/>
    <col min="5948" max="5948" width="9.7109375" style="14" customWidth="1"/>
    <col min="5949" max="5949" width="7.42578125" style="14" customWidth="1"/>
    <col min="5950" max="5950" width="13.140625" style="14" customWidth="1"/>
    <col min="5951" max="5951" width="7" style="14" customWidth="1"/>
    <col min="5952" max="5952" width="8.7109375" style="14" customWidth="1"/>
    <col min="5953" max="5953" width="11.7109375" style="14" customWidth="1"/>
    <col min="5954" max="5954" width="12" style="14" customWidth="1"/>
    <col min="5955" max="5955" width="9.7109375" style="14" customWidth="1"/>
    <col min="5956" max="5956" width="6.85546875" style="14"/>
    <col min="5957" max="5957" width="9.28515625" style="14" customWidth="1"/>
    <col min="5958" max="5958" width="21.7109375" style="14" customWidth="1"/>
    <col min="5959" max="5959" width="19" style="14" customWidth="1"/>
    <col min="5960" max="5960" width="9.140625" style="14" customWidth="1"/>
    <col min="5961" max="5961" width="14.7109375" style="14" customWidth="1"/>
    <col min="5962" max="5962" width="12.140625" style="14" customWidth="1"/>
    <col min="5963" max="5963" width="14.28515625" style="14" customWidth="1"/>
    <col min="5964" max="5964" width="7.42578125" style="14" customWidth="1"/>
    <col min="5965" max="5965" width="8" style="14" customWidth="1"/>
    <col min="5966" max="5966" width="12.140625" style="14" customWidth="1"/>
    <col min="5967" max="5967" width="12.85546875" style="14" customWidth="1"/>
    <col min="5968" max="5968" width="14.28515625" style="14" customWidth="1"/>
    <col min="5969" max="5969" width="11.140625" style="14" customWidth="1"/>
    <col min="5970" max="5970" width="12.28515625" style="14" customWidth="1"/>
    <col min="5971" max="5971" width="13.42578125" style="14" customWidth="1"/>
    <col min="5972" max="5972" width="9.85546875" style="14" customWidth="1"/>
    <col min="5973" max="5973" width="13" style="14" customWidth="1"/>
    <col min="5974" max="5974" width="6.85546875" style="14" customWidth="1"/>
    <col min="5975" max="5975" width="10.85546875" style="14" customWidth="1"/>
    <col min="5976" max="5976" width="9.28515625" style="14" customWidth="1"/>
    <col min="5977" max="5977" width="11.28515625" style="14" customWidth="1"/>
    <col min="5978" max="5978" width="9.7109375" style="14" customWidth="1"/>
    <col min="5979" max="5979" width="7.42578125" style="14" customWidth="1"/>
    <col min="5980" max="5980" width="13.140625" style="14" customWidth="1"/>
    <col min="5981" max="5981" width="7" style="14" customWidth="1"/>
    <col min="5982" max="5982" width="8.7109375" style="14" customWidth="1"/>
    <col min="5983" max="5983" width="11.7109375" style="14" customWidth="1"/>
    <col min="5984" max="5984" width="12" style="14" customWidth="1"/>
    <col min="5985" max="5985" width="12.7109375" style="14" customWidth="1"/>
    <col min="5986" max="5986" width="14" style="14" customWidth="1"/>
    <col min="5987" max="5987" width="11.85546875" style="14" customWidth="1"/>
    <col min="5988" max="5988" width="7.5703125" style="14" customWidth="1"/>
    <col min="5989" max="5989" width="10.140625" style="14" customWidth="1"/>
    <col min="5990" max="5990" width="9.28515625" style="14" customWidth="1"/>
    <col min="5991" max="5993" width="9.140625" style="14" customWidth="1"/>
    <col min="5994" max="5994" width="13.140625" style="14" bestFit="1" customWidth="1"/>
    <col min="5995" max="6181" width="9.140625" style="14" customWidth="1"/>
    <col min="6182" max="6182" width="9.28515625" style="14" customWidth="1"/>
    <col min="6183" max="6183" width="21.7109375" style="14" customWidth="1"/>
    <col min="6184" max="6184" width="19" style="14" customWidth="1"/>
    <col min="6185" max="6185" width="9.140625" style="14" customWidth="1"/>
    <col min="6186" max="6186" width="14.7109375" style="14" customWidth="1"/>
    <col min="6187" max="6187" width="12.140625" style="14" customWidth="1"/>
    <col min="6188" max="6188" width="14.28515625" style="14" customWidth="1"/>
    <col min="6189" max="6189" width="7.42578125" style="14" customWidth="1"/>
    <col min="6190" max="6190" width="8" style="14" customWidth="1"/>
    <col min="6191" max="6191" width="12.140625" style="14" customWidth="1"/>
    <col min="6192" max="6192" width="12.85546875" style="14" customWidth="1"/>
    <col min="6193" max="6193" width="14.28515625" style="14" customWidth="1"/>
    <col min="6194" max="6194" width="9.7109375" style="14" customWidth="1"/>
    <col min="6195" max="6195" width="8.140625" style="14" customWidth="1"/>
    <col min="6196" max="6196" width="12.28515625" style="14" customWidth="1"/>
    <col min="6197" max="6197" width="13.42578125" style="14" customWidth="1"/>
    <col min="6198" max="6198" width="9.85546875" style="14" customWidth="1"/>
    <col min="6199" max="6199" width="9.28515625" style="14" customWidth="1"/>
    <col min="6200" max="6200" width="6.85546875" style="14" customWidth="1"/>
    <col min="6201" max="6201" width="10.85546875" style="14" customWidth="1"/>
    <col min="6202" max="6202" width="9.28515625" style="14" customWidth="1"/>
    <col min="6203" max="6203" width="11.28515625" style="14" customWidth="1"/>
    <col min="6204" max="6204" width="9.7109375" style="14" customWidth="1"/>
    <col min="6205" max="6205" width="7.42578125" style="14" customWidth="1"/>
    <col min="6206" max="6206" width="13.140625" style="14" customWidth="1"/>
    <col min="6207" max="6207" width="7" style="14" customWidth="1"/>
    <col min="6208" max="6208" width="8.7109375" style="14" customWidth="1"/>
    <col min="6209" max="6209" width="11.7109375" style="14" customWidth="1"/>
    <col min="6210" max="6210" width="12" style="14" customWidth="1"/>
    <col min="6211" max="6211" width="9.7109375" style="14" customWidth="1"/>
    <col min="6212" max="6212" width="6.85546875" style="14"/>
    <col min="6213" max="6213" width="9.28515625" style="14" customWidth="1"/>
    <col min="6214" max="6214" width="21.7109375" style="14" customWidth="1"/>
    <col min="6215" max="6215" width="19" style="14" customWidth="1"/>
    <col min="6216" max="6216" width="9.140625" style="14" customWidth="1"/>
    <col min="6217" max="6217" width="14.7109375" style="14" customWidth="1"/>
    <col min="6218" max="6218" width="12.140625" style="14" customWidth="1"/>
    <col min="6219" max="6219" width="14.28515625" style="14" customWidth="1"/>
    <col min="6220" max="6220" width="7.42578125" style="14" customWidth="1"/>
    <col min="6221" max="6221" width="8" style="14" customWidth="1"/>
    <col min="6222" max="6222" width="12.140625" style="14" customWidth="1"/>
    <col min="6223" max="6223" width="12.85546875" style="14" customWidth="1"/>
    <col min="6224" max="6224" width="14.28515625" style="14" customWidth="1"/>
    <col min="6225" max="6225" width="11.140625" style="14" customWidth="1"/>
    <col min="6226" max="6226" width="12.28515625" style="14" customWidth="1"/>
    <col min="6227" max="6227" width="13.42578125" style="14" customWidth="1"/>
    <col min="6228" max="6228" width="9.85546875" style="14" customWidth="1"/>
    <col min="6229" max="6229" width="13" style="14" customWidth="1"/>
    <col min="6230" max="6230" width="6.85546875" style="14" customWidth="1"/>
    <col min="6231" max="6231" width="10.85546875" style="14" customWidth="1"/>
    <col min="6232" max="6232" width="9.28515625" style="14" customWidth="1"/>
    <col min="6233" max="6233" width="11.28515625" style="14" customWidth="1"/>
    <col min="6234" max="6234" width="9.7109375" style="14" customWidth="1"/>
    <col min="6235" max="6235" width="7.42578125" style="14" customWidth="1"/>
    <col min="6236" max="6236" width="13.140625" style="14" customWidth="1"/>
    <col min="6237" max="6237" width="7" style="14" customWidth="1"/>
    <col min="6238" max="6238" width="8.7109375" style="14" customWidth="1"/>
    <col min="6239" max="6239" width="11.7109375" style="14" customWidth="1"/>
    <col min="6240" max="6240" width="12" style="14" customWidth="1"/>
    <col min="6241" max="6241" width="12.7109375" style="14" customWidth="1"/>
    <col min="6242" max="6242" width="14" style="14" customWidth="1"/>
    <col min="6243" max="6243" width="11.85546875" style="14" customWidth="1"/>
    <col min="6244" max="6244" width="7.5703125" style="14" customWidth="1"/>
    <col min="6245" max="6245" width="10.140625" style="14" customWidth="1"/>
    <col min="6246" max="6246" width="9.28515625" style="14" customWidth="1"/>
    <col min="6247" max="6249" width="9.140625" style="14" customWidth="1"/>
    <col min="6250" max="6250" width="13.140625" style="14" bestFit="1" customWidth="1"/>
    <col min="6251" max="6437" width="9.140625" style="14" customWidth="1"/>
    <col min="6438" max="6438" width="9.28515625" style="14" customWidth="1"/>
    <col min="6439" max="6439" width="21.7109375" style="14" customWidth="1"/>
    <col min="6440" max="6440" width="19" style="14" customWidth="1"/>
    <col min="6441" max="6441" width="9.140625" style="14" customWidth="1"/>
    <col min="6442" max="6442" width="14.7109375" style="14" customWidth="1"/>
    <col min="6443" max="6443" width="12.140625" style="14" customWidth="1"/>
    <col min="6444" max="6444" width="14.28515625" style="14" customWidth="1"/>
    <col min="6445" max="6445" width="7.42578125" style="14" customWidth="1"/>
    <col min="6446" max="6446" width="8" style="14" customWidth="1"/>
    <col min="6447" max="6447" width="12.140625" style="14" customWidth="1"/>
    <col min="6448" max="6448" width="12.85546875" style="14" customWidth="1"/>
    <col min="6449" max="6449" width="14.28515625" style="14" customWidth="1"/>
    <col min="6450" max="6450" width="9.7109375" style="14" customWidth="1"/>
    <col min="6451" max="6451" width="8.140625" style="14" customWidth="1"/>
    <col min="6452" max="6452" width="12.28515625" style="14" customWidth="1"/>
    <col min="6453" max="6453" width="13.42578125" style="14" customWidth="1"/>
    <col min="6454" max="6454" width="9.85546875" style="14" customWidth="1"/>
    <col min="6455" max="6455" width="9.28515625" style="14" customWidth="1"/>
    <col min="6456" max="6456" width="6.85546875" style="14" customWidth="1"/>
    <col min="6457" max="6457" width="10.85546875" style="14" customWidth="1"/>
    <col min="6458" max="6458" width="9.28515625" style="14" customWidth="1"/>
    <col min="6459" max="6459" width="11.28515625" style="14" customWidth="1"/>
    <col min="6460" max="6460" width="9.7109375" style="14" customWidth="1"/>
    <col min="6461" max="6461" width="7.42578125" style="14" customWidth="1"/>
    <col min="6462" max="6462" width="13.140625" style="14" customWidth="1"/>
    <col min="6463" max="6463" width="7" style="14" customWidth="1"/>
    <col min="6464" max="6464" width="8.7109375" style="14" customWidth="1"/>
    <col min="6465" max="6465" width="11.7109375" style="14" customWidth="1"/>
    <col min="6466" max="6466" width="12" style="14" customWidth="1"/>
    <col min="6467" max="6467" width="9.7109375" style="14" customWidth="1"/>
    <col min="6468" max="6468" width="6.85546875" style="14"/>
    <col min="6469" max="6469" width="9.28515625" style="14" customWidth="1"/>
    <col min="6470" max="6470" width="21.7109375" style="14" customWidth="1"/>
    <col min="6471" max="6471" width="19" style="14" customWidth="1"/>
    <col min="6472" max="6472" width="9.140625" style="14" customWidth="1"/>
    <col min="6473" max="6473" width="14.7109375" style="14" customWidth="1"/>
    <col min="6474" max="6474" width="12.140625" style="14" customWidth="1"/>
    <col min="6475" max="6475" width="14.28515625" style="14" customWidth="1"/>
    <col min="6476" max="6476" width="7.42578125" style="14" customWidth="1"/>
    <col min="6477" max="6477" width="8" style="14" customWidth="1"/>
    <col min="6478" max="6478" width="12.140625" style="14" customWidth="1"/>
    <col min="6479" max="6479" width="12.85546875" style="14" customWidth="1"/>
    <col min="6480" max="6480" width="14.28515625" style="14" customWidth="1"/>
    <col min="6481" max="6481" width="11.140625" style="14" customWidth="1"/>
    <col min="6482" max="6482" width="12.28515625" style="14" customWidth="1"/>
    <col min="6483" max="6483" width="13.42578125" style="14" customWidth="1"/>
    <col min="6484" max="6484" width="9.85546875" style="14" customWidth="1"/>
    <col min="6485" max="6485" width="13" style="14" customWidth="1"/>
    <col min="6486" max="6486" width="6.85546875" style="14" customWidth="1"/>
    <col min="6487" max="6487" width="10.85546875" style="14" customWidth="1"/>
    <col min="6488" max="6488" width="9.28515625" style="14" customWidth="1"/>
    <col min="6489" max="6489" width="11.28515625" style="14" customWidth="1"/>
    <col min="6490" max="6490" width="9.7109375" style="14" customWidth="1"/>
    <col min="6491" max="6491" width="7.42578125" style="14" customWidth="1"/>
    <col min="6492" max="6492" width="13.140625" style="14" customWidth="1"/>
    <col min="6493" max="6493" width="7" style="14" customWidth="1"/>
    <col min="6494" max="6494" width="8.7109375" style="14" customWidth="1"/>
    <col min="6495" max="6495" width="11.7109375" style="14" customWidth="1"/>
    <col min="6496" max="6496" width="12" style="14" customWidth="1"/>
    <col min="6497" max="6497" width="12.7109375" style="14" customWidth="1"/>
    <col min="6498" max="6498" width="14" style="14" customWidth="1"/>
    <col min="6499" max="6499" width="11.85546875" style="14" customWidth="1"/>
    <col min="6500" max="6500" width="7.5703125" style="14" customWidth="1"/>
    <col min="6501" max="6501" width="10.140625" style="14" customWidth="1"/>
    <col min="6502" max="6502" width="9.28515625" style="14" customWidth="1"/>
    <col min="6503" max="6505" width="9.140625" style="14" customWidth="1"/>
    <col min="6506" max="6506" width="13.140625" style="14" bestFit="1" customWidth="1"/>
    <col min="6507" max="6693" width="9.140625" style="14" customWidth="1"/>
    <col min="6694" max="6694" width="9.28515625" style="14" customWidth="1"/>
    <col min="6695" max="6695" width="21.7109375" style="14" customWidth="1"/>
    <col min="6696" max="6696" width="19" style="14" customWidth="1"/>
    <col min="6697" max="6697" width="9.140625" style="14" customWidth="1"/>
    <col min="6698" max="6698" width="14.7109375" style="14" customWidth="1"/>
    <col min="6699" max="6699" width="12.140625" style="14" customWidth="1"/>
    <col min="6700" max="6700" width="14.28515625" style="14" customWidth="1"/>
    <col min="6701" max="6701" width="7.42578125" style="14" customWidth="1"/>
    <col min="6702" max="6702" width="8" style="14" customWidth="1"/>
    <col min="6703" max="6703" width="12.140625" style="14" customWidth="1"/>
    <col min="6704" max="6704" width="12.85546875" style="14" customWidth="1"/>
    <col min="6705" max="6705" width="14.28515625" style="14" customWidth="1"/>
    <col min="6706" max="6706" width="9.7109375" style="14" customWidth="1"/>
    <col min="6707" max="6707" width="8.140625" style="14" customWidth="1"/>
    <col min="6708" max="6708" width="12.28515625" style="14" customWidth="1"/>
    <col min="6709" max="6709" width="13.42578125" style="14" customWidth="1"/>
    <col min="6710" max="6710" width="9.85546875" style="14" customWidth="1"/>
    <col min="6711" max="6711" width="9.28515625" style="14" customWidth="1"/>
    <col min="6712" max="6712" width="6.85546875" style="14" customWidth="1"/>
    <col min="6713" max="6713" width="10.85546875" style="14" customWidth="1"/>
    <col min="6714" max="6714" width="9.28515625" style="14" customWidth="1"/>
    <col min="6715" max="6715" width="11.28515625" style="14" customWidth="1"/>
    <col min="6716" max="6716" width="9.7109375" style="14" customWidth="1"/>
    <col min="6717" max="6717" width="7.42578125" style="14" customWidth="1"/>
    <col min="6718" max="6718" width="13.140625" style="14" customWidth="1"/>
    <col min="6719" max="6719" width="7" style="14" customWidth="1"/>
    <col min="6720" max="6720" width="8.7109375" style="14" customWidth="1"/>
    <col min="6721" max="6721" width="11.7109375" style="14" customWidth="1"/>
    <col min="6722" max="6722" width="12" style="14" customWidth="1"/>
    <col min="6723" max="6723" width="9.7109375" style="14" customWidth="1"/>
    <col min="6724" max="6724" width="6.85546875" style="14"/>
    <col min="6725" max="6725" width="9.28515625" style="14" customWidth="1"/>
    <col min="6726" max="6726" width="21.7109375" style="14" customWidth="1"/>
    <col min="6727" max="6727" width="19" style="14" customWidth="1"/>
    <col min="6728" max="6728" width="9.140625" style="14" customWidth="1"/>
    <col min="6729" max="6729" width="14.7109375" style="14" customWidth="1"/>
    <col min="6730" max="6730" width="12.140625" style="14" customWidth="1"/>
    <col min="6731" max="6731" width="14.28515625" style="14" customWidth="1"/>
    <col min="6732" max="6732" width="7.42578125" style="14" customWidth="1"/>
    <col min="6733" max="6733" width="8" style="14" customWidth="1"/>
    <col min="6734" max="6734" width="12.140625" style="14" customWidth="1"/>
    <col min="6735" max="6735" width="12.85546875" style="14" customWidth="1"/>
    <col min="6736" max="6736" width="14.28515625" style="14" customWidth="1"/>
    <col min="6737" max="6737" width="11.140625" style="14" customWidth="1"/>
    <col min="6738" max="6738" width="12.28515625" style="14" customWidth="1"/>
    <col min="6739" max="6739" width="13.42578125" style="14" customWidth="1"/>
    <col min="6740" max="6740" width="9.85546875" style="14" customWidth="1"/>
    <col min="6741" max="6741" width="13" style="14" customWidth="1"/>
    <col min="6742" max="6742" width="6.85546875" style="14" customWidth="1"/>
    <col min="6743" max="6743" width="10.85546875" style="14" customWidth="1"/>
    <col min="6744" max="6744" width="9.28515625" style="14" customWidth="1"/>
    <col min="6745" max="6745" width="11.28515625" style="14" customWidth="1"/>
    <col min="6746" max="6746" width="9.7109375" style="14" customWidth="1"/>
    <col min="6747" max="6747" width="7.42578125" style="14" customWidth="1"/>
    <col min="6748" max="6748" width="13.140625" style="14" customWidth="1"/>
    <col min="6749" max="6749" width="7" style="14" customWidth="1"/>
    <col min="6750" max="6750" width="8.7109375" style="14" customWidth="1"/>
    <col min="6751" max="6751" width="11.7109375" style="14" customWidth="1"/>
    <col min="6752" max="6752" width="12" style="14" customWidth="1"/>
    <col min="6753" max="6753" width="12.7109375" style="14" customWidth="1"/>
    <col min="6754" max="6754" width="14" style="14" customWidth="1"/>
    <col min="6755" max="6755" width="11.85546875" style="14" customWidth="1"/>
    <col min="6756" max="6756" width="7.5703125" style="14" customWidth="1"/>
    <col min="6757" max="6757" width="10.140625" style="14" customWidth="1"/>
    <col min="6758" max="6758" width="9.28515625" style="14" customWidth="1"/>
    <col min="6759" max="6761" width="9.140625" style="14" customWidth="1"/>
    <col min="6762" max="6762" width="13.140625" style="14" bestFit="1" customWidth="1"/>
    <col min="6763" max="6949" width="9.140625" style="14" customWidth="1"/>
    <col min="6950" max="6950" width="9.28515625" style="14" customWidth="1"/>
    <col min="6951" max="6951" width="21.7109375" style="14" customWidth="1"/>
    <col min="6952" max="6952" width="19" style="14" customWidth="1"/>
    <col min="6953" max="6953" width="9.140625" style="14" customWidth="1"/>
    <col min="6954" max="6954" width="14.7109375" style="14" customWidth="1"/>
    <col min="6955" max="6955" width="12.140625" style="14" customWidth="1"/>
    <col min="6956" max="6956" width="14.28515625" style="14" customWidth="1"/>
    <col min="6957" max="6957" width="7.42578125" style="14" customWidth="1"/>
    <col min="6958" max="6958" width="8" style="14" customWidth="1"/>
    <col min="6959" max="6959" width="12.140625" style="14" customWidth="1"/>
    <col min="6960" max="6960" width="12.85546875" style="14" customWidth="1"/>
    <col min="6961" max="6961" width="14.28515625" style="14" customWidth="1"/>
    <col min="6962" max="6962" width="9.7109375" style="14" customWidth="1"/>
    <col min="6963" max="6963" width="8.140625" style="14" customWidth="1"/>
    <col min="6964" max="6964" width="12.28515625" style="14" customWidth="1"/>
    <col min="6965" max="6965" width="13.42578125" style="14" customWidth="1"/>
    <col min="6966" max="6966" width="9.85546875" style="14" customWidth="1"/>
    <col min="6967" max="6967" width="9.28515625" style="14" customWidth="1"/>
    <col min="6968" max="6968" width="6.85546875" style="14" customWidth="1"/>
    <col min="6969" max="6969" width="10.85546875" style="14" customWidth="1"/>
    <col min="6970" max="6970" width="9.28515625" style="14" customWidth="1"/>
    <col min="6971" max="6971" width="11.28515625" style="14" customWidth="1"/>
    <col min="6972" max="6972" width="9.7109375" style="14" customWidth="1"/>
    <col min="6973" max="6973" width="7.42578125" style="14" customWidth="1"/>
    <col min="6974" max="6974" width="13.140625" style="14" customWidth="1"/>
    <col min="6975" max="6975" width="7" style="14" customWidth="1"/>
    <col min="6976" max="6976" width="8.7109375" style="14" customWidth="1"/>
    <col min="6977" max="6977" width="11.7109375" style="14" customWidth="1"/>
    <col min="6978" max="6978" width="12" style="14" customWidth="1"/>
    <col min="6979" max="6979" width="9.7109375" style="14" customWidth="1"/>
    <col min="6980" max="6980" width="6.85546875" style="14"/>
    <col min="6981" max="6981" width="9.28515625" style="14" customWidth="1"/>
    <col min="6982" max="6982" width="21.7109375" style="14" customWidth="1"/>
    <col min="6983" max="6983" width="19" style="14" customWidth="1"/>
    <col min="6984" max="6984" width="9.140625" style="14" customWidth="1"/>
    <col min="6985" max="6985" width="14.7109375" style="14" customWidth="1"/>
    <col min="6986" max="6986" width="12.140625" style="14" customWidth="1"/>
    <col min="6987" max="6987" width="14.28515625" style="14" customWidth="1"/>
    <col min="6988" max="6988" width="7.42578125" style="14" customWidth="1"/>
    <col min="6989" max="6989" width="8" style="14" customWidth="1"/>
    <col min="6990" max="6990" width="12.140625" style="14" customWidth="1"/>
    <col min="6991" max="6991" width="12.85546875" style="14" customWidth="1"/>
    <col min="6992" max="6992" width="14.28515625" style="14" customWidth="1"/>
    <col min="6993" max="6993" width="11.140625" style="14" customWidth="1"/>
    <col min="6994" max="6994" width="12.28515625" style="14" customWidth="1"/>
    <col min="6995" max="6995" width="13.42578125" style="14" customWidth="1"/>
    <col min="6996" max="6996" width="9.85546875" style="14" customWidth="1"/>
    <col min="6997" max="6997" width="13" style="14" customWidth="1"/>
    <col min="6998" max="6998" width="6.85546875" style="14" customWidth="1"/>
    <col min="6999" max="6999" width="10.85546875" style="14" customWidth="1"/>
    <col min="7000" max="7000" width="9.28515625" style="14" customWidth="1"/>
    <col min="7001" max="7001" width="11.28515625" style="14" customWidth="1"/>
    <col min="7002" max="7002" width="9.7109375" style="14" customWidth="1"/>
    <col min="7003" max="7003" width="7.42578125" style="14" customWidth="1"/>
    <col min="7004" max="7004" width="13.140625" style="14" customWidth="1"/>
    <col min="7005" max="7005" width="7" style="14" customWidth="1"/>
    <col min="7006" max="7006" width="8.7109375" style="14" customWidth="1"/>
    <col min="7007" max="7007" width="11.7109375" style="14" customWidth="1"/>
    <col min="7008" max="7008" width="12" style="14" customWidth="1"/>
    <col min="7009" max="7009" width="12.7109375" style="14" customWidth="1"/>
    <col min="7010" max="7010" width="14" style="14" customWidth="1"/>
    <col min="7011" max="7011" width="11.85546875" style="14" customWidth="1"/>
    <col min="7012" max="7012" width="7.5703125" style="14" customWidth="1"/>
    <col min="7013" max="7013" width="10.140625" style="14" customWidth="1"/>
    <col min="7014" max="7014" width="9.28515625" style="14" customWidth="1"/>
    <col min="7015" max="7017" width="9.140625" style="14" customWidth="1"/>
    <col min="7018" max="7018" width="13.140625" style="14" bestFit="1" customWidth="1"/>
    <col min="7019" max="7205" width="9.140625" style="14" customWidth="1"/>
    <col min="7206" max="7206" width="9.28515625" style="14" customWidth="1"/>
    <col min="7207" max="7207" width="21.7109375" style="14" customWidth="1"/>
    <col min="7208" max="7208" width="19" style="14" customWidth="1"/>
    <col min="7209" max="7209" width="9.140625" style="14" customWidth="1"/>
    <col min="7210" max="7210" width="14.7109375" style="14" customWidth="1"/>
    <col min="7211" max="7211" width="12.140625" style="14" customWidth="1"/>
    <col min="7212" max="7212" width="14.28515625" style="14" customWidth="1"/>
    <col min="7213" max="7213" width="7.42578125" style="14" customWidth="1"/>
    <col min="7214" max="7214" width="8" style="14" customWidth="1"/>
    <col min="7215" max="7215" width="12.140625" style="14" customWidth="1"/>
    <col min="7216" max="7216" width="12.85546875" style="14" customWidth="1"/>
    <col min="7217" max="7217" width="14.28515625" style="14" customWidth="1"/>
    <col min="7218" max="7218" width="9.7109375" style="14" customWidth="1"/>
    <col min="7219" max="7219" width="8.140625" style="14" customWidth="1"/>
    <col min="7220" max="7220" width="12.28515625" style="14" customWidth="1"/>
    <col min="7221" max="7221" width="13.42578125" style="14" customWidth="1"/>
    <col min="7222" max="7222" width="9.85546875" style="14" customWidth="1"/>
    <col min="7223" max="7223" width="9.28515625" style="14" customWidth="1"/>
    <col min="7224" max="7224" width="6.85546875" style="14" customWidth="1"/>
    <col min="7225" max="7225" width="10.85546875" style="14" customWidth="1"/>
    <col min="7226" max="7226" width="9.28515625" style="14" customWidth="1"/>
    <col min="7227" max="7227" width="11.28515625" style="14" customWidth="1"/>
    <col min="7228" max="7228" width="9.7109375" style="14" customWidth="1"/>
    <col min="7229" max="7229" width="7.42578125" style="14" customWidth="1"/>
    <col min="7230" max="7230" width="13.140625" style="14" customWidth="1"/>
    <col min="7231" max="7231" width="7" style="14" customWidth="1"/>
    <col min="7232" max="7232" width="8.7109375" style="14" customWidth="1"/>
    <col min="7233" max="7233" width="11.7109375" style="14" customWidth="1"/>
    <col min="7234" max="7234" width="12" style="14" customWidth="1"/>
    <col min="7235" max="7235" width="9.7109375" style="14" customWidth="1"/>
    <col min="7236" max="7236" width="6.85546875" style="14"/>
    <col min="7237" max="7237" width="9.28515625" style="14" customWidth="1"/>
    <col min="7238" max="7238" width="21.7109375" style="14" customWidth="1"/>
    <col min="7239" max="7239" width="19" style="14" customWidth="1"/>
    <col min="7240" max="7240" width="9.140625" style="14" customWidth="1"/>
    <col min="7241" max="7241" width="14.7109375" style="14" customWidth="1"/>
    <col min="7242" max="7242" width="12.140625" style="14" customWidth="1"/>
    <col min="7243" max="7243" width="14.28515625" style="14" customWidth="1"/>
    <col min="7244" max="7244" width="7.42578125" style="14" customWidth="1"/>
    <col min="7245" max="7245" width="8" style="14" customWidth="1"/>
    <col min="7246" max="7246" width="12.140625" style="14" customWidth="1"/>
    <col min="7247" max="7247" width="12.85546875" style="14" customWidth="1"/>
    <col min="7248" max="7248" width="14.28515625" style="14" customWidth="1"/>
    <col min="7249" max="7249" width="11.140625" style="14" customWidth="1"/>
    <col min="7250" max="7250" width="12.28515625" style="14" customWidth="1"/>
    <col min="7251" max="7251" width="13.42578125" style="14" customWidth="1"/>
    <col min="7252" max="7252" width="9.85546875" style="14" customWidth="1"/>
    <col min="7253" max="7253" width="13" style="14" customWidth="1"/>
    <col min="7254" max="7254" width="6.85546875" style="14" customWidth="1"/>
    <col min="7255" max="7255" width="10.85546875" style="14" customWidth="1"/>
    <col min="7256" max="7256" width="9.28515625" style="14" customWidth="1"/>
    <col min="7257" max="7257" width="11.28515625" style="14" customWidth="1"/>
    <col min="7258" max="7258" width="9.7109375" style="14" customWidth="1"/>
    <col min="7259" max="7259" width="7.42578125" style="14" customWidth="1"/>
    <col min="7260" max="7260" width="13.140625" style="14" customWidth="1"/>
    <col min="7261" max="7261" width="7" style="14" customWidth="1"/>
    <col min="7262" max="7262" width="8.7109375" style="14" customWidth="1"/>
    <col min="7263" max="7263" width="11.7109375" style="14" customWidth="1"/>
    <col min="7264" max="7264" width="12" style="14" customWidth="1"/>
    <col min="7265" max="7265" width="12.7109375" style="14" customWidth="1"/>
    <col min="7266" max="7266" width="14" style="14" customWidth="1"/>
    <col min="7267" max="7267" width="11.85546875" style="14" customWidth="1"/>
    <col min="7268" max="7268" width="7.5703125" style="14" customWidth="1"/>
    <col min="7269" max="7269" width="10.140625" style="14" customWidth="1"/>
    <col min="7270" max="7270" width="9.28515625" style="14" customWidth="1"/>
    <col min="7271" max="7273" width="9.140625" style="14" customWidth="1"/>
    <col min="7274" max="7274" width="13.140625" style="14" bestFit="1" customWidth="1"/>
    <col min="7275" max="7461" width="9.140625" style="14" customWidth="1"/>
    <col min="7462" max="7462" width="9.28515625" style="14" customWidth="1"/>
    <col min="7463" max="7463" width="21.7109375" style="14" customWidth="1"/>
    <col min="7464" max="7464" width="19" style="14" customWidth="1"/>
    <col min="7465" max="7465" width="9.140625" style="14" customWidth="1"/>
    <col min="7466" max="7466" width="14.7109375" style="14" customWidth="1"/>
    <col min="7467" max="7467" width="12.140625" style="14" customWidth="1"/>
    <col min="7468" max="7468" width="14.28515625" style="14" customWidth="1"/>
    <col min="7469" max="7469" width="7.42578125" style="14" customWidth="1"/>
    <col min="7470" max="7470" width="8" style="14" customWidth="1"/>
    <col min="7471" max="7471" width="12.140625" style="14" customWidth="1"/>
    <col min="7472" max="7472" width="12.85546875" style="14" customWidth="1"/>
    <col min="7473" max="7473" width="14.28515625" style="14" customWidth="1"/>
    <col min="7474" max="7474" width="9.7109375" style="14" customWidth="1"/>
    <col min="7475" max="7475" width="8.140625" style="14" customWidth="1"/>
    <col min="7476" max="7476" width="12.28515625" style="14" customWidth="1"/>
    <col min="7477" max="7477" width="13.42578125" style="14" customWidth="1"/>
    <col min="7478" max="7478" width="9.85546875" style="14" customWidth="1"/>
    <col min="7479" max="7479" width="9.28515625" style="14" customWidth="1"/>
    <col min="7480" max="7480" width="6.85546875" style="14" customWidth="1"/>
    <col min="7481" max="7481" width="10.85546875" style="14" customWidth="1"/>
    <col min="7482" max="7482" width="9.28515625" style="14" customWidth="1"/>
    <col min="7483" max="7483" width="11.28515625" style="14" customWidth="1"/>
    <col min="7484" max="7484" width="9.7109375" style="14" customWidth="1"/>
    <col min="7485" max="7485" width="7.42578125" style="14" customWidth="1"/>
    <col min="7486" max="7486" width="13.140625" style="14" customWidth="1"/>
    <col min="7487" max="7487" width="7" style="14" customWidth="1"/>
    <col min="7488" max="7488" width="8.7109375" style="14" customWidth="1"/>
    <col min="7489" max="7489" width="11.7109375" style="14" customWidth="1"/>
    <col min="7490" max="7490" width="12" style="14" customWidth="1"/>
    <col min="7491" max="7491" width="9.7109375" style="14" customWidth="1"/>
    <col min="7492" max="7492" width="6.85546875" style="14"/>
    <col min="7493" max="7493" width="9.28515625" style="14" customWidth="1"/>
    <col min="7494" max="7494" width="21.7109375" style="14" customWidth="1"/>
    <col min="7495" max="7495" width="19" style="14" customWidth="1"/>
    <col min="7496" max="7496" width="9.140625" style="14" customWidth="1"/>
    <col min="7497" max="7497" width="14.7109375" style="14" customWidth="1"/>
    <col min="7498" max="7498" width="12.140625" style="14" customWidth="1"/>
    <col min="7499" max="7499" width="14.28515625" style="14" customWidth="1"/>
    <col min="7500" max="7500" width="7.42578125" style="14" customWidth="1"/>
    <col min="7501" max="7501" width="8" style="14" customWidth="1"/>
    <col min="7502" max="7502" width="12.140625" style="14" customWidth="1"/>
    <col min="7503" max="7503" width="12.85546875" style="14" customWidth="1"/>
    <col min="7504" max="7504" width="14.28515625" style="14" customWidth="1"/>
    <col min="7505" max="7505" width="11.140625" style="14" customWidth="1"/>
    <col min="7506" max="7506" width="12.28515625" style="14" customWidth="1"/>
    <col min="7507" max="7507" width="13.42578125" style="14" customWidth="1"/>
    <col min="7508" max="7508" width="9.85546875" style="14" customWidth="1"/>
    <col min="7509" max="7509" width="13" style="14" customWidth="1"/>
    <col min="7510" max="7510" width="6.85546875" style="14" customWidth="1"/>
    <col min="7511" max="7511" width="10.85546875" style="14" customWidth="1"/>
    <col min="7512" max="7512" width="9.28515625" style="14" customWidth="1"/>
    <col min="7513" max="7513" width="11.28515625" style="14" customWidth="1"/>
    <col min="7514" max="7514" width="9.7109375" style="14" customWidth="1"/>
    <col min="7515" max="7515" width="7.42578125" style="14" customWidth="1"/>
    <col min="7516" max="7516" width="13.140625" style="14" customWidth="1"/>
    <col min="7517" max="7517" width="7" style="14" customWidth="1"/>
    <col min="7518" max="7518" width="8.7109375" style="14" customWidth="1"/>
    <col min="7519" max="7519" width="11.7109375" style="14" customWidth="1"/>
    <col min="7520" max="7520" width="12" style="14" customWidth="1"/>
    <col min="7521" max="7521" width="12.7109375" style="14" customWidth="1"/>
    <col min="7522" max="7522" width="14" style="14" customWidth="1"/>
    <col min="7523" max="7523" width="11.85546875" style="14" customWidth="1"/>
    <col min="7524" max="7524" width="7.5703125" style="14" customWidth="1"/>
    <col min="7525" max="7525" width="10.140625" style="14" customWidth="1"/>
    <col min="7526" max="7526" width="9.28515625" style="14" customWidth="1"/>
    <col min="7527" max="7529" width="9.140625" style="14" customWidth="1"/>
    <col min="7530" max="7530" width="13.140625" style="14" bestFit="1" customWidth="1"/>
    <col min="7531" max="7717" width="9.140625" style="14" customWidth="1"/>
    <col min="7718" max="7718" width="9.28515625" style="14" customWidth="1"/>
    <col min="7719" max="7719" width="21.7109375" style="14" customWidth="1"/>
    <col min="7720" max="7720" width="19" style="14" customWidth="1"/>
    <col min="7721" max="7721" width="9.140625" style="14" customWidth="1"/>
    <col min="7722" max="7722" width="14.7109375" style="14" customWidth="1"/>
    <col min="7723" max="7723" width="12.140625" style="14" customWidth="1"/>
    <col min="7724" max="7724" width="14.28515625" style="14" customWidth="1"/>
    <col min="7725" max="7725" width="7.42578125" style="14" customWidth="1"/>
    <col min="7726" max="7726" width="8" style="14" customWidth="1"/>
    <col min="7727" max="7727" width="12.140625" style="14" customWidth="1"/>
    <col min="7728" max="7728" width="12.85546875" style="14" customWidth="1"/>
    <col min="7729" max="7729" width="14.28515625" style="14" customWidth="1"/>
    <col min="7730" max="7730" width="9.7109375" style="14" customWidth="1"/>
    <col min="7731" max="7731" width="8.140625" style="14" customWidth="1"/>
    <col min="7732" max="7732" width="12.28515625" style="14" customWidth="1"/>
    <col min="7733" max="7733" width="13.42578125" style="14" customWidth="1"/>
    <col min="7734" max="7734" width="9.85546875" style="14" customWidth="1"/>
    <col min="7735" max="7735" width="9.28515625" style="14" customWidth="1"/>
    <col min="7736" max="7736" width="6.85546875" style="14" customWidth="1"/>
    <col min="7737" max="7737" width="10.85546875" style="14" customWidth="1"/>
    <col min="7738" max="7738" width="9.28515625" style="14" customWidth="1"/>
    <col min="7739" max="7739" width="11.28515625" style="14" customWidth="1"/>
    <col min="7740" max="7740" width="9.7109375" style="14" customWidth="1"/>
    <col min="7741" max="7741" width="7.42578125" style="14" customWidth="1"/>
    <col min="7742" max="7742" width="13.140625" style="14" customWidth="1"/>
    <col min="7743" max="7743" width="7" style="14" customWidth="1"/>
    <col min="7744" max="7744" width="8.7109375" style="14" customWidth="1"/>
    <col min="7745" max="7745" width="11.7109375" style="14" customWidth="1"/>
    <col min="7746" max="7746" width="12" style="14" customWidth="1"/>
    <col min="7747" max="7747" width="9.7109375" style="14" customWidth="1"/>
    <col min="7748" max="7748" width="6.85546875" style="14"/>
    <col min="7749" max="7749" width="9.28515625" style="14" customWidth="1"/>
    <col min="7750" max="7750" width="21.7109375" style="14" customWidth="1"/>
    <col min="7751" max="7751" width="19" style="14" customWidth="1"/>
    <col min="7752" max="7752" width="9.140625" style="14" customWidth="1"/>
    <col min="7753" max="7753" width="14.7109375" style="14" customWidth="1"/>
    <col min="7754" max="7754" width="12.140625" style="14" customWidth="1"/>
    <col min="7755" max="7755" width="14.28515625" style="14" customWidth="1"/>
    <col min="7756" max="7756" width="7.42578125" style="14" customWidth="1"/>
    <col min="7757" max="7757" width="8" style="14" customWidth="1"/>
    <col min="7758" max="7758" width="12.140625" style="14" customWidth="1"/>
    <col min="7759" max="7759" width="12.85546875" style="14" customWidth="1"/>
    <col min="7760" max="7760" width="14.28515625" style="14" customWidth="1"/>
    <col min="7761" max="7761" width="11.140625" style="14" customWidth="1"/>
    <col min="7762" max="7762" width="12.28515625" style="14" customWidth="1"/>
    <col min="7763" max="7763" width="13.42578125" style="14" customWidth="1"/>
    <col min="7764" max="7764" width="9.85546875" style="14" customWidth="1"/>
    <col min="7765" max="7765" width="13" style="14" customWidth="1"/>
    <col min="7766" max="7766" width="6.85546875" style="14" customWidth="1"/>
    <col min="7767" max="7767" width="10.85546875" style="14" customWidth="1"/>
    <col min="7768" max="7768" width="9.28515625" style="14" customWidth="1"/>
    <col min="7769" max="7769" width="11.28515625" style="14" customWidth="1"/>
    <col min="7770" max="7770" width="9.7109375" style="14" customWidth="1"/>
    <col min="7771" max="7771" width="7.42578125" style="14" customWidth="1"/>
    <col min="7772" max="7772" width="13.140625" style="14" customWidth="1"/>
    <col min="7773" max="7773" width="7" style="14" customWidth="1"/>
    <col min="7774" max="7774" width="8.7109375" style="14" customWidth="1"/>
    <col min="7775" max="7775" width="11.7109375" style="14" customWidth="1"/>
    <col min="7776" max="7776" width="12" style="14" customWidth="1"/>
    <col min="7777" max="7777" width="12.7109375" style="14" customWidth="1"/>
    <col min="7778" max="7778" width="14" style="14" customWidth="1"/>
    <col min="7779" max="7779" width="11.85546875" style="14" customWidth="1"/>
    <col min="7780" max="7780" width="7.5703125" style="14" customWidth="1"/>
    <col min="7781" max="7781" width="10.140625" style="14" customWidth="1"/>
    <col min="7782" max="7782" width="9.28515625" style="14" customWidth="1"/>
    <col min="7783" max="7785" width="9.140625" style="14" customWidth="1"/>
    <col min="7786" max="7786" width="13.140625" style="14" bestFit="1" customWidth="1"/>
    <col min="7787" max="7973" width="9.140625" style="14" customWidth="1"/>
    <col min="7974" max="7974" width="9.28515625" style="14" customWidth="1"/>
    <col min="7975" max="7975" width="21.7109375" style="14" customWidth="1"/>
    <col min="7976" max="7976" width="19" style="14" customWidth="1"/>
    <col min="7977" max="7977" width="9.140625" style="14" customWidth="1"/>
    <col min="7978" max="7978" width="14.7109375" style="14" customWidth="1"/>
    <col min="7979" max="7979" width="12.140625" style="14" customWidth="1"/>
    <col min="7980" max="7980" width="14.28515625" style="14" customWidth="1"/>
    <col min="7981" max="7981" width="7.42578125" style="14" customWidth="1"/>
    <col min="7982" max="7982" width="8" style="14" customWidth="1"/>
    <col min="7983" max="7983" width="12.140625" style="14" customWidth="1"/>
    <col min="7984" max="7984" width="12.85546875" style="14" customWidth="1"/>
    <col min="7985" max="7985" width="14.28515625" style="14" customWidth="1"/>
    <col min="7986" max="7986" width="9.7109375" style="14" customWidth="1"/>
    <col min="7987" max="7987" width="8.140625" style="14" customWidth="1"/>
    <col min="7988" max="7988" width="12.28515625" style="14" customWidth="1"/>
    <col min="7989" max="7989" width="13.42578125" style="14" customWidth="1"/>
    <col min="7990" max="7990" width="9.85546875" style="14" customWidth="1"/>
    <col min="7991" max="7991" width="9.28515625" style="14" customWidth="1"/>
    <col min="7992" max="7992" width="6.85546875" style="14" customWidth="1"/>
    <col min="7993" max="7993" width="10.85546875" style="14" customWidth="1"/>
    <col min="7994" max="7994" width="9.28515625" style="14" customWidth="1"/>
    <col min="7995" max="7995" width="11.28515625" style="14" customWidth="1"/>
    <col min="7996" max="7996" width="9.7109375" style="14" customWidth="1"/>
    <col min="7997" max="7997" width="7.42578125" style="14" customWidth="1"/>
    <col min="7998" max="7998" width="13.140625" style="14" customWidth="1"/>
    <col min="7999" max="7999" width="7" style="14" customWidth="1"/>
    <col min="8000" max="8000" width="8.7109375" style="14" customWidth="1"/>
    <col min="8001" max="8001" width="11.7109375" style="14" customWidth="1"/>
    <col min="8002" max="8002" width="12" style="14" customWidth="1"/>
    <col min="8003" max="8003" width="9.7109375" style="14" customWidth="1"/>
    <col min="8004" max="8004" width="6.85546875" style="14"/>
    <col min="8005" max="8005" width="9.28515625" style="14" customWidth="1"/>
    <col min="8006" max="8006" width="21.7109375" style="14" customWidth="1"/>
    <col min="8007" max="8007" width="19" style="14" customWidth="1"/>
    <col min="8008" max="8008" width="9.140625" style="14" customWidth="1"/>
    <col min="8009" max="8009" width="14.7109375" style="14" customWidth="1"/>
    <col min="8010" max="8010" width="12.140625" style="14" customWidth="1"/>
    <col min="8011" max="8011" width="14.28515625" style="14" customWidth="1"/>
    <col min="8012" max="8012" width="7.42578125" style="14" customWidth="1"/>
    <col min="8013" max="8013" width="8" style="14" customWidth="1"/>
    <col min="8014" max="8014" width="12.140625" style="14" customWidth="1"/>
    <col min="8015" max="8015" width="12.85546875" style="14" customWidth="1"/>
    <col min="8016" max="8016" width="14.28515625" style="14" customWidth="1"/>
    <col min="8017" max="8017" width="11.140625" style="14" customWidth="1"/>
    <col min="8018" max="8018" width="12.28515625" style="14" customWidth="1"/>
    <col min="8019" max="8019" width="13.42578125" style="14" customWidth="1"/>
    <col min="8020" max="8020" width="9.85546875" style="14" customWidth="1"/>
    <col min="8021" max="8021" width="13" style="14" customWidth="1"/>
    <col min="8022" max="8022" width="6.85546875" style="14" customWidth="1"/>
    <col min="8023" max="8023" width="10.85546875" style="14" customWidth="1"/>
    <col min="8024" max="8024" width="9.28515625" style="14" customWidth="1"/>
    <col min="8025" max="8025" width="11.28515625" style="14" customWidth="1"/>
    <col min="8026" max="8026" width="9.7109375" style="14" customWidth="1"/>
    <col min="8027" max="8027" width="7.42578125" style="14" customWidth="1"/>
    <col min="8028" max="8028" width="13.140625" style="14" customWidth="1"/>
    <col min="8029" max="8029" width="7" style="14" customWidth="1"/>
    <col min="8030" max="8030" width="8.7109375" style="14" customWidth="1"/>
    <col min="8031" max="8031" width="11.7109375" style="14" customWidth="1"/>
    <col min="8032" max="8032" width="12" style="14" customWidth="1"/>
    <col min="8033" max="8033" width="12.7109375" style="14" customWidth="1"/>
    <col min="8034" max="8034" width="14" style="14" customWidth="1"/>
    <col min="8035" max="8035" width="11.85546875" style="14" customWidth="1"/>
    <col min="8036" max="8036" width="7.5703125" style="14" customWidth="1"/>
    <col min="8037" max="8037" width="10.140625" style="14" customWidth="1"/>
    <col min="8038" max="8038" width="9.28515625" style="14" customWidth="1"/>
    <col min="8039" max="8041" width="9.140625" style="14" customWidth="1"/>
    <col min="8042" max="8042" width="13.140625" style="14" bestFit="1" customWidth="1"/>
    <col min="8043" max="8229" width="9.140625" style="14" customWidth="1"/>
    <col min="8230" max="8230" width="9.28515625" style="14" customWidth="1"/>
    <col min="8231" max="8231" width="21.7109375" style="14" customWidth="1"/>
    <col min="8232" max="8232" width="19" style="14" customWidth="1"/>
    <col min="8233" max="8233" width="9.140625" style="14" customWidth="1"/>
    <col min="8234" max="8234" width="14.7109375" style="14" customWidth="1"/>
    <col min="8235" max="8235" width="12.140625" style="14" customWidth="1"/>
    <col min="8236" max="8236" width="14.28515625" style="14" customWidth="1"/>
    <col min="8237" max="8237" width="7.42578125" style="14" customWidth="1"/>
    <col min="8238" max="8238" width="8" style="14" customWidth="1"/>
    <col min="8239" max="8239" width="12.140625" style="14" customWidth="1"/>
    <col min="8240" max="8240" width="12.85546875" style="14" customWidth="1"/>
    <col min="8241" max="8241" width="14.28515625" style="14" customWidth="1"/>
    <col min="8242" max="8242" width="9.7109375" style="14" customWidth="1"/>
    <col min="8243" max="8243" width="8.140625" style="14" customWidth="1"/>
    <col min="8244" max="8244" width="12.28515625" style="14" customWidth="1"/>
    <col min="8245" max="8245" width="13.42578125" style="14" customWidth="1"/>
    <col min="8246" max="8246" width="9.85546875" style="14" customWidth="1"/>
    <col min="8247" max="8247" width="9.28515625" style="14" customWidth="1"/>
    <col min="8248" max="8248" width="6.85546875" style="14" customWidth="1"/>
    <col min="8249" max="8249" width="10.85546875" style="14" customWidth="1"/>
    <col min="8250" max="8250" width="9.28515625" style="14" customWidth="1"/>
    <col min="8251" max="8251" width="11.28515625" style="14" customWidth="1"/>
    <col min="8252" max="8252" width="9.7109375" style="14" customWidth="1"/>
    <col min="8253" max="8253" width="7.42578125" style="14" customWidth="1"/>
    <col min="8254" max="8254" width="13.140625" style="14" customWidth="1"/>
    <col min="8255" max="8255" width="7" style="14" customWidth="1"/>
    <col min="8256" max="8256" width="8.7109375" style="14" customWidth="1"/>
    <col min="8257" max="8257" width="11.7109375" style="14" customWidth="1"/>
    <col min="8258" max="8258" width="12" style="14" customWidth="1"/>
    <col min="8259" max="8259" width="9.7109375" style="14" customWidth="1"/>
    <col min="8260" max="8260" width="6.85546875" style="14"/>
    <col min="8261" max="8261" width="9.28515625" style="14" customWidth="1"/>
    <col min="8262" max="8262" width="21.7109375" style="14" customWidth="1"/>
    <col min="8263" max="8263" width="19" style="14" customWidth="1"/>
    <col min="8264" max="8264" width="9.140625" style="14" customWidth="1"/>
    <col min="8265" max="8265" width="14.7109375" style="14" customWidth="1"/>
    <col min="8266" max="8266" width="12.140625" style="14" customWidth="1"/>
    <col min="8267" max="8267" width="14.28515625" style="14" customWidth="1"/>
    <col min="8268" max="8268" width="7.42578125" style="14" customWidth="1"/>
    <col min="8269" max="8269" width="8" style="14" customWidth="1"/>
    <col min="8270" max="8270" width="12.140625" style="14" customWidth="1"/>
    <col min="8271" max="8271" width="12.85546875" style="14" customWidth="1"/>
    <col min="8272" max="8272" width="14.28515625" style="14" customWidth="1"/>
    <col min="8273" max="8273" width="11.140625" style="14" customWidth="1"/>
    <col min="8274" max="8274" width="12.28515625" style="14" customWidth="1"/>
    <col min="8275" max="8275" width="13.42578125" style="14" customWidth="1"/>
    <col min="8276" max="8276" width="9.85546875" style="14" customWidth="1"/>
    <col min="8277" max="8277" width="13" style="14" customWidth="1"/>
    <col min="8278" max="8278" width="6.85546875" style="14" customWidth="1"/>
    <col min="8279" max="8279" width="10.85546875" style="14" customWidth="1"/>
    <col min="8280" max="8280" width="9.28515625" style="14" customWidth="1"/>
    <col min="8281" max="8281" width="11.28515625" style="14" customWidth="1"/>
    <col min="8282" max="8282" width="9.7109375" style="14" customWidth="1"/>
    <col min="8283" max="8283" width="7.42578125" style="14" customWidth="1"/>
    <col min="8284" max="8284" width="13.140625" style="14" customWidth="1"/>
    <col min="8285" max="8285" width="7" style="14" customWidth="1"/>
    <col min="8286" max="8286" width="8.7109375" style="14" customWidth="1"/>
    <col min="8287" max="8287" width="11.7109375" style="14" customWidth="1"/>
    <col min="8288" max="8288" width="12" style="14" customWidth="1"/>
    <col min="8289" max="8289" width="12.7109375" style="14" customWidth="1"/>
    <col min="8290" max="8290" width="14" style="14" customWidth="1"/>
    <col min="8291" max="8291" width="11.85546875" style="14" customWidth="1"/>
    <col min="8292" max="8292" width="7.5703125" style="14" customWidth="1"/>
    <col min="8293" max="8293" width="10.140625" style="14" customWidth="1"/>
    <col min="8294" max="8294" width="9.28515625" style="14" customWidth="1"/>
    <col min="8295" max="8297" width="9.140625" style="14" customWidth="1"/>
    <col min="8298" max="8298" width="13.140625" style="14" bestFit="1" customWidth="1"/>
    <col min="8299" max="8485" width="9.140625" style="14" customWidth="1"/>
    <col min="8486" max="8486" width="9.28515625" style="14" customWidth="1"/>
    <col min="8487" max="8487" width="21.7109375" style="14" customWidth="1"/>
    <col min="8488" max="8488" width="19" style="14" customWidth="1"/>
    <col min="8489" max="8489" width="9.140625" style="14" customWidth="1"/>
    <col min="8490" max="8490" width="14.7109375" style="14" customWidth="1"/>
    <col min="8491" max="8491" width="12.140625" style="14" customWidth="1"/>
    <col min="8492" max="8492" width="14.28515625" style="14" customWidth="1"/>
    <col min="8493" max="8493" width="7.42578125" style="14" customWidth="1"/>
    <col min="8494" max="8494" width="8" style="14" customWidth="1"/>
    <col min="8495" max="8495" width="12.140625" style="14" customWidth="1"/>
    <col min="8496" max="8496" width="12.85546875" style="14" customWidth="1"/>
    <col min="8497" max="8497" width="14.28515625" style="14" customWidth="1"/>
    <col min="8498" max="8498" width="9.7109375" style="14" customWidth="1"/>
    <col min="8499" max="8499" width="8.140625" style="14" customWidth="1"/>
    <col min="8500" max="8500" width="12.28515625" style="14" customWidth="1"/>
    <col min="8501" max="8501" width="13.42578125" style="14" customWidth="1"/>
    <col min="8502" max="8502" width="9.85546875" style="14" customWidth="1"/>
    <col min="8503" max="8503" width="9.28515625" style="14" customWidth="1"/>
    <col min="8504" max="8504" width="6.85546875" style="14" customWidth="1"/>
    <col min="8505" max="8505" width="10.85546875" style="14" customWidth="1"/>
    <col min="8506" max="8506" width="9.28515625" style="14" customWidth="1"/>
    <col min="8507" max="8507" width="11.28515625" style="14" customWidth="1"/>
    <col min="8508" max="8508" width="9.7109375" style="14" customWidth="1"/>
    <col min="8509" max="8509" width="7.42578125" style="14" customWidth="1"/>
    <col min="8510" max="8510" width="13.140625" style="14" customWidth="1"/>
    <col min="8511" max="8511" width="7" style="14" customWidth="1"/>
    <col min="8512" max="8512" width="8.7109375" style="14" customWidth="1"/>
    <col min="8513" max="8513" width="11.7109375" style="14" customWidth="1"/>
    <col min="8514" max="8514" width="12" style="14" customWidth="1"/>
    <col min="8515" max="8515" width="9.7109375" style="14" customWidth="1"/>
    <col min="8516" max="8516" width="6.85546875" style="14"/>
    <col min="8517" max="8517" width="9.28515625" style="14" customWidth="1"/>
    <col min="8518" max="8518" width="21.7109375" style="14" customWidth="1"/>
    <col min="8519" max="8519" width="19" style="14" customWidth="1"/>
    <col min="8520" max="8520" width="9.140625" style="14" customWidth="1"/>
    <col min="8521" max="8521" width="14.7109375" style="14" customWidth="1"/>
    <col min="8522" max="8522" width="12.140625" style="14" customWidth="1"/>
    <col min="8523" max="8523" width="14.28515625" style="14" customWidth="1"/>
    <col min="8524" max="8524" width="7.42578125" style="14" customWidth="1"/>
    <col min="8525" max="8525" width="8" style="14" customWidth="1"/>
    <col min="8526" max="8526" width="12.140625" style="14" customWidth="1"/>
    <col min="8527" max="8527" width="12.85546875" style="14" customWidth="1"/>
    <col min="8528" max="8528" width="14.28515625" style="14" customWidth="1"/>
    <col min="8529" max="8529" width="11.140625" style="14" customWidth="1"/>
    <col min="8530" max="8530" width="12.28515625" style="14" customWidth="1"/>
    <col min="8531" max="8531" width="13.42578125" style="14" customWidth="1"/>
    <col min="8532" max="8532" width="9.85546875" style="14" customWidth="1"/>
    <col min="8533" max="8533" width="13" style="14" customWidth="1"/>
    <col min="8534" max="8534" width="6.85546875" style="14" customWidth="1"/>
    <col min="8535" max="8535" width="10.85546875" style="14" customWidth="1"/>
    <col min="8536" max="8536" width="9.28515625" style="14" customWidth="1"/>
    <col min="8537" max="8537" width="11.28515625" style="14" customWidth="1"/>
    <col min="8538" max="8538" width="9.7109375" style="14" customWidth="1"/>
    <col min="8539" max="8539" width="7.42578125" style="14" customWidth="1"/>
    <col min="8540" max="8540" width="13.140625" style="14" customWidth="1"/>
    <col min="8541" max="8541" width="7" style="14" customWidth="1"/>
    <col min="8542" max="8542" width="8.7109375" style="14" customWidth="1"/>
    <col min="8543" max="8543" width="11.7109375" style="14" customWidth="1"/>
    <col min="8544" max="8544" width="12" style="14" customWidth="1"/>
    <col min="8545" max="8545" width="12.7109375" style="14" customWidth="1"/>
    <col min="8546" max="8546" width="14" style="14" customWidth="1"/>
    <col min="8547" max="8547" width="11.85546875" style="14" customWidth="1"/>
    <col min="8548" max="8548" width="7.5703125" style="14" customWidth="1"/>
    <col min="8549" max="8549" width="10.140625" style="14" customWidth="1"/>
    <col min="8550" max="8550" width="9.28515625" style="14" customWidth="1"/>
    <col min="8551" max="8553" width="9.140625" style="14" customWidth="1"/>
    <col min="8554" max="8554" width="13.140625" style="14" bestFit="1" customWidth="1"/>
    <col min="8555" max="8741" width="9.140625" style="14" customWidth="1"/>
    <col min="8742" max="8742" width="9.28515625" style="14" customWidth="1"/>
    <col min="8743" max="8743" width="21.7109375" style="14" customWidth="1"/>
    <col min="8744" max="8744" width="19" style="14" customWidth="1"/>
    <col min="8745" max="8745" width="9.140625" style="14" customWidth="1"/>
    <col min="8746" max="8746" width="14.7109375" style="14" customWidth="1"/>
    <col min="8747" max="8747" width="12.140625" style="14" customWidth="1"/>
    <col min="8748" max="8748" width="14.28515625" style="14" customWidth="1"/>
    <col min="8749" max="8749" width="7.42578125" style="14" customWidth="1"/>
    <col min="8750" max="8750" width="8" style="14" customWidth="1"/>
    <col min="8751" max="8751" width="12.140625" style="14" customWidth="1"/>
    <col min="8752" max="8752" width="12.85546875" style="14" customWidth="1"/>
    <col min="8753" max="8753" width="14.28515625" style="14" customWidth="1"/>
    <col min="8754" max="8754" width="9.7109375" style="14" customWidth="1"/>
    <col min="8755" max="8755" width="8.140625" style="14" customWidth="1"/>
    <col min="8756" max="8756" width="12.28515625" style="14" customWidth="1"/>
    <col min="8757" max="8757" width="13.42578125" style="14" customWidth="1"/>
    <col min="8758" max="8758" width="9.85546875" style="14" customWidth="1"/>
    <col min="8759" max="8759" width="9.28515625" style="14" customWidth="1"/>
    <col min="8760" max="8760" width="6.85546875" style="14" customWidth="1"/>
    <col min="8761" max="8761" width="10.85546875" style="14" customWidth="1"/>
    <col min="8762" max="8762" width="9.28515625" style="14" customWidth="1"/>
    <col min="8763" max="8763" width="11.28515625" style="14" customWidth="1"/>
    <col min="8764" max="8764" width="9.7109375" style="14" customWidth="1"/>
    <col min="8765" max="8765" width="7.42578125" style="14" customWidth="1"/>
    <col min="8766" max="8766" width="13.140625" style="14" customWidth="1"/>
    <col min="8767" max="8767" width="7" style="14" customWidth="1"/>
    <col min="8768" max="8768" width="8.7109375" style="14" customWidth="1"/>
    <col min="8769" max="8769" width="11.7109375" style="14" customWidth="1"/>
    <col min="8770" max="8770" width="12" style="14" customWidth="1"/>
    <col min="8771" max="8771" width="9.7109375" style="14" customWidth="1"/>
    <col min="8772" max="8772" width="6.85546875" style="14"/>
    <col min="8773" max="8773" width="9.28515625" style="14" customWidth="1"/>
    <col min="8774" max="8774" width="21.7109375" style="14" customWidth="1"/>
    <col min="8775" max="8775" width="19" style="14" customWidth="1"/>
    <col min="8776" max="8776" width="9.140625" style="14" customWidth="1"/>
    <col min="8777" max="8777" width="14.7109375" style="14" customWidth="1"/>
    <col min="8778" max="8778" width="12.140625" style="14" customWidth="1"/>
    <col min="8779" max="8779" width="14.28515625" style="14" customWidth="1"/>
    <col min="8780" max="8780" width="7.42578125" style="14" customWidth="1"/>
    <col min="8781" max="8781" width="8" style="14" customWidth="1"/>
    <col min="8782" max="8782" width="12.140625" style="14" customWidth="1"/>
    <col min="8783" max="8783" width="12.85546875" style="14" customWidth="1"/>
    <col min="8784" max="8784" width="14.28515625" style="14" customWidth="1"/>
    <col min="8785" max="8785" width="11.140625" style="14" customWidth="1"/>
    <col min="8786" max="8786" width="12.28515625" style="14" customWidth="1"/>
    <col min="8787" max="8787" width="13.42578125" style="14" customWidth="1"/>
    <col min="8788" max="8788" width="9.85546875" style="14" customWidth="1"/>
    <col min="8789" max="8789" width="13" style="14" customWidth="1"/>
    <col min="8790" max="8790" width="6.85546875" style="14" customWidth="1"/>
    <col min="8791" max="8791" width="10.85546875" style="14" customWidth="1"/>
    <col min="8792" max="8792" width="9.28515625" style="14" customWidth="1"/>
    <col min="8793" max="8793" width="11.28515625" style="14" customWidth="1"/>
    <col min="8794" max="8794" width="9.7109375" style="14" customWidth="1"/>
    <col min="8795" max="8795" width="7.42578125" style="14" customWidth="1"/>
    <col min="8796" max="8796" width="13.140625" style="14" customWidth="1"/>
    <col min="8797" max="8797" width="7" style="14" customWidth="1"/>
    <col min="8798" max="8798" width="8.7109375" style="14" customWidth="1"/>
    <col min="8799" max="8799" width="11.7109375" style="14" customWidth="1"/>
    <col min="8800" max="8800" width="12" style="14" customWidth="1"/>
    <col min="8801" max="8801" width="12.7109375" style="14" customWidth="1"/>
    <col min="8802" max="8802" width="14" style="14" customWidth="1"/>
    <col min="8803" max="8803" width="11.85546875" style="14" customWidth="1"/>
    <col min="8804" max="8804" width="7.5703125" style="14" customWidth="1"/>
    <col min="8805" max="8805" width="10.140625" style="14" customWidth="1"/>
    <col min="8806" max="8806" width="9.28515625" style="14" customWidth="1"/>
    <col min="8807" max="8809" width="9.140625" style="14" customWidth="1"/>
    <col min="8810" max="8810" width="13.140625" style="14" bestFit="1" customWidth="1"/>
    <col min="8811" max="8997" width="9.140625" style="14" customWidth="1"/>
    <col min="8998" max="8998" width="9.28515625" style="14" customWidth="1"/>
    <col min="8999" max="8999" width="21.7109375" style="14" customWidth="1"/>
    <col min="9000" max="9000" width="19" style="14" customWidth="1"/>
    <col min="9001" max="9001" width="9.140625" style="14" customWidth="1"/>
    <col min="9002" max="9002" width="14.7109375" style="14" customWidth="1"/>
    <col min="9003" max="9003" width="12.140625" style="14" customWidth="1"/>
    <col min="9004" max="9004" width="14.28515625" style="14" customWidth="1"/>
    <col min="9005" max="9005" width="7.42578125" style="14" customWidth="1"/>
    <col min="9006" max="9006" width="8" style="14" customWidth="1"/>
    <col min="9007" max="9007" width="12.140625" style="14" customWidth="1"/>
    <col min="9008" max="9008" width="12.85546875" style="14" customWidth="1"/>
    <col min="9009" max="9009" width="14.28515625" style="14" customWidth="1"/>
    <col min="9010" max="9010" width="9.7109375" style="14" customWidth="1"/>
    <col min="9011" max="9011" width="8.140625" style="14" customWidth="1"/>
    <col min="9012" max="9012" width="12.28515625" style="14" customWidth="1"/>
    <col min="9013" max="9013" width="13.42578125" style="14" customWidth="1"/>
    <col min="9014" max="9014" width="9.85546875" style="14" customWidth="1"/>
    <col min="9015" max="9015" width="9.28515625" style="14" customWidth="1"/>
    <col min="9016" max="9016" width="6.85546875" style="14" customWidth="1"/>
    <col min="9017" max="9017" width="10.85546875" style="14" customWidth="1"/>
    <col min="9018" max="9018" width="9.28515625" style="14" customWidth="1"/>
    <col min="9019" max="9019" width="11.28515625" style="14" customWidth="1"/>
    <col min="9020" max="9020" width="9.7109375" style="14" customWidth="1"/>
    <col min="9021" max="9021" width="7.42578125" style="14" customWidth="1"/>
    <col min="9022" max="9022" width="13.140625" style="14" customWidth="1"/>
    <col min="9023" max="9023" width="7" style="14" customWidth="1"/>
    <col min="9024" max="9024" width="8.7109375" style="14" customWidth="1"/>
    <col min="9025" max="9025" width="11.7109375" style="14" customWidth="1"/>
    <col min="9026" max="9026" width="12" style="14" customWidth="1"/>
    <col min="9027" max="9027" width="9.7109375" style="14" customWidth="1"/>
    <col min="9028" max="9028" width="6.85546875" style="14"/>
    <col min="9029" max="9029" width="9.28515625" style="14" customWidth="1"/>
    <col min="9030" max="9030" width="21.7109375" style="14" customWidth="1"/>
    <col min="9031" max="9031" width="19" style="14" customWidth="1"/>
    <col min="9032" max="9032" width="9.140625" style="14" customWidth="1"/>
    <col min="9033" max="9033" width="14.7109375" style="14" customWidth="1"/>
    <col min="9034" max="9034" width="12.140625" style="14" customWidth="1"/>
    <col min="9035" max="9035" width="14.28515625" style="14" customWidth="1"/>
    <col min="9036" max="9036" width="7.42578125" style="14" customWidth="1"/>
    <col min="9037" max="9037" width="8" style="14" customWidth="1"/>
    <col min="9038" max="9038" width="12.140625" style="14" customWidth="1"/>
    <col min="9039" max="9039" width="12.85546875" style="14" customWidth="1"/>
    <col min="9040" max="9040" width="14.28515625" style="14" customWidth="1"/>
    <col min="9041" max="9041" width="11.140625" style="14" customWidth="1"/>
    <col min="9042" max="9042" width="12.28515625" style="14" customWidth="1"/>
    <col min="9043" max="9043" width="13.42578125" style="14" customWidth="1"/>
    <col min="9044" max="9044" width="9.85546875" style="14" customWidth="1"/>
    <col min="9045" max="9045" width="13" style="14" customWidth="1"/>
    <col min="9046" max="9046" width="6.85546875" style="14" customWidth="1"/>
    <col min="9047" max="9047" width="10.85546875" style="14" customWidth="1"/>
    <col min="9048" max="9048" width="9.28515625" style="14" customWidth="1"/>
    <col min="9049" max="9049" width="11.28515625" style="14" customWidth="1"/>
    <col min="9050" max="9050" width="9.7109375" style="14" customWidth="1"/>
    <col min="9051" max="9051" width="7.42578125" style="14" customWidth="1"/>
    <col min="9052" max="9052" width="13.140625" style="14" customWidth="1"/>
    <col min="9053" max="9053" width="7" style="14" customWidth="1"/>
    <col min="9054" max="9054" width="8.7109375" style="14" customWidth="1"/>
    <col min="9055" max="9055" width="11.7109375" style="14" customWidth="1"/>
    <col min="9056" max="9056" width="12" style="14" customWidth="1"/>
    <col min="9057" max="9057" width="12.7109375" style="14" customWidth="1"/>
    <col min="9058" max="9058" width="14" style="14" customWidth="1"/>
    <col min="9059" max="9059" width="11.85546875" style="14" customWidth="1"/>
    <col min="9060" max="9060" width="7.5703125" style="14" customWidth="1"/>
    <col min="9061" max="9061" width="10.140625" style="14" customWidth="1"/>
    <col min="9062" max="9062" width="9.28515625" style="14" customWidth="1"/>
    <col min="9063" max="9065" width="9.140625" style="14" customWidth="1"/>
    <col min="9066" max="9066" width="13.140625" style="14" bestFit="1" customWidth="1"/>
    <col min="9067" max="9253" width="9.140625" style="14" customWidth="1"/>
    <col min="9254" max="9254" width="9.28515625" style="14" customWidth="1"/>
    <col min="9255" max="9255" width="21.7109375" style="14" customWidth="1"/>
    <col min="9256" max="9256" width="19" style="14" customWidth="1"/>
    <col min="9257" max="9257" width="9.140625" style="14" customWidth="1"/>
    <col min="9258" max="9258" width="14.7109375" style="14" customWidth="1"/>
    <col min="9259" max="9259" width="12.140625" style="14" customWidth="1"/>
    <col min="9260" max="9260" width="14.28515625" style="14" customWidth="1"/>
    <col min="9261" max="9261" width="7.42578125" style="14" customWidth="1"/>
    <col min="9262" max="9262" width="8" style="14" customWidth="1"/>
    <col min="9263" max="9263" width="12.140625" style="14" customWidth="1"/>
    <col min="9264" max="9264" width="12.85546875" style="14" customWidth="1"/>
    <col min="9265" max="9265" width="14.28515625" style="14" customWidth="1"/>
    <col min="9266" max="9266" width="9.7109375" style="14" customWidth="1"/>
    <col min="9267" max="9267" width="8.140625" style="14" customWidth="1"/>
    <col min="9268" max="9268" width="12.28515625" style="14" customWidth="1"/>
    <col min="9269" max="9269" width="13.42578125" style="14" customWidth="1"/>
    <col min="9270" max="9270" width="9.85546875" style="14" customWidth="1"/>
    <col min="9271" max="9271" width="9.28515625" style="14" customWidth="1"/>
    <col min="9272" max="9272" width="6.85546875" style="14" customWidth="1"/>
    <col min="9273" max="9273" width="10.85546875" style="14" customWidth="1"/>
    <col min="9274" max="9274" width="9.28515625" style="14" customWidth="1"/>
    <col min="9275" max="9275" width="11.28515625" style="14" customWidth="1"/>
    <col min="9276" max="9276" width="9.7109375" style="14" customWidth="1"/>
    <col min="9277" max="9277" width="7.42578125" style="14" customWidth="1"/>
    <col min="9278" max="9278" width="13.140625" style="14" customWidth="1"/>
    <col min="9279" max="9279" width="7" style="14" customWidth="1"/>
    <col min="9280" max="9280" width="8.7109375" style="14" customWidth="1"/>
    <col min="9281" max="9281" width="11.7109375" style="14" customWidth="1"/>
    <col min="9282" max="9282" width="12" style="14" customWidth="1"/>
    <col min="9283" max="9283" width="9.7109375" style="14" customWidth="1"/>
    <col min="9284" max="9284" width="6.85546875" style="14"/>
    <col min="9285" max="9285" width="9.28515625" style="14" customWidth="1"/>
    <col min="9286" max="9286" width="21.7109375" style="14" customWidth="1"/>
    <col min="9287" max="9287" width="19" style="14" customWidth="1"/>
    <col min="9288" max="9288" width="9.140625" style="14" customWidth="1"/>
    <col min="9289" max="9289" width="14.7109375" style="14" customWidth="1"/>
    <col min="9290" max="9290" width="12.140625" style="14" customWidth="1"/>
    <col min="9291" max="9291" width="14.28515625" style="14" customWidth="1"/>
    <col min="9292" max="9292" width="7.42578125" style="14" customWidth="1"/>
    <col min="9293" max="9293" width="8" style="14" customWidth="1"/>
    <col min="9294" max="9294" width="12.140625" style="14" customWidth="1"/>
    <col min="9295" max="9295" width="12.85546875" style="14" customWidth="1"/>
    <col min="9296" max="9296" width="14.28515625" style="14" customWidth="1"/>
    <col min="9297" max="9297" width="11.140625" style="14" customWidth="1"/>
    <col min="9298" max="9298" width="12.28515625" style="14" customWidth="1"/>
    <col min="9299" max="9299" width="13.42578125" style="14" customWidth="1"/>
    <col min="9300" max="9300" width="9.85546875" style="14" customWidth="1"/>
    <col min="9301" max="9301" width="13" style="14" customWidth="1"/>
    <col min="9302" max="9302" width="6.85546875" style="14" customWidth="1"/>
    <col min="9303" max="9303" width="10.85546875" style="14" customWidth="1"/>
    <col min="9304" max="9304" width="9.28515625" style="14" customWidth="1"/>
    <col min="9305" max="9305" width="11.28515625" style="14" customWidth="1"/>
    <col min="9306" max="9306" width="9.7109375" style="14" customWidth="1"/>
    <col min="9307" max="9307" width="7.42578125" style="14" customWidth="1"/>
    <col min="9308" max="9308" width="13.140625" style="14" customWidth="1"/>
    <col min="9309" max="9309" width="7" style="14" customWidth="1"/>
    <col min="9310" max="9310" width="8.7109375" style="14" customWidth="1"/>
    <col min="9311" max="9311" width="11.7109375" style="14" customWidth="1"/>
    <col min="9312" max="9312" width="12" style="14" customWidth="1"/>
    <col min="9313" max="9313" width="12.7109375" style="14" customWidth="1"/>
    <col min="9314" max="9314" width="14" style="14" customWidth="1"/>
    <col min="9315" max="9315" width="11.85546875" style="14" customWidth="1"/>
    <col min="9316" max="9316" width="7.5703125" style="14" customWidth="1"/>
    <col min="9317" max="9317" width="10.140625" style="14" customWidth="1"/>
    <col min="9318" max="9318" width="9.28515625" style="14" customWidth="1"/>
    <col min="9319" max="9321" width="9.140625" style="14" customWidth="1"/>
    <col min="9322" max="9322" width="13.140625" style="14" bestFit="1" customWidth="1"/>
    <col min="9323" max="9509" width="9.140625" style="14" customWidth="1"/>
    <col min="9510" max="9510" width="9.28515625" style="14" customWidth="1"/>
    <col min="9511" max="9511" width="21.7109375" style="14" customWidth="1"/>
    <col min="9512" max="9512" width="19" style="14" customWidth="1"/>
    <col min="9513" max="9513" width="9.140625" style="14" customWidth="1"/>
    <col min="9514" max="9514" width="14.7109375" style="14" customWidth="1"/>
    <col min="9515" max="9515" width="12.140625" style="14" customWidth="1"/>
    <col min="9516" max="9516" width="14.28515625" style="14" customWidth="1"/>
    <col min="9517" max="9517" width="7.42578125" style="14" customWidth="1"/>
    <col min="9518" max="9518" width="8" style="14" customWidth="1"/>
    <col min="9519" max="9519" width="12.140625" style="14" customWidth="1"/>
    <col min="9520" max="9520" width="12.85546875" style="14" customWidth="1"/>
    <col min="9521" max="9521" width="14.28515625" style="14" customWidth="1"/>
    <col min="9522" max="9522" width="9.7109375" style="14" customWidth="1"/>
    <col min="9523" max="9523" width="8.140625" style="14" customWidth="1"/>
    <col min="9524" max="9524" width="12.28515625" style="14" customWidth="1"/>
    <col min="9525" max="9525" width="13.42578125" style="14" customWidth="1"/>
    <col min="9526" max="9526" width="9.85546875" style="14" customWidth="1"/>
    <col min="9527" max="9527" width="9.28515625" style="14" customWidth="1"/>
    <col min="9528" max="9528" width="6.85546875" style="14" customWidth="1"/>
    <col min="9529" max="9529" width="10.85546875" style="14" customWidth="1"/>
    <col min="9530" max="9530" width="9.28515625" style="14" customWidth="1"/>
    <col min="9531" max="9531" width="11.28515625" style="14" customWidth="1"/>
    <col min="9532" max="9532" width="9.7109375" style="14" customWidth="1"/>
    <col min="9533" max="9533" width="7.42578125" style="14" customWidth="1"/>
    <col min="9534" max="9534" width="13.140625" style="14" customWidth="1"/>
    <col min="9535" max="9535" width="7" style="14" customWidth="1"/>
    <col min="9536" max="9536" width="8.7109375" style="14" customWidth="1"/>
    <col min="9537" max="9537" width="11.7109375" style="14" customWidth="1"/>
    <col min="9538" max="9538" width="12" style="14" customWidth="1"/>
    <col min="9539" max="9539" width="9.7109375" style="14" customWidth="1"/>
    <col min="9540" max="9540" width="6.85546875" style="14"/>
    <col min="9541" max="9541" width="9.28515625" style="14" customWidth="1"/>
    <col min="9542" max="9542" width="21.7109375" style="14" customWidth="1"/>
    <col min="9543" max="9543" width="19" style="14" customWidth="1"/>
    <col min="9544" max="9544" width="9.140625" style="14" customWidth="1"/>
    <col min="9545" max="9545" width="14.7109375" style="14" customWidth="1"/>
    <col min="9546" max="9546" width="12.140625" style="14" customWidth="1"/>
    <col min="9547" max="9547" width="14.28515625" style="14" customWidth="1"/>
    <col min="9548" max="9548" width="7.42578125" style="14" customWidth="1"/>
    <col min="9549" max="9549" width="8" style="14" customWidth="1"/>
    <col min="9550" max="9550" width="12.140625" style="14" customWidth="1"/>
    <col min="9551" max="9551" width="12.85546875" style="14" customWidth="1"/>
    <col min="9552" max="9552" width="14.28515625" style="14" customWidth="1"/>
    <col min="9553" max="9553" width="11.140625" style="14" customWidth="1"/>
    <col min="9554" max="9554" width="12.28515625" style="14" customWidth="1"/>
    <col min="9555" max="9555" width="13.42578125" style="14" customWidth="1"/>
    <col min="9556" max="9556" width="9.85546875" style="14" customWidth="1"/>
    <col min="9557" max="9557" width="13" style="14" customWidth="1"/>
    <col min="9558" max="9558" width="6.85546875" style="14" customWidth="1"/>
    <col min="9559" max="9559" width="10.85546875" style="14" customWidth="1"/>
    <col min="9560" max="9560" width="9.28515625" style="14" customWidth="1"/>
    <col min="9561" max="9561" width="11.28515625" style="14" customWidth="1"/>
    <col min="9562" max="9562" width="9.7109375" style="14" customWidth="1"/>
    <col min="9563" max="9563" width="7.42578125" style="14" customWidth="1"/>
    <col min="9564" max="9564" width="13.140625" style="14" customWidth="1"/>
    <col min="9565" max="9565" width="7" style="14" customWidth="1"/>
    <col min="9566" max="9566" width="8.7109375" style="14" customWidth="1"/>
    <col min="9567" max="9567" width="11.7109375" style="14" customWidth="1"/>
    <col min="9568" max="9568" width="12" style="14" customWidth="1"/>
    <col min="9569" max="9569" width="12.7109375" style="14" customWidth="1"/>
    <col min="9570" max="9570" width="14" style="14" customWidth="1"/>
    <col min="9571" max="9571" width="11.85546875" style="14" customWidth="1"/>
    <col min="9572" max="9572" width="7.5703125" style="14" customWidth="1"/>
    <col min="9573" max="9573" width="10.140625" style="14" customWidth="1"/>
    <col min="9574" max="9574" width="9.28515625" style="14" customWidth="1"/>
    <col min="9575" max="9577" width="9.140625" style="14" customWidth="1"/>
    <col min="9578" max="9578" width="13.140625" style="14" bestFit="1" customWidth="1"/>
    <col min="9579" max="9765" width="9.140625" style="14" customWidth="1"/>
    <col min="9766" max="9766" width="9.28515625" style="14" customWidth="1"/>
    <col min="9767" max="9767" width="21.7109375" style="14" customWidth="1"/>
    <col min="9768" max="9768" width="19" style="14" customWidth="1"/>
    <col min="9769" max="9769" width="9.140625" style="14" customWidth="1"/>
    <col min="9770" max="9770" width="14.7109375" style="14" customWidth="1"/>
    <col min="9771" max="9771" width="12.140625" style="14" customWidth="1"/>
    <col min="9772" max="9772" width="14.28515625" style="14" customWidth="1"/>
    <col min="9773" max="9773" width="7.42578125" style="14" customWidth="1"/>
    <col min="9774" max="9774" width="8" style="14" customWidth="1"/>
    <col min="9775" max="9775" width="12.140625" style="14" customWidth="1"/>
    <col min="9776" max="9776" width="12.85546875" style="14" customWidth="1"/>
    <col min="9777" max="9777" width="14.28515625" style="14" customWidth="1"/>
    <col min="9778" max="9778" width="9.7109375" style="14" customWidth="1"/>
    <col min="9779" max="9779" width="8.140625" style="14" customWidth="1"/>
    <col min="9780" max="9780" width="12.28515625" style="14" customWidth="1"/>
    <col min="9781" max="9781" width="13.42578125" style="14" customWidth="1"/>
    <col min="9782" max="9782" width="9.85546875" style="14" customWidth="1"/>
    <col min="9783" max="9783" width="9.28515625" style="14" customWidth="1"/>
    <col min="9784" max="9784" width="6.85546875" style="14" customWidth="1"/>
    <col min="9785" max="9785" width="10.85546875" style="14" customWidth="1"/>
    <col min="9786" max="9786" width="9.28515625" style="14" customWidth="1"/>
    <col min="9787" max="9787" width="11.28515625" style="14" customWidth="1"/>
    <col min="9788" max="9788" width="9.7109375" style="14" customWidth="1"/>
    <col min="9789" max="9789" width="7.42578125" style="14" customWidth="1"/>
    <col min="9790" max="9790" width="13.140625" style="14" customWidth="1"/>
    <col min="9791" max="9791" width="7" style="14" customWidth="1"/>
    <col min="9792" max="9792" width="8.7109375" style="14" customWidth="1"/>
    <col min="9793" max="9793" width="11.7109375" style="14" customWidth="1"/>
    <col min="9794" max="9794" width="12" style="14" customWidth="1"/>
    <col min="9795" max="9795" width="9.7109375" style="14" customWidth="1"/>
    <col min="9796" max="9796" width="6.85546875" style="14"/>
    <col min="9797" max="9797" width="9.28515625" style="14" customWidth="1"/>
    <col min="9798" max="9798" width="21.7109375" style="14" customWidth="1"/>
    <col min="9799" max="9799" width="19" style="14" customWidth="1"/>
    <col min="9800" max="9800" width="9.140625" style="14" customWidth="1"/>
    <col min="9801" max="9801" width="14.7109375" style="14" customWidth="1"/>
    <col min="9802" max="9802" width="12.140625" style="14" customWidth="1"/>
    <col min="9803" max="9803" width="14.28515625" style="14" customWidth="1"/>
    <col min="9804" max="9804" width="7.42578125" style="14" customWidth="1"/>
    <col min="9805" max="9805" width="8" style="14" customWidth="1"/>
    <col min="9806" max="9806" width="12.140625" style="14" customWidth="1"/>
    <col min="9807" max="9807" width="12.85546875" style="14" customWidth="1"/>
    <col min="9808" max="9808" width="14.28515625" style="14" customWidth="1"/>
    <col min="9809" max="9809" width="11.140625" style="14" customWidth="1"/>
    <col min="9810" max="9810" width="12.28515625" style="14" customWidth="1"/>
    <col min="9811" max="9811" width="13.42578125" style="14" customWidth="1"/>
    <col min="9812" max="9812" width="9.85546875" style="14" customWidth="1"/>
    <col min="9813" max="9813" width="13" style="14" customWidth="1"/>
    <col min="9814" max="9814" width="6.85546875" style="14" customWidth="1"/>
    <col min="9815" max="9815" width="10.85546875" style="14" customWidth="1"/>
    <col min="9816" max="9816" width="9.28515625" style="14" customWidth="1"/>
    <col min="9817" max="9817" width="11.28515625" style="14" customWidth="1"/>
    <col min="9818" max="9818" width="9.7109375" style="14" customWidth="1"/>
    <col min="9819" max="9819" width="7.42578125" style="14" customWidth="1"/>
    <col min="9820" max="9820" width="13.140625" style="14" customWidth="1"/>
    <col min="9821" max="9821" width="7" style="14" customWidth="1"/>
    <col min="9822" max="9822" width="8.7109375" style="14" customWidth="1"/>
    <col min="9823" max="9823" width="11.7109375" style="14" customWidth="1"/>
    <col min="9824" max="9824" width="12" style="14" customWidth="1"/>
    <col min="9825" max="9825" width="12.7109375" style="14" customWidth="1"/>
    <col min="9826" max="9826" width="14" style="14" customWidth="1"/>
    <col min="9827" max="9827" width="11.85546875" style="14" customWidth="1"/>
    <col min="9828" max="9828" width="7.5703125" style="14" customWidth="1"/>
    <col min="9829" max="9829" width="10.140625" style="14" customWidth="1"/>
    <col min="9830" max="9830" width="9.28515625" style="14" customWidth="1"/>
    <col min="9831" max="9833" width="9.140625" style="14" customWidth="1"/>
    <col min="9834" max="9834" width="13.140625" style="14" bestFit="1" customWidth="1"/>
    <col min="9835" max="10021" width="9.140625" style="14" customWidth="1"/>
    <col min="10022" max="10022" width="9.28515625" style="14" customWidth="1"/>
    <col min="10023" max="10023" width="21.7109375" style="14" customWidth="1"/>
    <col min="10024" max="10024" width="19" style="14" customWidth="1"/>
    <col min="10025" max="10025" width="9.140625" style="14" customWidth="1"/>
    <col min="10026" max="10026" width="14.7109375" style="14" customWidth="1"/>
    <col min="10027" max="10027" width="12.140625" style="14" customWidth="1"/>
    <col min="10028" max="10028" width="14.28515625" style="14" customWidth="1"/>
    <col min="10029" max="10029" width="7.42578125" style="14" customWidth="1"/>
    <col min="10030" max="10030" width="8" style="14" customWidth="1"/>
    <col min="10031" max="10031" width="12.140625" style="14" customWidth="1"/>
    <col min="10032" max="10032" width="12.85546875" style="14" customWidth="1"/>
    <col min="10033" max="10033" width="14.28515625" style="14" customWidth="1"/>
    <col min="10034" max="10034" width="9.7109375" style="14" customWidth="1"/>
    <col min="10035" max="10035" width="8.140625" style="14" customWidth="1"/>
    <col min="10036" max="10036" width="12.28515625" style="14" customWidth="1"/>
    <col min="10037" max="10037" width="13.42578125" style="14" customWidth="1"/>
    <col min="10038" max="10038" width="9.85546875" style="14" customWidth="1"/>
    <col min="10039" max="10039" width="9.28515625" style="14" customWidth="1"/>
    <col min="10040" max="10040" width="6.85546875" style="14" customWidth="1"/>
    <col min="10041" max="10041" width="10.85546875" style="14" customWidth="1"/>
    <col min="10042" max="10042" width="9.28515625" style="14" customWidth="1"/>
    <col min="10043" max="10043" width="11.28515625" style="14" customWidth="1"/>
    <col min="10044" max="10044" width="9.7109375" style="14" customWidth="1"/>
    <col min="10045" max="10045" width="7.42578125" style="14" customWidth="1"/>
    <col min="10046" max="10046" width="13.140625" style="14" customWidth="1"/>
    <col min="10047" max="10047" width="7" style="14" customWidth="1"/>
    <col min="10048" max="10048" width="8.7109375" style="14" customWidth="1"/>
    <col min="10049" max="10049" width="11.7109375" style="14" customWidth="1"/>
    <col min="10050" max="10050" width="12" style="14" customWidth="1"/>
    <col min="10051" max="10051" width="9.7109375" style="14" customWidth="1"/>
    <col min="10052" max="10052" width="6.85546875" style="14"/>
    <col min="10053" max="10053" width="9.28515625" style="14" customWidth="1"/>
    <col min="10054" max="10054" width="21.7109375" style="14" customWidth="1"/>
    <col min="10055" max="10055" width="19" style="14" customWidth="1"/>
    <col min="10056" max="10056" width="9.140625" style="14" customWidth="1"/>
    <col min="10057" max="10057" width="14.7109375" style="14" customWidth="1"/>
    <col min="10058" max="10058" width="12.140625" style="14" customWidth="1"/>
    <col min="10059" max="10059" width="14.28515625" style="14" customWidth="1"/>
    <col min="10060" max="10060" width="7.42578125" style="14" customWidth="1"/>
    <col min="10061" max="10061" width="8" style="14" customWidth="1"/>
    <col min="10062" max="10062" width="12.140625" style="14" customWidth="1"/>
    <col min="10063" max="10063" width="12.85546875" style="14" customWidth="1"/>
    <col min="10064" max="10064" width="14.28515625" style="14" customWidth="1"/>
    <col min="10065" max="10065" width="11.140625" style="14" customWidth="1"/>
    <col min="10066" max="10066" width="12.28515625" style="14" customWidth="1"/>
    <col min="10067" max="10067" width="13.42578125" style="14" customWidth="1"/>
    <col min="10068" max="10068" width="9.85546875" style="14" customWidth="1"/>
    <col min="10069" max="10069" width="13" style="14" customWidth="1"/>
    <col min="10070" max="10070" width="6.85546875" style="14" customWidth="1"/>
    <col min="10071" max="10071" width="10.85546875" style="14" customWidth="1"/>
    <col min="10072" max="10072" width="9.28515625" style="14" customWidth="1"/>
    <col min="10073" max="10073" width="11.28515625" style="14" customWidth="1"/>
    <col min="10074" max="10074" width="9.7109375" style="14" customWidth="1"/>
    <col min="10075" max="10075" width="7.42578125" style="14" customWidth="1"/>
    <col min="10076" max="10076" width="13.140625" style="14" customWidth="1"/>
    <col min="10077" max="10077" width="7" style="14" customWidth="1"/>
    <col min="10078" max="10078" width="8.7109375" style="14" customWidth="1"/>
    <col min="10079" max="10079" width="11.7109375" style="14" customWidth="1"/>
    <col min="10080" max="10080" width="12" style="14" customWidth="1"/>
    <col min="10081" max="10081" width="12.7109375" style="14" customWidth="1"/>
    <col min="10082" max="10082" width="14" style="14" customWidth="1"/>
    <col min="10083" max="10083" width="11.85546875" style="14" customWidth="1"/>
    <col min="10084" max="10084" width="7.5703125" style="14" customWidth="1"/>
    <col min="10085" max="10085" width="10.140625" style="14" customWidth="1"/>
    <col min="10086" max="10086" width="9.28515625" style="14" customWidth="1"/>
    <col min="10087" max="10089" width="9.140625" style="14" customWidth="1"/>
    <col min="10090" max="10090" width="13.140625" style="14" bestFit="1" customWidth="1"/>
    <col min="10091" max="10277" width="9.140625" style="14" customWidth="1"/>
    <col min="10278" max="10278" width="9.28515625" style="14" customWidth="1"/>
    <col min="10279" max="10279" width="21.7109375" style="14" customWidth="1"/>
    <col min="10280" max="10280" width="19" style="14" customWidth="1"/>
    <col min="10281" max="10281" width="9.140625" style="14" customWidth="1"/>
    <col min="10282" max="10282" width="14.7109375" style="14" customWidth="1"/>
    <col min="10283" max="10283" width="12.140625" style="14" customWidth="1"/>
    <col min="10284" max="10284" width="14.28515625" style="14" customWidth="1"/>
    <col min="10285" max="10285" width="7.42578125" style="14" customWidth="1"/>
    <col min="10286" max="10286" width="8" style="14" customWidth="1"/>
    <col min="10287" max="10287" width="12.140625" style="14" customWidth="1"/>
    <col min="10288" max="10288" width="12.85546875" style="14" customWidth="1"/>
    <col min="10289" max="10289" width="14.28515625" style="14" customWidth="1"/>
    <col min="10290" max="10290" width="9.7109375" style="14" customWidth="1"/>
    <col min="10291" max="10291" width="8.140625" style="14" customWidth="1"/>
    <col min="10292" max="10292" width="12.28515625" style="14" customWidth="1"/>
    <col min="10293" max="10293" width="13.42578125" style="14" customWidth="1"/>
    <col min="10294" max="10294" width="9.85546875" style="14" customWidth="1"/>
    <col min="10295" max="10295" width="9.28515625" style="14" customWidth="1"/>
    <col min="10296" max="10296" width="6.85546875" style="14" customWidth="1"/>
    <col min="10297" max="10297" width="10.85546875" style="14" customWidth="1"/>
    <col min="10298" max="10298" width="9.28515625" style="14" customWidth="1"/>
    <col min="10299" max="10299" width="11.28515625" style="14" customWidth="1"/>
    <col min="10300" max="10300" width="9.7109375" style="14" customWidth="1"/>
    <col min="10301" max="10301" width="7.42578125" style="14" customWidth="1"/>
    <col min="10302" max="10302" width="13.140625" style="14" customWidth="1"/>
    <col min="10303" max="10303" width="7" style="14" customWidth="1"/>
    <col min="10304" max="10304" width="8.7109375" style="14" customWidth="1"/>
    <col min="10305" max="10305" width="11.7109375" style="14" customWidth="1"/>
    <col min="10306" max="10306" width="12" style="14" customWidth="1"/>
    <col min="10307" max="10307" width="9.7109375" style="14" customWidth="1"/>
    <col min="10308" max="10308" width="6.85546875" style="14"/>
    <col min="10309" max="10309" width="9.28515625" style="14" customWidth="1"/>
    <col min="10310" max="10310" width="21.7109375" style="14" customWidth="1"/>
    <col min="10311" max="10311" width="19" style="14" customWidth="1"/>
    <col min="10312" max="10312" width="9.140625" style="14" customWidth="1"/>
    <col min="10313" max="10313" width="14.7109375" style="14" customWidth="1"/>
    <col min="10314" max="10314" width="12.140625" style="14" customWidth="1"/>
    <col min="10315" max="10315" width="14.28515625" style="14" customWidth="1"/>
    <col min="10316" max="10316" width="7.42578125" style="14" customWidth="1"/>
    <col min="10317" max="10317" width="8" style="14" customWidth="1"/>
    <col min="10318" max="10318" width="12.140625" style="14" customWidth="1"/>
    <col min="10319" max="10319" width="12.85546875" style="14" customWidth="1"/>
    <col min="10320" max="10320" width="14.28515625" style="14" customWidth="1"/>
    <col min="10321" max="10321" width="11.140625" style="14" customWidth="1"/>
    <col min="10322" max="10322" width="12.28515625" style="14" customWidth="1"/>
    <col min="10323" max="10323" width="13.42578125" style="14" customWidth="1"/>
    <col min="10324" max="10324" width="9.85546875" style="14" customWidth="1"/>
    <col min="10325" max="10325" width="13" style="14" customWidth="1"/>
    <col min="10326" max="10326" width="6.85546875" style="14" customWidth="1"/>
    <col min="10327" max="10327" width="10.85546875" style="14" customWidth="1"/>
    <col min="10328" max="10328" width="9.28515625" style="14" customWidth="1"/>
    <col min="10329" max="10329" width="11.28515625" style="14" customWidth="1"/>
    <col min="10330" max="10330" width="9.7109375" style="14" customWidth="1"/>
    <col min="10331" max="10331" width="7.42578125" style="14" customWidth="1"/>
    <col min="10332" max="10332" width="13.140625" style="14" customWidth="1"/>
    <col min="10333" max="10333" width="7" style="14" customWidth="1"/>
    <col min="10334" max="10334" width="8.7109375" style="14" customWidth="1"/>
    <col min="10335" max="10335" width="11.7109375" style="14" customWidth="1"/>
    <col min="10336" max="10336" width="12" style="14" customWidth="1"/>
    <col min="10337" max="10337" width="12.7109375" style="14" customWidth="1"/>
    <col min="10338" max="10338" width="14" style="14" customWidth="1"/>
    <col min="10339" max="10339" width="11.85546875" style="14" customWidth="1"/>
    <col min="10340" max="10340" width="7.5703125" style="14" customWidth="1"/>
    <col min="10341" max="10341" width="10.140625" style="14" customWidth="1"/>
    <col min="10342" max="10342" width="9.28515625" style="14" customWidth="1"/>
    <col min="10343" max="10345" width="9.140625" style="14" customWidth="1"/>
    <col min="10346" max="10346" width="13.140625" style="14" bestFit="1" customWidth="1"/>
    <col min="10347" max="10533" width="9.140625" style="14" customWidth="1"/>
    <col min="10534" max="10534" width="9.28515625" style="14" customWidth="1"/>
    <col min="10535" max="10535" width="21.7109375" style="14" customWidth="1"/>
    <col min="10536" max="10536" width="19" style="14" customWidth="1"/>
    <col min="10537" max="10537" width="9.140625" style="14" customWidth="1"/>
    <col min="10538" max="10538" width="14.7109375" style="14" customWidth="1"/>
    <col min="10539" max="10539" width="12.140625" style="14" customWidth="1"/>
    <col min="10540" max="10540" width="14.28515625" style="14" customWidth="1"/>
    <col min="10541" max="10541" width="7.42578125" style="14" customWidth="1"/>
    <col min="10542" max="10542" width="8" style="14" customWidth="1"/>
    <col min="10543" max="10543" width="12.140625" style="14" customWidth="1"/>
    <col min="10544" max="10544" width="12.85546875" style="14" customWidth="1"/>
    <col min="10545" max="10545" width="14.28515625" style="14" customWidth="1"/>
    <col min="10546" max="10546" width="9.7109375" style="14" customWidth="1"/>
    <col min="10547" max="10547" width="8.140625" style="14" customWidth="1"/>
    <col min="10548" max="10548" width="12.28515625" style="14" customWidth="1"/>
    <col min="10549" max="10549" width="13.42578125" style="14" customWidth="1"/>
    <col min="10550" max="10550" width="9.85546875" style="14" customWidth="1"/>
    <col min="10551" max="10551" width="9.28515625" style="14" customWidth="1"/>
    <col min="10552" max="10552" width="6.85546875" style="14" customWidth="1"/>
    <col min="10553" max="10553" width="10.85546875" style="14" customWidth="1"/>
    <col min="10554" max="10554" width="9.28515625" style="14" customWidth="1"/>
    <col min="10555" max="10555" width="11.28515625" style="14" customWidth="1"/>
    <col min="10556" max="10556" width="9.7109375" style="14" customWidth="1"/>
    <col min="10557" max="10557" width="7.42578125" style="14" customWidth="1"/>
    <col min="10558" max="10558" width="13.140625" style="14" customWidth="1"/>
    <col min="10559" max="10559" width="7" style="14" customWidth="1"/>
    <col min="10560" max="10560" width="8.7109375" style="14" customWidth="1"/>
    <col min="10561" max="10561" width="11.7109375" style="14" customWidth="1"/>
    <col min="10562" max="10562" width="12" style="14" customWidth="1"/>
    <col min="10563" max="10563" width="9.7109375" style="14" customWidth="1"/>
    <col min="10564" max="10564" width="6.85546875" style="14"/>
    <col min="10565" max="10565" width="9.28515625" style="14" customWidth="1"/>
    <col min="10566" max="10566" width="21.7109375" style="14" customWidth="1"/>
    <col min="10567" max="10567" width="19" style="14" customWidth="1"/>
    <col min="10568" max="10568" width="9.140625" style="14" customWidth="1"/>
    <col min="10569" max="10569" width="14.7109375" style="14" customWidth="1"/>
    <col min="10570" max="10570" width="12.140625" style="14" customWidth="1"/>
    <col min="10571" max="10571" width="14.28515625" style="14" customWidth="1"/>
    <col min="10572" max="10572" width="7.42578125" style="14" customWidth="1"/>
    <col min="10573" max="10573" width="8" style="14" customWidth="1"/>
    <col min="10574" max="10574" width="12.140625" style="14" customWidth="1"/>
    <col min="10575" max="10575" width="12.85546875" style="14" customWidth="1"/>
    <col min="10576" max="10576" width="14.28515625" style="14" customWidth="1"/>
    <col min="10577" max="10577" width="11.140625" style="14" customWidth="1"/>
    <col min="10578" max="10578" width="12.28515625" style="14" customWidth="1"/>
    <col min="10579" max="10579" width="13.42578125" style="14" customWidth="1"/>
    <col min="10580" max="10580" width="9.85546875" style="14" customWidth="1"/>
    <col min="10581" max="10581" width="13" style="14" customWidth="1"/>
    <col min="10582" max="10582" width="6.85546875" style="14" customWidth="1"/>
    <col min="10583" max="10583" width="10.85546875" style="14" customWidth="1"/>
    <col min="10584" max="10584" width="9.28515625" style="14" customWidth="1"/>
    <col min="10585" max="10585" width="11.28515625" style="14" customWidth="1"/>
    <col min="10586" max="10586" width="9.7109375" style="14" customWidth="1"/>
    <col min="10587" max="10587" width="7.42578125" style="14" customWidth="1"/>
    <col min="10588" max="10588" width="13.140625" style="14" customWidth="1"/>
    <col min="10589" max="10589" width="7" style="14" customWidth="1"/>
    <col min="10590" max="10590" width="8.7109375" style="14" customWidth="1"/>
    <col min="10591" max="10591" width="11.7109375" style="14" customWidth="1"/>
    <col min="10592" max="10592" width="12" style="14" customWidth="1"/>
    <col min="10593" max="10593" width="12.7109375" style="14" customWidth="1"/>
    <col min="10594" max="10594" width="14" style="14" customWidth="1"/>
    <col min="10595" max="10595" width="11.85546875" style="14" customWidth="1"/>
    <col min="10596" max="10596" width="7.5703125" style="14" customWidth="1"/>
    <col min="10597" max="10597" width="10.140625" style="14" customWidth="1"/>
    <col min="10598" max="10598" width="9.28515625" style="14" customWidth="1"/>
    <col min="10599" max="10601" width="9.140625" style="14" customWidth="1"/>
    <col min="10602" max="10602" width="13.140625" style="14" bestFit="1" customWidth="1"/>
    <col min="10603" max="10789" width="9.140625" style="14" customWidth="1"/>
    <col min="10790" max="10790" width="9.28515625" style="14" customWidth="1"/>
    <col min="10791" max="10791" width="21.7109375" style="14" customWidth="1"/>
    <col min="10792" max="10792" width="19" style="14" customWidth="1"/>
    <col min="10793" max="10793" width="9.140625" style="14" customWidth="1"/>
    <col min="10794" max="10794" width="14.7109375" style="14" customWidth="1"/>
    <col min="10795" max="10795" width="12.140625" style="14" customWidth="1"/>
    <col min="10796" max="10796" width="14.28515625" style="14" customWidth="1"/>
    <col min="10797" max="10797" width="7.42578125" style="14" customWidth="1"/>
    <col min="10798" max="10798" width="8" style="14" customWidth="1"/>
    <col min="10799" max="10799" width="12.140625" style="14" customWidth="1"/>
    <col min="10800" max="10800" width="12.85546875" style="14" customWidth="1"/>
    <col min="10801" max="10801" width="14.28515625" style="14" customWidth="1"/>
    <col min="10802" max="10802" width="9.7109375" style="14" customWidth="1"/>
    <col min="10803" max="10803" width="8.140625" style="14" customWidth="1"/>
    <col min="10804" max="10804" width="12.28515625" style="14" customWidth="1"/>
    <col min="10805" max="10805" width="13.42578125" style="14" customWidth="1"/>
    <col min="10806" max="10806" width="9.85546875" style="14" customWidth="1"/>
    <col min="10807" max="10807" width="9.28515625" style="14" customWidth="1"/>
    <col min="10808" max="10808" width="6.85546875" style="14" customWidth="1"/>
    <col min="10809" max="10809" width="10.85546875" style="14" customWidth="1"/>
    <col min="10810" max="10810" width="9.28515625" style="14" customWidth="1"/>
    <col min="10811" max="10811" width="11.28515625" style="14" customWidth="1"/>
    <col min="10812" max="10812" width="9.7109375" style="14" customWidth="1"/>
    <col min="10813" max="10813" width="7.42578125" style="14" customWidth="1"/>
    <col min="10814" max="10814" width="13.140625" style="14" customWidth="1"/>
    <col min="10815" max="10815" width="7" style="14" customWidth="1"/>
    <col min="10816" max="10816" width="8.7109375" style="14" customWidth="1"/>
    <col min="10817" max="10817" width="11.7109375" style="14" customWidth="1"/>
    <col min="10818" max="10818" width="12" style="14" customWidth="1"/>
    <col min="10819" max="10819" width="9.7109375" style="14" customWidth="1"/>
    <col min="10820" max="10820" width="6.85546875" style="14"/>
    <col min="10821" max="10821" width="9.28515625" style="14" customWidth="1"/>
    <col min="10822" max="10822" width="21.7109375" style="14" customWidth="1"/>
    <col min="10823" max="10823" width="19" style="14" customWidth="1"/>
    <col min="10824" max="10824" width="9.140625" style="14" customWidth="1"/>
    <col min="10825" max="10825" width="14.7109375" style="14" customWidth="1"/>
    <col min="10826" max="10826" width="12.140625" style="14" customWidth="1"/>
    <col min="10827" max="10827" width="14.28515625" style="14" customWidth="1"/>
    <col min="10828" max="10828" width="7.42578125" style="14" customWidth="1"/>
    <col min="10829" max="10829" width="8" style="14" customWidth="1"/>
    <col min="10830" max="10830" width="12.140625" style="14" customWidth="1"/>
    <col min="10831" max="10831" width="12.85546875" style="14" customWidth="1"/>
    <col min="10832" max="10832" width="14.28515625" style="14" customWidth="1"/>
    <col min="10833" max="10833" width="11.140625" style="14" customWidth="1"/>
    <col min="10834" max="10834" width="12.28515625" style="14" customWidth="1"/>
    <col min="10835" max="10835" width="13.42578125" style="14" customWidth="1"/>
    <col min="10836" max="10836" width="9.85546875" style="14" customWidth="1"/>
    <col min="10837" max="10837" width="13" style="14" customWidth="1"/>
    <col min="10838" max="10838" width="6.85546875" style="14" customWidth="1"/>
    <col min="10839" max="10839" width="10.85546875" style="14" customWidth="1"/>
    <col min="10840" max="10840" width="9.28515625" style="14" customWidth="1"/>
    <col min="10841" max="10841" width="11.28515625" style="14" customWidth="1"/>
    <col min="10842" max="10842" width="9.7109375" style="14" customWidth="1"/>
    <col min="10843" max="10843" width="7.42578125" style="14" customWidth="1"/>
    <col min="10844" max="10844" width="13.140625" style="14" customWidth="1"/>
    <col min="10845" max="10845" width="7" style="14" customWidth="1"/>
    <col min="10846" max="10846" width="8.7109375" style="14" customWidth="1"/>
    <col min="10847" max="10847" width="11.7109375" style="14" customWidth="1"/>
    <col min="10848" max="10848" width="12" style="14" customWidth="1"/>
    <col min="10849" max="10849" width="12.7109375" style="14" customWidth="1"/>
    <col min="10850" max="10850" width="14" style="14" customWidth="1"/>
    <col min="10851" max="10851" width="11.85546875" style="14" customWidth="1"/>
    <col min="10852" max="10852" width="7.5703125" style="14" customWidth="1"/>
    <col min="10853" max="10853" width="10.140625" style="14" customWidth="1"/>
    <col min="10854" max="10854" width="9.28515625" style="14" customWidth="1"/>
    <col min="10855" max="10857" width="9.140625" style="14" customWidth="1"/>
    <col min="10858" max="10858" width="13.140625" style="14" bestFit="1" customWidth="1"/>
    <col min="10859" max="11045" width="9.140625" style="14" customWidth="1"/>
    <col min="11046" max="11046" width="9.28515625" style="14" customWidth="1"/>
    <col min="11047" max="11047" width="21.7109375" style="14" customWidth="1"/>
    <col min="11048" max="11048" width="19" style="14" customWidth="1"/>
    <col min="11049" max="11049" width="9.140625" style="14" customWidth="1"/>
    <col min="11050" max="11050" width="14.7109375" style="14" customWidth="1"/>
    <col min="11051" max="11051" width="12.140625" style="14" customWidth="1"/>
    <col min="11052" max="11052" width="14.28515625" style="14" customWidth="1"/>
    <col min="11053" max="11053" width="7.42578125" style="14" customWidth="1"/>
    <col min="11054" max="11054" width="8" style="14" customWidth="1"/>
    <col min="11055" max="11055" width="12.140625" style="14" customWidth="1"/>
    <col min="11056" max="11056" width="12.85546875" style="14" customWidth="1"/>
    <col min="11057" max="11057" width="14.28515625" style="14" customWidth="1"/>
    <col min="11058" max="11058" width="9.7109375" style="14" customWidth="1"/>
    <col min="11059" max="11059" width="8.140625" style="14" customWidth="1"/>
    <col min="11060" max="11060" width="12.28515625" style="14" customWidth="1"/>
    <col min="11061" max="11061" width="13.42578125" style="14" customWidth="1"/>
    <col min="11062" max="11062" width="9.85546875" style="14" customWidth="1"/>
    <col min="11063" max="11063" width="9.28515625" style="14" customWidth="1"/>
    <col min="11064" max="11064" width="6.85546875" style="14" customWidth="1"/>
    <col min="11065" max="11065" width="10.85546875" style="14" customWidth="1"/>
    <col min="11066" max="11066" width="9.28515625" style="14" customWidth="1"/>
    <col min="11067" max="11067" width="11.28515625" style="14" customWidth="1"/>
    <col min="11068" max="11068" width="9.7109375" style="14" customWidth="1"/>
    <col min="11069" max="11069" width="7.42578125" style="14" customWidth="1"/>
    <col min="11070" max="11070" width="13.140625" style="14" customWidth="1"/>
    <col min="11071" max="11071" width="7" style="14" customWidth="1"/>
    <col min="11072" max="11072" width="8.7109375" style="14" customWidth="1"/>
    <col min="11073" max="11073" width="11.7109375" style="14" customWidth="1"/>
    <col min="11074" max="11074" width="12" style="14" customWidth="1"/>
    <col min="11075" max="11075" width="9.7109375" style="14" customWidth="1"/>
    <col min="11076" max="11076" width="6.85546875" style="14"/>
    <col min="11077" max="11077" width="9.28515625" style="14" customWidth="1"/>
    <col min="11078" max="11078" width="21.7109375" style="14" customWidth="1"/>
    <col min="11079" max="11079" width="19" style="14" customWidth="1"/>
    <col min="11080" max="11080" width="9.140625" style="14" customWidth="1"/>
    <col min="11081" max="11081" width="14.7109375" style="14" customWidth="1"/>
    <col min="11082" max="11082" width="12.140625" style="14" customWidth="1"/>
    <col min="11083" max="11083" width="14.28515625" style="14" customWidth="1"/>
    <col min="11084" max="11084" width="7.42578125" style="14" customWidth="1"/>
    <col min="11085" max="11085" width="8" style="14" customWidth="1"/>
    <col min="11086" max="11086" width="12.140625" style="14" customWidth="1"/>
    <col min="11087" max="11087" width="12.85546875" style="14" customWidth="1"/>
    <col min="11088" max="11088" width="14.28515625" style="14" customWidth="1"/>
    <col min="11089" max="11089" width="11.140625" style="14" customWidth="1"/>
    <col min="11090" max="11090" width="12.28515625" style="14" customWidth="1"/>
    <col min="11091" max="11091" width="13.42578125" style="14" customWidth="1"/>
    <col min="11092" max="11092" width="9.85546875" style="14" customWidth="1"/>
    <col min="11093" max="11093" width="13" style="14" customWidth="1"/>
    <col min="11094" max="11094" width="6.85546875" style="14" customWidth="1"/>
    <col min="11095" max="11095" width="10.85546875" style="14" customWidth="1"/>
    <col min="11096" max="11096" width="9.28515625" style="14" customWidth="1"/>
    <col min="11097" max="11097" width="11.28515625" style="14" customWidth="1"/>
    <col min="11098" max="11098" width="9.7109375" style="14" customWidth="1"/>
    <col min="11099" max="11099" width="7.42578125" style="14" customWidth="1"/>
    <col min="11100" max="11100" width="13.140625" style="14" customWidth="1"/>
    <col min="11101" max="11101" width="7" style="14" customWidth="1"/>
    <col min="11102" max="11102" width="8.7109375" style="14" customWidth="1"/>
    <col min="11103" max="11103" width="11.7109375" style="14" customWidth="1"/>
    <col min="11104" max="11104" width="12" style="14" customWidth="1"/>
    <col min="11105" max="11105" width="12.7109375" style="14" customWidth="1"/>
    <col min="11106" max="11106" width="14" style="14" customWidth="1"/>
    <col min="11107" max="11107" width="11.85546875" style="14" customWidth="1"/>
    <col min="11108" max="11108" width="7.5703125" style="14" customWidth="1"/>
    <col min="11109" max="11109" width="10.140625" style="14" customWidth="1"/>
    <col min="11110" max="11110" width="9.28515625" style="14" customWidth="1"/>
    <col min="11111" max="11113" width="9.140625" style="14" customWidth="1"/>
    <col min="11114" max="11114" width="13.140625" style="14" bestFit="1" customWidth="1"/>
    <col min="11115" max="11301" width="9.140625" style="14" customWidth="1"/>
    <col min="11302" max="11302" width="9.28515625" style="14" customWidth="1"/>
    <col min="11303" max="11303" width="21.7109375" style="14" customWidth="1"/>
    <col min="11304" max="11304" width="19" style="14" customWidth="1"/>
    <col min="11305" max="11305" width="9.140625" style="14" customWidth="1"/>
    <col min="11306" max="11306" width="14.7109375" style="14" customWidth="1"/>
    <col min="11307" max="11307" width="12.140625" style="14" customWidth="1"/>
    <col min="11308" max="11308" width="14.28515625" style="14" customWidth="1"/>
    <col min="11309" max="11309" width="7.42578125" style="14" customWidth="1"/>
    <col min="11310" max="11310" width="8" style="14" customWidth="1"/>
    <col min="11311" max="11311" width="12.140625" style="14" customWidth="1"/>
    <col min="11312" max="11312" width="12.85546875" style="14" customWidth="1"/>
    <col min="11313" max="11313" width="14.28515625" style="14" customWidth="1"/>
    <col min="11314" max="11314" width="9.7109375" style="14" customWidth="1"/>
    <col min="11315" max="11315" width="8.140625" style="14" customWidth="1"/>
    <col min="11316" max="11316" width="12.28515625" style="14" customWidth="1"/>
    <col min="11317" max="11317" width="13.42578125" style="14" customWidth="1"/>
    <col min="11318" max="11318" width="9.85546875" style="14" customWidth="1"/>
    <col min="11319" max="11319" width="9.28515625" style="14" customWidth="1"/>
    <col min="11320" max="11320" width="6.85546875" style="14" customWidth="1"/>
    <col min="11321" max="11321" width="10.85546875" style="14" customWidth="1"/>
    <col min="11322" max="11322" width="9.28515625" style="14" customWidth="1"/>
    <col min="11323" max="11323" width="11.28515625" style="14" customWidth="1"/>
    <col min="11324" max="11324" width="9.7109375" style="14" customWidth="1"/>
    <col min="11325" max="11325" width="7.42578125" style="14" customWidth="1"/>
    <col min="11326" max="11326" width="13.140625" style="14" customWidth="1"/>
    <col min="11327" max="11327" width="7" style="14" customWidth="1"/>
    <col min="11328" max="11328" width="8.7109375" style="14" customWidth="1"/>
    <col min="11329" max="11329" width="11.7109375" style="14" customWidth="1"/>
    <col min="11330" max="11330" width="12" style="14" customWidth="1"/>
    <col min="11331" max="11331" width="9.7109375" style="14" customWidth="1"/>
    <col min="11332" max="11332" width="6.85546875" style="14"/>
    <col min="11333" max="11333" width="9.28515625" style="14" customWidth="1"/>
    <col min="11334" max="11334" width="21.7109375" style="14" customWidth="1"/>
    <col min="11335" max="11335" width="19" style="14" customWidth="1"/>
    <col min="11336" max="11336" width="9.140625" style="14" customWidth="1"/>
    <col min="11337" max="11337" width="14.7109375" style="14" customWidth="1"/>
    <col min="11338" max="11338" width="12.140625" style="14" customWidth="1"/>
    <col min="11339" max="11339" width="14.28515625" style="14" customWidth="1"/>
    <col min="11340" max="11340" width="7.42578125" style="14" customWidth="1"/>
    <col min="11341" max="11341" width="8" style="14" customWidth="1"/>
    <col min="11342" max="11342" width="12.140625" style="14" customWidth="1"/>
    <col min="11343" max="11343" width="12.85546875" style="14" customWidth="1"/>
    <col min="11344" max="11344" width="14.28515625" style="14" customWidth="1"/>
    <col min="11345" max="11345" width="11.140625" style="14" customWidth="1"/>
    <col min="11346" max="11346" width="12.28515625" style="14" customWidth="1"/>
    <col min="11347" max="11347" width="13.42578125" style="14" customWidth="1"/>
    <col min="11348" max="11348" width="9.85546875" style="14" customWidth="1"/>
    <col min="11349" max="11349" width="13" style="14" customWidth="1"/>
    <col min="11350" max="11350" width="6.85546875" style="14" customWidth="1"/>
    <col min="11351" max="11351" width="10.85546875" style="14" customWidth="1"/>
    <col min="11352" max="11352" width="9.28515625" style="14" customWidth="1"/>
    <col min="11353" max="11353" width="11.28515625" style="14" customWidth="1"/>
    <col min="11354" max="11354" width="9.7109375" style="14" customWidth="1"/>
    <col min="11355" max="11355" width="7.42578125" style="14" customWidth="1"/>
    <col min="11356" max="11356" width="13.140625" style="14" customWidth="1"/>
    <col min="11357" max="11357" width="7" style="14" customWidth="1"/>
    <col min="11358" max="11358" width="8.7109375" style="14" customWidth="1"/>
    <col min="11359" max="11359" width="11.7109375" style="14" customWidth="1"/>
    <col min="11360" max="11360" width="12" style="14" customWidth="1"/>
    <col min="11361" max="11361" width="12.7109375" style="14" customWidth="1"/>
    <col min="11362" max="11362" width="14" style="14" customWidth="1"/>
    <col min="11363" max="11363" width="11.85546875" style="14" customWidth="1"/>
    <col min="11364" max="11364" width="7.5703125" style="14" customWidth="1"/>
    <col min="11365" max="11365" width="10.140625" style="14" customWidth="1"/>
    <col min="11366" max="11366" width="9.28515625" style="14" customWidth="1"/>
    <col min="11367" max="11369" width="9.140625" style="14" customWidth="1"/>
    <col min="11370" max="11370" width="13.140625" style="14" bestFit="1" customWidth="1"/>
    <col min="11371" max="11557" width="9.140625" style="14" customWidth="1"/>
    <col min="11558" max="11558" width="9.28515625" style="14" customWidth="1"/>
    <col min="11559" max="11559" width="21.7109375" style="14" customWidth="1"/>
    <col min="11560" max="11560" width="19" style="14" customWidth="1"/>
    <col min="11561" max="11561" width="9.140625" style="14" customWidth="1"/>
    <col min="11562" max="11562" width="14.7109375" style="14" customWidth="1"/>
    <col min="11563" max="11563" width="12.140625" style="14" customWidth="1"/>
    <col min="11564" max="11564" width="14.28515625" style="14" customWidth="1"/>
    <col min="11565" max="11565" width="7.42578125" style="14" customWidth="1"/>
    <col min="11566" max="11566" width="8" style="14" customWidth="1"/>
    <col min="11567" max="11567" width="12.140625" style="14" customWidth="1"/>
    <col min="11568" max="11568" width="12.85546875" style="14" customWidth="1"/>
    <col min="11569" max="11569" width="14.28515625" style="14" customWidth="1"/>
    <col min="11570" max="11570" width="9.7109375" style="14" customWidth="1"/>
    <col min="11571" max="11571" width="8.140625" style="14" customWidth="1"/>
    <col min="11572" max="11572" width="12.28515625" style="14" customWidth="1"/>
    <col min="11573" max="11573" width="13.42578125" style="14" customWidth="1"/>
    <col min="11574" max="11574" width="9.85546875" style="14" customWidth="1"/>
    <col min="11575" max="11575" width="9.28515625" style="14" customWidth="1"/>
    <col min="11576" max="11576" width="6.85546875" style="14" customWidth="1"/>
    <col min="11577" max="11577" width="10.85546875" style="14" customWidth="1"/>
    <col min="11578" max="11578" width="9.28515625" style="14" customWidth="1"/>
    <col min="11579" max="11579" width="11.28515625" style="14" customWidth="1"/>
    <col min="11580" max="11580" width="9.7109375" style="14" customWidth="1"/>
    <col min="11581" max="11581" width="7.42578125" style="14" customWidth="1"/>
    <col min="11582" max="11582" width="13.140625" style="14" customWidth="1"/>
    <col min="11583" max="11583" width="7" style="14" customWidth="1"/>
    <col min="11584" max="11584" width="8.7109375" style="14" customWidth="1"/>
    <col min="11585" max="11585" width="11.7109375" style="14" customWidth="1"/>
    <col min="11586" max="11586" width="12" style="14" customWidth="1"/>
    <col min="11587" max="11587" width="9.7109375" style="14" customWidth="1"/>
    <col min="11588" max="11588" width="6.85546875" style="14"/>
    <col min="11589" max="11589" width="9.28515625" style="14" customWidth="1"/>
    <col min="11590" max="11590" width="21.7109375" style="14" customWidth="1"/>
    <col min="11591" max="11591" width="19" style="14" customWidth="1"/>
    <col min="11592" max="11592" width="9.140625" style="14" customWidth="1"/>
    <col min="11593" max="11593" width="14.7109375" style="14" customWidth="1"/>
    <col min="11594" max="11594" width="12.140625" style="14" customWidth="1"/>
    <col min="11595" max="11595" width="14.28515625" style="14" customWidth="1"/>
    <col min="11596" max="11596" width="7.42578125" style="14" customWidth="1"/>
    <col min="11597" max="11597" width="8" style="14" customWidth="1"/>
    <col min="11598" max="11598" width="12.140625" style="14" customWidth="1"/>
    <col min="11599" max="11599" width="12.85546875" style="14" customWidth="1"/>
    <col min="11600" max="11600" width="14.28515625" style="14" customWidth="1"/>
    <col min="11601" max="11601" width="11.140625" style="14" customWidth="1"/>
    <col min="11602" max="11602" width="12.28515625" style="14" customWidth="1"/>
    <col min="11603" max="11603" width="13.42578125" style="14" customWidth="1"/>
    <col min="11604" max="11604" width="9.85546875" style="14" customWidth="1"/>
    <col min="11605" max="11605" width="13" style="14" customWidth="1"/>
    <col min="11606" max="11606" width="6.85546875" style="14" customWidth="1"/>
    <col min="11607" max="11607" width="10.85546875" style="14" customWidth="1"/>
    <col min="11608" max="11608" width="9.28515625" style="14" customWidth="1"/>
    <col min="11609" max="11609" width="11.28515625" style="14" customWidth="1"/>
    <col min="11610" max="11610" width="9.7109375" style="14" customWidth="1"/>
    <col min="11611" max="11611" width="7.42578125" style="14" customWidth="1"/>
    <col min="11612" max="11612" width="13.140625" style="14" customWidth="1"/>
    <col min="11613" max="11613" width="7" style="14" customWidth="1"/>
    <col min="11614" max="11614" width="8.7109375" style="14" customWidth="1"/>
    <col min="11615" max="11615" width="11.7109375" style="14" customWidth="1"/>
    <col min="11616" max="11616" width="12" style="14" customWidth="1"/>
    <col min="11617" max="11617" width="12.7109375" style="14" customWidth="1"/>
    <col min="11618" max="11618" width="14" style="14" customWidth="1"/>
    <col min="11619" max="11619" width="11.85546875" style="14" customWidth="1"/>
    <col min="11620" max="11620" width="7.5703125" style="14" customWidth="1"/>
    <col min="11621" max="11621" width="10.140625" style="14" customWidth="1"/>
    <col min="11622" max="11622" width="9.28515625" style="14" customWidth="1"/>
    <col min="11623" max="11625" width="9.140625" style="14" customWidth="1"/>
    <col min="11626" max="11626" width="13.140625" style="14" bestFit="1" customWidth="1"/>
    <col min="11627" max="11813" width="9.140625" style="14" customWidth="1"/>
    <col min="11814" max="11814" width="9.28515625" style="14" customWidth="1"/>
    <col min="11815" max="11815" width="21.7109375" style="14" customWidth="1"/>
    <col min="11816" max="11816" width="19" style="14" customWidth="1"/>
    <col min="11817" max="11817" width="9.140625" style="14" customWidth="1"/>
    <col min="11818" max="11818" width="14.7109375" style="14" customWidth="1"/>
    <col min="11819" max="11819" width="12.140625" style="14" customWidth="1"/>
    <col min="11820" max="11820" width="14.28515625" style="14" customWidth="1"/>
    <col min="11821" max="11821" width="7.42578125" style="14" customWidth="1"/>
    <col min="11822" max="11822" width="8" style="14" customWidth="1"/>
    <col min="11823" max="11823" width="12.140625" style="14" customWidth="1"/>
    <col min="11824" max="11824" width="12.85546875" style="14" customWidth="1"/>
    <col min="11825" max="11825" width="14.28515625" style="14" customWidth="1"/>
    <col min="11826" max="11826" width="9.7109375" style="14" customWidth="1"/>
    <col min="11827" max="11827" width="8.140625" style="14" customWidth="1"/>
    <col min="11828" max="11828" width="12.28515625" style="14" customWidth="1"/>
    <col min="11829" max="11829" width="13.42578125" style="14" customWidth="1"/>
    <col min="11830" max="11830" width="9.85546875" style="14" customWidth="1"/>
    <col min="11831" max="11831" width="9.28515625" style="14" customWidth="1"/>
    <col min="11832" max="11832" width="6.85546875" style="14" customWidth="1"/>
    <col min="11833" max="11833" width="10.85546875" style="14" customWidth="1"/>
    <col min="11834" max="11834" width="9.28515625" style="14" customWidth="1"/>
    <col min="11835" max="11835" width="11.28515625" style="14" customWidth="1"/>
    <col min="11836" max="11836" width="9.7109375" style="14" customWidth="1"/>
    <col min="11837" max="11837" width="7.42578125" style="14" customWidth="1"/>
    <col min="11838" max="11838" width="13.140625" style="14" customWidth="1"/>
    <col min="11839" max="11839" width="7" style="14" customWidth="1"/>
    <col min="11840" max="11840" width="8.7109375" style="14" customWidth="1"/>
    <col min="11841" max="11841" width="11.7109375" style="14" customWidth="1"/>
    <col min="11842" max="11842" width="12" style="14" customWidth="1"/>
    <col min="11843" max="11843" width="9.7109375" style="14" customWidth="1"/>
    <col min="11844" max="11844" width="6.85546875" style="14"/>
    <col min="11845" max="11845" width="9.28515625" style="14" customWidth="1"/>
    <col min="11846" max="11846" width="21.7109375" style="14" customWidth="1"/>
    <col min="11847" max="11847" width="19" style="14" customWidth="1"/>
    <col min="11848" max="11848" width="9.140625" style="14" customWidth="1"/>
    <col min="11849" max="11849" width="14.7109375" style="14" customWidth="1"/>
    <col min="11850" max="11850" width="12.140625" style="14" customWidth="1"/>
    <col min="11851" max="11851" width="14.28515625" style="14" customWidth="1"/>
    <col min="11852" max="11852" width="7.42578125" style="14" customWidth="1"/>
    <col min="11853" max="11853" width="8" style="14" customWidth="1"/>
    <col min="11854" max="11854" width="12.140625" style="14" customWidth="1"/>
    <col min="11855" max="11855" width="12.85546875" style="14" customWidth="1"/>
    <col min="11856" max="11856" width="14.28515625" style="14" customWidth="1"/>
    <col min="11857" max="11857" width="11.140625" style="14" customWidth="1"/>
    <col min="11858" max="11858" width="12.28515625" style="14" customWidth="1"/>
    <col min="11859" max="11859" width="13.42578125" style="14" customWidth="1"/>
    <col min="11860" max="11860" width="9.85546875" style="14" customWidth="1"/>
    <col min="11861" max="11861" width="13" style="14" customWidth="1"/>
    <col min="11862" max="11862" width="6.85546875" style="14" customWidth="1"/>
    <col min="11863" max="11863" width="10.85546875" style="14" customWidth="1"/>
    <col min="11864" max="11864" width="9.28515625" style="14" customWidth="1"/>
    <col min="11865" max="11865" width="11.28515625" style="14" customWidth="1"/>
    <col min="11866" max="11866" width="9.7109375" style="14" customWidth="1"/>
    <col min="11867" max="11867" width="7.42578125" style="14" customWidth="1"/>
    <col min="11868" max="11868" width="13.140625" style="14" customWidth="1"/>
    <col min="11869" max="11869" width="7" style="14" customWidth="1"/>
    <col min="11870" max="11870" width="8.7109375" style="14" customWidth="1"/>
    <col min="11871" max="11871" width="11.7109375" style="14" customWidth="1"/>
    <col min="11872" max="11872" width="12" style="14" customWidth="1"/>
    <col min="11873" max="11873" width="12.7109375" style="14" customWidth="1"/>
    <col min="11874" max="11874" width="14" style="14" customWidth="1"/>
    <col min="11875" max="11875" width="11.85546875" style="14" customWidth="1"/>
    <col min="11876" max="11876" width="7.5703125" style="14" customWidth="1"/>
    <col min="11877" max="11877" width="10.140625" style="14" customWidth="1"/>
    <col min="11878" max="11878" width="9.28515625" style="14" customWidth="1"/>
    <col min="11879" max="11881" width="9.140625" style="14" customWidth="1"/>
    <col min="11882" max="11882" width="13.140625" style="14" bestFit="1" customWidth="1"/>
    <col min="11883" max="12069" width="9.140625" style="14" customWidth="1"/>
    <col min="12070" max="12070" width="9.28515625" style="14" customWidth="1"/>
    <col min="12071" max="12071" width="21.7109375" style="14" customWidth="1"/>
    <col min="12072" max="12072" width="19" style="14" customWidth="1"/>
    <col min="12073" max="12073" width="9.140625" style="14" customWidth="1"/>
    <col min="12074" max="12074" width="14.7109375" style="14" customWidth="1"/>
    <col min="12075" max="12075" width="12.140625" style="14" customWidth="1"/>
    <col min="12076" max="12076" width="14.28515625" style="14" customWidth="1"/>
    <col min="12077" max="12077" width="7.42578125" style="14" customWidth="1"/>
    <col min="12078" max="12078" width="8" style="14" customWidth="1"/>
    <col min="12079" max="12079" width="12.140625" style="14" customWidth="1"/>
    <col min="12080" max="12080" width="12.85546875" style="14" customWidth="1"/>
    <col min="12081" max="12081" width="14.28515625" style="14" customWidth="1"/>
    <col min="12082" max="12082" width="9.7109375" style="14" customWidth="1"/>
    <col min="12083" max="12083" width="8.140625" style="14" customWidth="1"/>
    <col min="12084" max="12084" width="12.28515625" style="14" customWidth="1"/>
    <col min="12085" max="12085" width="13.42578125" style="14" customWidth="1"/>
    <col min="12086" max="12086" width="9.85546875" style="14" customWidth="1"/>
    <col min="12087" max="12087" width="9.28515625" style="14" customWidth="1"/>
    <col min="12088" max="12088" width="6.85546875" style="14" customWidth="1"/>
    <col min="12089" max="12089" width="10.85546875" style="14" customWidth="1"/>
    <col min="12090" max="12090" width="9.28515625" style="14" customWidth="1"/>
    <col min="12091" max="12091" width="11.28515625" style="14" customWidth="1"/>
    <col min="12092" max="12092" width="9.7109375" style="14" customWidth="1"/>
    <col min="12093" max="12093" width="7.42578125" style="14" customWidth="1"/>
    <col min="12094" max="12094" width="13.140625" style="14" customWidth="1"/>
    <col min="12095" max="12095" width="7" style="14" customWidth="1"/>
    <col min="12096" max="12096" width="8.7109375" style="14" customWidth="1"/>
    <col min="12097" max="12097" width="11.7109375" style="14" customWidth="1"/>
    <col min="12098" max="12098" width="12" style="14" customWidth="1"/>
    <col min="12099" max="12099" width="9.7109375" style="14" customWidth="1"/>
    <col min="12100" max="12100" width="6.85546875" style="14"/>
    <col min="12101" max="12101" width="9.28515625" style="14" customWidth="1"/>
    <col min="12102" max="12102" width="21.7109375" style="14" customWidth="1"/>
    <col min="12103" max="12103" width="19" style="14" customWidth="1"/>
    <col min="12104" max="12104" width="9.140625" style="14" customWidth="1"/>
    <col min="12105" max="12105" width="14.7109375" style="14" customWidth="1"/>
    <col min="12106" max="12106" width="12.140625" style="14" customWidth="1"/>
    <col min="12107" max="12107" width="14.28515625" style="14" customWidth="1"/>
    <col min="12108" max="12108" width="7.42578125" style="14" customWidth="1"/>
    <col min="12109" max="12109" width="8" style="14" customWidth="1"/>
    <col min="12110" max="12110" width="12.140625" style="14" customWidth="1"/>
    <col min="12111" max="12111" width="12.85546875" style="14" customWidth="1"/>
    <col min="12112" max="12112" width="14.28515625" style="14" customWidth="1"/>
    <col min="12113" max="12113" width="11.140625" style="14" customWidth="1"/>
    <col min="12114" max="12114" width="12.28515625" style="14" customWidth="1"/>
    <col min="12115" max="12115" width="13.42578125" style="14" customWidth="1"/>
    <col min="12116" max="12116" width="9.85546875" style="14" customWidth="1"/>
    <col min="12117" max="12117" width="13" style="14" customWidth="1"/>
    <col min="12118" max="12118" width="6.85546875" style="14" customWidth="1"/>
    <col min="12119" max="12119" width="10.85546875" style="14" customWidth="1"/>
    <col min="12120" max="12120" width="9.28515625" style="14" customWidth="1"/>
    <col min="12121" max="12121" width="11.28515625" style="14" customWidth="1"/>
    <col min="12122" max="12122" width="9.7109375" style="14" customWidth="1"/>
    <col min="12123" max="12123" width="7.42578125" style="14" customWidth="1"/>
    <col min="12124" max="12124" width="13.140625" style="14" customWidth="1"/>
    <col min="12125" max="12125" width="7" style="14" customWidth="1"/>
    <col min="12126" max="12126" width="8.7109375" style="14" customWidth="1"/>
    <col min="12127" max="12127" width="11.7109375" style="14" customWidth="1"/>
    <col min="12128" max="12128" width="12" style="14" customWidth="1"/>
    <col min="12129" max="12129" width="12.7109375" style="14" customWidth="1"/>
    <col min="12130" max="12130" width="14" style="14" customWidth="1"/>
    <col min="12131" max="12131" width="11.85546875" style="14" customWidth="1"/>
    <col min="12132" max="12132" width="7.5703125" style="14" customWidth="1"/>
    <col min="12133" max="12133" width="10.140625" style="14" customWidth="1"/>
    <col min="12134" max="12134" width="9.28515625" style="14" customWidth="1"/>
    <col min="12135" max="12137" width="9.140625" style="14" customWidth="1"/>
    <col min="12138" max="12138" width="13.140625" style="14" bestFit="1" customWidth="1"/>
    <col min="12139" max="12325" width="9.140625" style="14" customWidth="1"/>
    <col min="12326" max="12326" width="9.28515625" style="14" customWidth="1"/>
    <col min="12327" max="12327" width="21.7109375" style="14" customWidth="1"/>
    <col min="12328" max="12328" width="19" style="14" customWidth="1"/>
    <col min="12329" max="12329" width="9.140625" style="14" customWidth="1"/>
    <col min="12330" max="12330" width="14.7109375" style="14" customWidth="1"/>
    <col min="12331" max="12331" width="12.140625" style="14" customWidth="1"/>
    <col min="12332" max="12332" width="14.28515625" style="14" customWidth="1"/>
    <col min="12333" max="12333" width="7.42578125" style="14" customWidth="1"/>
    <col min="12334" max="12334" width="8" style="14" customWidth="1"/>
    <col min="12335" max="12335" width="12.140625" style="14" customWidth="1"/>
    <col min="12336" max="12336" width="12.85546875" style="14" customWidth="1"/>
    <col min="12337" max="12337" width="14.28515625" style="14" customWidth="1"/>
    <col min="12338" max="12338" width="9.7109375" style="14" customWidth="1"/>
    <col min="12339" max="12339" width="8.140625" style="14" customWidth="1"/>
    <col min="12340" max="12340" width="12.28515625" style="14" customWidth="1"/>
    <col min="12341" max="12341" width="13.42578125" style="14" customWidth="1"/>
    <col min="12342" max="12342" width="9.85546875" style="14" customWidth="1"/>
    <col min="12343" max="12343" width="9.28515625" style="14" customWidth="1"/>
    <col min="12344" max="12344" width="6.85546875" style="14" customWidth="1"/>
    <col min="12345" max="12345" width="10.85546875" style="14" customWidth="1"/>
    <col min="12346" max="12346" width="9.28515625" style="14" customWidth="1"/>
    <col min="12347" max="12347" width="11.28515625" style="14" customWidth="1"/>
    <col min="12348" max="12348" width="9.7109375" style="14" customWidth="1"/>
    <col min="12349" max="12349" width="7.42578125" style="14" customWidth="1"/>
    <col min="12350" max="12350" width="13.140625" style="14" customWidth="1"/>
    <col min="12351" max="12351" width="7" style="14" customWidth="1"/>
    <col min="12352" max="12352" width="8.7109375" style="14" customWidth="1"/>
    <col min="12353" max="12353" width="11.7109375" style="14" customWidth="1"/>
    <col min="12354" max="12354" width="12" style="14" customWidth="1"/>
    <col min="12355" max="12355" width="9.7109375" style="14" customWidth="1"/>
    <col min="12356" max="12356" width="6.85546875" style="14"/>
    <col min="12357" max="12357" width="9.28515625" style="14" customWidth="1"/>
    <col min="12358" max="12358" width="21.7109375" style="14" customWidth="1"/>
    <col min="12359" max="12359" width="19" style="14" customWidth="1"/>
    <col min="12360" max="12360" width="9.140625" style="14" customWidth="1"/>
    <col min="12361" max="12361" width="14.7109375" style="14" customWidth="1"/>
    <col min="12362" max="12362" width="12.140625" style="14" customWidth="1"/>
    <col min="12363" max="12363" width="14.28515625" style="14" customWidth="1"/>
    <col min="12364" max="12364" width="7.42578125" style="14" customWidth="1"/>
    <col min="12365" max="12365" width="8" style="14" customWidth="1"/>
    <col min="12366" max="12366" width="12.140625" style="14" customWidth="1"/>
    <col min="12367" max="12367" width="12.85546875" style="14" customWidth="1"/>
    <col min="12368" max="12368" width="14.28515625" style="14" customWidth="1"/>
    <col min="12369" max="12369" width="11.140625" style="14" customWidth="1"/>
    <col min="12370" max="12370" width="12.28515625" style="14" customWidth="1"/>
    <col min="12371" max="12371" width="13.42578125" style="14" customWidth="1"/>
    <col min="12372" max="12372" width="9.85546875" style="14" customWidth="1"/>
    <col min="12373" max="12373" width="13" style="14" customWidth="1"/>
    <col min="12374" max="12374" width="6.85546875" style="14" customWidth="1"/>
    <col min="12375" max="12375" width="10.85546875" style="14" customWidth="1"/>
    <col min="12376" max="12376" width="9.28515625" style="14" customWidth="1"/>
    <col min="12377" max="12377" width="11.28515625" style="14" customWidth="1"/>
    <col min="12378" max="12378" width="9.7109375" style="14" customWidth="1"/>
    <col min="12379" max="12379" width="7.42578125" style="14" customWidth="1"/>
    <col min="12380" max="12380" width="13.140625" style="14" customWidth="1"/>
    <col min="12381" max="12381" width="7" style="14" customWidth="1"/>
    <col min="12382" max="12382" width="8.7109375" style="14" customWidth="1"/>
    <col min="12383" max="12383" width="11.7109375" style="14" customWidth="1"/>
    <col min="12384" max="12384" width="12" style="14" customWidth="1"/>
    <col min="12385" max="12385" width="12.7109375" style="14" customWidth="1"/>
    <col min="12386" max="12386" width="14" style="14" customWidth="1"/>
    <col min="12387" max="12387" width="11.85546875" style="14" customWidth="1"/>
    <col min="12388" max="12388" width="7.5703125" style="14" customWidth="1"/>
    <col min="12389" max="12389" width="10.140625" style="14" customWidth="1"/>
    <col min="12390" max="12390" width="9.28515625" style="14" customWidth="1"/>
    <col min="12391" max="12393" width="9.140625" style="14" customWidth="1"/>
    <col min="12394" max="12394" width="13.140625" style="14" bestFit="1" customWidth="1"/>
    <col min="12395" max="12581" width="9.140625" style="14" customWidth="1"/>
    <col min="12582" max="12582" width="9.28515625" style="14" customWidth="1"/>
    <col min="12583" max="12583" width="21.7109375" style="14" customWidth="1"/>
    <col min="12584" max="12584" width="19" style="14" customWidth="1"/>
    <col min="12585" max="12585" width="9.140625" style="14" customWidth="1"/>
    <col min="12586" max="12586" width="14.7109375" style="14" customWidth="1"/>
    <col min="12587" max="12587" width="12.140625" style="14" customWidth="1"/>
    <col min="12588" max="12588" width="14.28515625" style="14" customWidth="1"/>
    <col min="12589" max="12589" width="7.42578125" style="14" customWidth="1"/>
    <col min="12590" max="12590" width="8" style="14" customWidth="1"/>
    <col min="12591" max="12591" width="12.140625" style="14" customWidth="1"/>
    <col min="12592" max="12592" width="12.85546875" style="14" customWidth="1"/>
    <col min="12593" max="12593" width="14.28515625" style="14" customWidth="1"/>
    <col min="12594" max="12594" width="9.7109375" style="14" customWidth="1"/>
    <col min="12595" max="12595" width="8.140625" style="14" customWidth="1"/>
    <col min="12596" max="12596" width="12.28515625" style="14" customWidth="1"/>
    <col min="12597" max="12597" width="13.42578125" style="14" customWidth="1"/>
    <col min="12598" max="12598" width="9.85546875" style="14" customWidth="1"/>
    <col min="12599" max="12599" width="9.28515625" style="14" customWidth="1"/>
    <col min="12600" max="12600" width="6.85546875" style="14" customWidth="1"/>
    <col min="12601" max="12601" width="10.85546875" style="14" customWidth="1"/>
    <col min="12602" max="12602" width="9.28515625" style="14" customWidth="1"/>
    <col min="12603" max="12603" width="11.28515625" style="14" customWidth="1"/>
    <col min="12604" max="12604" width="9.7109375" style="14" customWidth="1"/>
    <col min="12605" max="12605" width="7.42578125" style="14" customWidth="1"/>
    <col min="12606" max="12606" width="13.140625" style="14" customWidth="1"/>
    <col min="12607" max="12607" width="7" style="14" customWidth="1"/>
    <col min="12608" max="12608" width="8.7109375" style="14" customWidth="1"/>
    <col min="12609" max="12609" width="11.7109375" style="14" customWidth="1"/>
    <col min="12610" max="12610" width="12" style="14" customWidth="1"/>
    <col min="12611" max="12611" width="9.7109375" style="14" customWidth="1"/>
    <col min="12612" max="12612" width="6.85546875" style="14"/>
    <col min="12613" max="12613" width="9.28515625" style="14" customWidth="1"/>
    <col min="12614" max="12614" width="21.7109375" style="14" customWidth="1"/>
    <col min="12615" max="12615" width="19" style="14" customWidth="1"/>
    <col min="12616" max="12616" width="9.140625" style="14" customWidth="1"/>
    <col min="12617" max="12617" width="14.7109375" style="14" customWidth="1"/>
    <col min="12618" max="12618" width="12.140625" style="14" customWidth="1"/>
    <col min="12619" max="12619" width="14.28515625" style="14" customWidth="1"/>
    <col min="12620" max="12620" width="7.42578125" style="14" customWidth="1"/>
    <col min="12621" max="12621" width="8" style="14" customWidth="1"/>
    <col min="12622" max="12622" width="12.140625" style="14" customWidth="1"/>
    <col min="12623" max="12623" width="12.85546875" style="14" customWidth="1"/>
    <col min="12624" max="12624" width="14.28515625" style="14" customWidth="1"/>
    <col min="12625" max="12625" width="11.140625" style="14" customWidth="1"/>
    <col min="12626" max="12626" width="12.28515625" style="14" customWidth="1"/>
    <col min="12627" max="12627" width="13.42578125" style="14" customWidth="1"/>
    <col min="12628" max="12628" width="9.85546875" style="14" customWidth="1"/>
    <col min="12629" max="12629" width="13" style="14" customWidth="1"/>
    <col min="12630" max="12630" width="6.85546875" style="14" customWidth="1"/>
    <col min="12631" max="12631" width="10.85546875" style="14" customWidth="1"/>
    <col min="12632" max="12632" width="9.28515625" style="14" customWidth="1"/>
    <col min="12633" max="12633" width="11.28515625" style="14" customWidth="1"/>
    <col min="12634" max="12634" width="9.7109375" style="14" customWidth="1"/>
    <col min="12635" max="12635" width="7.42578125" style="14" customWidth="1"/>
    <col min="12636" max="12636" width="13.140625" style="14" customWidth="1"/>
    <col min="12637" max="12637" width="7" style="14" customWidth="1"/>
    <col min="12638" max="12638" width="8.7109375" style="14" customWidth="1"/>
    <col min="12639" max="12639" width="11.7109375" style="14" customWidth="1"/>
    <col min="12640" max="12640" width="12" style="14" customWidth="1"/>
    <col min="12641" max="12641" width="12.7109375" style="14" customWidth="1"/>
    <col min="12642" max="12642" width="14" style="14" customWidth="1"/>
    <col min="12643" max="12643" width="11.85546875" style="14" customWidth="1"/>
    <col min="12644" max="12644" width="7.5703125" style="14" customWidth="1"/>
    <col min="12645" max="12645" width="10.140625" style="14" customWidth="1"/>
    <col min="12646" max="12646" width="9.28515625" style="14" customWidth="1"/>
    <col min="12647" max="12649" width="9.140625" style="14" customWidth="1"/>
    <col min="12650" max="12650" width="13.140625" style="14" bestFit="1" customWidth="1"/>
    <col min="12651" max="12837" width="9.140625" style="14" customWidth="1"/>
    <col min="12838" max="12838" width="9.28515625" style="14" customWidth="1"/>
    <col min="12839" max="12839" width="21.7109375" style="14" customWidth="1"/>
    <col min="12840" max="12840" width="19" style="14" customWidth="1"/>
    <col min="12841" max="12841" width="9.140625" style="14" customWidth="1"/>
    <col min="12842" max="12842" width="14.7109375" style="14" customWidth="1"/>
    <col min="12843" max="12843" width="12.140625" style="14" customWidth="1"/>
    <col min="12844" max="12844" width="14.28515625" style="14" customWidth="1"/>
    <col min="12845" max="12845" width="7.42578125" style="14" customWidth="1"/>
    <col min="12846" max="12846" width="8" style="14" customWidth="1"/>
    <col min="12847" max="12847" width="12.140625" style="14" customWidth="1"/>
    <col min="12848" max="12848" width="12.85546875" style="14" customWidth="1"/>
    <col min="12849" max="12849" width="14.28515625" style="14" customWidth="1"/>
    <col min="12850" max="12850" width="9.7109375" style="14" customWidth="1"/>
    <col min="12851" max="12851" width="8.140625" style="14" customWidth="1"/>
    <col min="12852" max="12852" width="12.28515625" style="14" customWidth="1"/>
    <col min="12853" max="12853" width="13.42578125" style="14" customWidth="1"/>
    <col min="12854" max="12854" width="9.85546875" style="14" customWidth="1"/>
    <col min="12855" max="12855" width="9.28515625" style="14" customWidth="1"/>
    <col min="12856" max="12856" width="6.85546875" style="14" customWidth="1"/>
    <col min="12857" max="12857" width="10.85546875" style="14" customWidth="1"/>
    <col min="12858" max="12858" width="9.28515625" style="14" customWidth="1"/>
    <col min="12859" max="12859" width="11.28515625" style="14" customWidth="1"/>
    <col min="12860" max="12860" width="9.7109375" style="14" customWidth="1"/>
    <col min="12861" max="12861" width="7.42578125" style="14" customWidth="1"/>
    <col min="12862" max="12862" width="13.140625" style="14" customWidth="1"/>
    <col min="12863" max="12863" width="7" style="14" customWidth="1"/>
    <col min="12864" max="12864" width="8.7109375" style="14" customWidth="1"/>
    <col min="12865" max="12865" width="11.7109375" style="14" customWidth="1"/>
    <col min="12866" max="12866" width="12" style="14" customWidth="1"/>
    <col min="12867" max="12867" width="9.7109375" style="14" customWidth="1"/>
    <col min="12868" max="12868" width="6.85546875" style="14"/>
    <col min="12869" max="12869" width="9.28515625" style="14" customWidth="1"/>
    <col min="12870" max="12870" width="21.7109375" style="14" customWidth="1"/>
    <col min="12871" max="12871" width="19" style="14" customWidth="1"/>
    <col min="12872" max="12872" width="9.140625" style="14" customWidth="1"/>
    <col min="12873" max="12873" width="14.7109375" style="14" customWidth="1"/>
    <col min="12874" max="12874" width="12.140625" style="14" customWidth="1"/>
    <col min="12875" max="12875" width="14.28515625" style="14" customWidth="1"/>
    <col min="12876" max="12876" width="7.42578125" style="14" customWidth="1"/>
    <col min="12877" max="12877" width="8" style="14" customWidth="1"/>
    <col min="12878" max="12878" width="12.140625" style="14" customWidth="1"/>
    <col min="12879" max="12879" width="12.85546875" style="14" customWidth="1"/>
    <col min="12880" max="12880" width="14.28515625" style="14" customWidth="1"/>
    <col min="12881" max="12881" width="11.140625" style="14" customWidth="1"/>
    <col min="12882" max="12882" width="12.28515625" style="14" customWidth="1"/>
    <col min="12883" max="12883" width="13.42578125" style="14" customWidth="1"/>
    <col min="12884" max="12884" width="9.85546875" style="14" customWidth="1"/>
    <col min="12885" max="12885" width="13" style="14" customWidth="1"/>
    <col min="12886" max="12886" width="6.85546875" style="14" customWidth="1"/>
    <col min="12887" max="12887" width="10.85546875" style="14" customWidth="1"/>
    <col min="12888" max="12888" width="9.28515625" style="14" customWidth="1"/>
    <col min="12889" max="12889" width="11.28515625" style="14" customWidth="1"/>
    <col min="12890" max="12890" width="9.7109375" style="14" customWidth="1"/>
    <col min="12891" max="12891" width="7.42578125" style="14" customWidth="1"/>
    <col min="12892" max="12892" width="13.140625" style="14" customWidth="1"/>
    <col min="12893" max="12893" width="7" style="14" customWidth="1"/>
    <col min="12894" max="12894" width="8.7109375" style="14" customWidth="1"/>
    <col min="12895" max="12895" width="11.7109375" style="14" customWidth="1"/>
    <col min="12896" max="12896" width="12" style="14" customWidth="1"/>
    <col min="12897" max="12897" width="12.7109375" style="14" customWidth="1"/>
    <col min="12898" max="12898" width="14" style="14" customWidth="1"/>
    <col min="12899" max="12899" width="11.85546875" style="14" customWidth="1"/>
    <col min="12900" max="12900" width="7.5703125" style="14" customWidth="1"/>
    <col min="12901" max="12901" width="10.140625" style="14" customWidth="1"/>
    <col min="12902" max="12902" width="9.28515625" style="14" customWidth="1"/>
    <col min="12903" max="12905" width="9.140625" style="14" customWidth="1"/>
    <col min="12906" max="12906" width="13.140625" style="14" bestFit="1" customWidth="1"/>
    <col min="12907" max="13093" width="9.140625" style="14" customWidth="1"/>
    <col min="13094" max="13094" width="9.28515625" style="14" customWidth="1"/>
    <col min="13095" max="13095" width="21.7109375" style="14" customWidth="1"/>
    <col min="13096" max="13096" width="19" style="14" customWidth="1"/>
    <col min="13097" max="13097" width="9.140625" style="14" customWidth="1"/>
    <col min="13098" max="13098" width="14.7109375" style="14" customWidth="1"/>
    <col min="13099" max="13099" width="12.140625" style="14" customWidth="1"/>
    <col min="13100" max="13100" width="14.28515625" style="14" customWidth="1"/>
    <col min="13101" max="13101" width="7.42578125" style="14" customWidth="1"/>
    <col min="13102" max="13102" width="8" style="14" customWidth="1"/>
    <col min="13103" max="13103" width="12.140625" style="14" customWidth="1"/>
    <col min="13104" max="13104" width="12.85546875" style="14" customWidth="1"/>
    <col min="13105" max="13105" width="14.28515625" style="14" customWidth="1"/>
    <col min="13106" max="13106" width="9.7109375" style="14" customWidth="1"/>
    <col min="13107" max="13107" width="8.140625" style="14" customWidth="1"/>
    <col min="13108" max="13108" width="12.28515625" style="14" customWidth="1"/>
    <col min="13109" max="13109" width="13.42578125" style="14" customWidth="1"/>
    <col min="13110" max="13110" width="9.85546875" style="14" customWidth="1"/>
    <col min="13111" max="13111" width="9.28515625" style="14" customWidth="1"/>
    <col min="13112" max="13112" width="6.85546875" style="14" customWidth="1"/>
    <col min="13113" max="13113" width="10.85546875" style="14" customWidth="1"/>
    <col min="13114" max="13114" width="9.28515625" style="14" customWidth="1"/>
    <col min="13115" max="13115" width="11.28515625" style="14" customWidth="1"/>
    <col min="13116" max="13116" width="9.7109375" style="14" customWidth="1"/>
    <col min="13117" max="13117" width="7.42578125" style="14" customWidth="1"/>
    <col min="13118" max="13118" width="13.140625" style="14" customWidth="1"/>
    <col min="13119" max="13119" width="7" style="14" customWidth="1"/>
    <col min="13120" max="13120" width="8.7109375" style="14" customWidth="1"/>
    <col min="13121" max="13121" width="11.7109375" style="14" customWidth="1"/>
    <col min="13122" max="13122" width="12" style="14" customWidth="1"/>
    <col min="13123" max="13123" width="9.7109375" style="14" customWidth="1"/>
    <col min="13124" max="13124" width="6.85546875" style="14"/>
    <col min="13125" max="13125" width="9.28515625" style="14" customWidth="1"/>
    <col min="13126" max="13126" width="21.7109375" style="14" customWidth="1"/>
    <col min="13127" max="13127" width="19" style="14" customWidth="1"/>
    <col min="13128" max="13128" width="9.140625" style="14" customWidth="1"/>
    <col min="13129" max="13129" width="14.7109375" style="14" customWidth="1"/>
    <col min="13130" max="13130" width="12.140625" style="14" customWidth="1"/>
    <col min="13131" max="13131" width="14.28515625" style="14" customWidth="1"/>
    <col min="13132" max="13132" width="7.42578125" style="14" customWidth="1"/>
    <col min="13133" max="13133" width="8" style="14" customWidth="1"/>
    <col min="13134" max="13134" width="12.140625" style="14" customWidth="1"/>
    <col min="13135" max="13135" width="12.85546875" style="14" customWidth="1"/>
    <col min="13136" max="13136" width="14.28515625" style="14" customWidth="1"/>
    <col min="13137" max="13137" width="11.140625" style="14" customWidth="1"/>
    <col min="13138" max="13138" width="12.28515625" style="14" customWidth="1"/>
    <col min="13139" max="13139" width="13.42578125" style="14" customWidth="1"/>
    <col min="13140" max="13140" width="9.85546875" style="14" customWidth="1"/>
    <col min="13141" max="13141" width="13" style="14" customWidth="1"/>
    <col min="13142" max="13142" width="6.85546875" style="14" customWidth="1"/>
    <col min="13143" max="13143" width="10.85546875" style="14" customWidth="1"/>
    <col min="13144" max="13144" width="9.28515625" style="14" customWidth="1"/>
    <col min="13145" max="13145" width="11.28515625" style="14" customWidth="1"/>
    <col min="13146" max="13146" width="9.7109375" style="14" customWidth="1"/>
    <col min="13147" max="13147" width="7.42578125" style="14" customWidth="1"/>
    <col min="13148" max="13148" width="13.140625" style="14" customWidth="1"/>
    <col min="13149" max="13149" width="7" style="14" customWidth="1"/>
    <col min="13150" max="13150" width="8.7109375" style="14" customWidth="1"/>
    <col min="13151" max="13151" width="11.7109375" style="14" customWidth="1"/>
    <col min="13152" max="13152" width="12" style="14" customWidth="1"/>
    <col min="13153" max="13153" width="12.7109375" style="14" customWidth="1"/>
    <col min="13154" max="13154" width="14" style="14" customWidth="1"/>
    <col min="13155" max="13155" width="11.85546875" style="14" customWidth="1"/>
    <col min="13156" max="13156" width="7.5703125" style="14" customWidth="1"/>
    <col min="13157" max="13157" width="10.140625" style="14" customWidth="1"/>
    <col min="13158" max="13158" width="9.28515625" style="14" customWidth="1"/>
    <col min="13159" max="13161" width="9.140625" style="14" customWidth="1"/>
    <col min="13162" max="13162" width="13.140625" style="14" bestFit="1" customWidth="1"/>
    <col min="13163" max="13349" width="9.140625" style="14" customWidth="1"/>
    <col min="13350" max="13350" width="9.28515625" style="14" customWidth="1"/>
    <col min="13351" max="13351" width="21.7109375" style="14" customWidth="1"/>
    <col min="13352" max="13352" width="19" style="14" customWidth="1"/>
    <col min="13353" max="13353" width="9.140625" style="14" customWidth="1"/>
    <col min="13354" max="13354" width="14.7109375" style="14" customWidth="1"/>
    <col min="13355" max="13355" width="12.140625" style="14" customWidth="1"/>
    <col min="13356" max="13356" width="14.28515625" style="14" customWidth="1"/>
    <col min="13357" max="13357" width="7.42578125" style="14" customWidth="1"/>
    <col min="13358" max="13358" width="8" style="14" customWidth="1"/>
    <col min="13359" max="13359" width="12.140625" style="14" customWidth="1"/>
    <col min="13360" max="13360" width="12.85546875" style="14" customWidth="1"/>
    <col min="13361" max="13361" width="14.28515625" style="14" customWidth="1"/>
    <col min="13362" max="13362" width="9.7109375" style="14" customWidth="1"/>
    <col min="13363" max="13363" width="8.140625" style="14" customWidth="1"/>
    <col min="13364" max="13364" width="12.28515625" style="14" customWidth="1"/>
    <col min="13365" max="13365" width="13.42578125" style="14" customWidth="1"/>
    <col min="13366" max="13366" width="9.85546875" style="14" customWidth="1"/>
    <col min="13367" max="13367" width="9.28515625" style="14" customWidth="1"/>
    <col min="13368" max="13368" width="6.85546875" style="14" customWidth="1"/>
    <col min="13369" max="13369" width="10.85546875" style="14" customWidth="1"/>
    <col min="13370" max="13370" width="9.28515625" style="14" customWidth="1"/>
    <col min="13371" max="13371" width="11.28515625" style="14" customWidth="1"/>
    <col min="13372" max="13372" width="9.7109375" style="14" customWidth="1"/>
    <col min="13373" max="13373" width="7.42578125" style="14" customWidth="1"/>
    <col min="13374" max="13374" width="13.140625" style="14" customWidth="1"/>
    <col min="13375" max="13375" width="7" style="14" customWidth="1"/>
    <col min="13376" max="13376" width="8.7109375" style="14" customWidth="1"/>
    <col min="13377" max="13377" width="11.7109375" style="14" customWidth="1"/>
    <col min="13378" max="13378" width="12" style="14" customWidth="1"/>
    <col min="13379" max="13379" width="9.7109375" style="14" customWidth="1"/>
    <col min="13380" max="13380" width="6.85546875" style="14"/>
    <col min="13381" max="13381" width="9.28515625" style="14" customWidth="1"/>
    <col min="13382" max="13382" width="21.7109375" style="14" customWidth="1"/>
    <col min="13383" max="13383" width="19" style="14" customWidth="1"/>
    <col min="13384" max="13384" width="9.140625" style="14" customWidth="1"/>
    <col min="13385" max="13385" width="14.7109375" style="14" customWidth="1"/>
    <col min="13386" max="13386" width="12.140625" style="14" customWidth="1"/>
    <col min="13387" max="13387" width="14.28515625" style="14" customWidth="1"/>
    <col min="13388" max="13388" width="7.42578125" style="14" customWidth="1"/>
    <col min="13389" max="13389" width="8" style="14" customWidth="1"/>
    <col min="13390" max="13390" width="12.140625" style="14" customWidth="1"/>
    <col min="13391" max="13391" width="12.85546875" style="14" customWidth="1"/>
    <col min="13392" max="13392" width="14.28515625" style="14" customWidth="1"/>
    <col min="13393" max="13393" width="11.140625" style="14" customWidth="1"/>
    <col min="13394" max="13394" width="12.28515625" style="14" customWidth="1"/>
    <col min="13395" max="13395" width="13.42578125" style="14" customWidth="1"/>
    <col min="13396" max="13396" width="9.85546875" style="14" customWidth="1"/>
    <col min="13397" max="13397" width="13" style="14" customWidth="1"/>
    <col min="13398" max="13398" width="6.85546875" style="14" customWidth="1"/>
    <col min="13399" max="13399" width="10.85546875" style="14" customWidth="1"/>
    <col min="13400" max="13400" width="9.28515625" style="14" customWidth="1"/>
    <col min="13401" max="13401" width="11.28515625" style="14" customWidth="1"/>
    <col min="13402" max="13402" width="9.7109375" style="14" customWidth="1"/>
    <col min="13403" max="13403" width="7.42578125" style="14" customWidth="1"/>
    <col min="13404" max="13404" width="13.140625" style="14" customWidth="1"/>
    <col min="13405" max="13405" width="7" style="14" customWidth="1"/>
    <col min="13406" max="13406" width="8.7109375" style="14" customWidth="1"/>
    <col min="13407" max="13407" width="11.7109375" style="14" customWidth="1"/>
    <col min="13408" max="13408" width="12" style="14" customWidth="1"/>
    <col min="13409" max="13409" width="12.7109375" style="14" customWidth="1"/>
    <col min="13410" max="13410" width="14" style="14" customWidth="1"/>
    <col min="13411" max="13411" width="11.85546875" style="14" customWidth="1"/>
    <col min="13412" max="13412" width="7.5703125" style="14" customWidth="1"/>
    <col min="13413" max="13413" width="10.140625" style="14" customWidth="1"/>
    <col min="13414" max="13414" width="9.28515625" style="14" customWidth="1"/>
    <col min="13415" max="13417" width="9.140625" style="14" customWidth="1"/>
    <col min="13418" max="13418" width="13.140625" style="14" bestFit="1" customWidth="1"/>
    <col min="13419" max="13605" width="9.140625" style="14" customWidth="1"/>
    <col min="13606" max="13606" width="9.28515625" style="14" customWidth="1"/>
    <col min="13607" max="13607" width="21.7109375" style="14" customWidth="1"/>
    <col min="13608" max="13608" width="19" style="14" customWidth="1"/>
    <col min="13609" max="13609" width="9.140625" style="14" customWidth="1"/>
    <col min="13610" max="13610" width="14.7109375" style="14" customWidth="1"/>
    <col min="13611" max="13611" width="12.140625" style="14" customWidth="1"/>
    <col min="13612" max="13612" width="14.28515625" style="14" customWidth="1"/>
    <col min="13613" max="13613" width="7.42578125" style="14" customWidth="1"/>
    <col min="13614" max="13614" width="8" style="14" customWidth="1"/>
    <col min="13615" max="13615" width="12.140625" style="14" customWidth="1"/>
    <col min="13616" max="13616" width="12.85546875" style="14" customWidth="1"/>
    <col min="13617" max="13617" width="14.28515625" style="14" customWidth="1"/>
    <col min="13618" max="13618" width="9.7109375" style="14" customWidth="1"/>
    <col min="13619" max="13619" width="8.140625" style="14" customWidth="1"/>
    <col min="13620" max="13620" width="12.28515625" style="14" customWidth="1"/>
    <col min="13621" max="13621" width="13.42578125" style="14" customWidth="1"/>
    <col min="13622" max="13622" width="9.85546875" style="14" customWidth="1"/>
    <col min="13623" max="13623" width="9.28515625" style="14" customWidth="1"/>
    <col min="13624" max="13624" width="6.85546875" style="14" customWidth="1"/>
    <col min="13625" max="13625" width="10.85546875" style="14" customWidth="1"/>
    <col min="13626" max="13626" width="9.28515625" style="14" customWidth="1"/>
    <col min="13627" max="13627" width="11.28515625" style="14" customWidth="1"/>
    <col min="13628" max="13628" width="9.7109375" style="14" customWidth="1"/>
    <col min="13629" max="13629" width="7.42578125" style="14" customWidth="1"/>
    <col min="13630" max="13630" width="13.140625" style="14" customWidth="1"/>
    <col min="13631" max="13631" width="7" style="14" customWidth="1"/>
    <col min="13632" max="13632" width="8.7109375" style="14" customWidth="1"/>
    <col min="13633" max="13633" width="11.7109375" style="14" customWidth="1"/>
    <col min="13634" max="13634" width="12" style="14" customWidth="1"/>
    <col min="13635" max="13635" width="9.7109375" style="14" customWidth="1"/>
    <col min="13636" max="13636" width="6.85546875" style="14"/>
    <col min="13637" max="13637" width="9.28515625" style="14" customWidth="1"/>
    <col min="13638" max="13638" width="21.7109375" style="14" customWidth="1"/>
    <col min="13639" max="13639" width="19" style="14" customWidth="1"/>
    <col min="13640" max="13640" width="9.140625" style="14" customWidth="1"/>
    <col min="13641" max="13641" width="14.7109375" style="14" customWidth="1"/>
    <col min="13642" max="13642" width="12.140625" style="14" customWidth="1"/>
    <col min="13643" max="13643" width="14.28515625" style="14" customWidth="1"/>
    <col min="13644" max="13644" width="7.42578125" style="14" customWidth="1"/>
    <col min="13645" max="13645" width="8" style="14" customWidth="1"/>
    <col min="13646" max="13646" width="12.140625" style="14" customWidth="1"/>
    <col min="13647" max="13647" width="12.85546875" style="14" customWidth="1"/>
    <col min="13648" max="13648" width="14.28515625" style="14" customWidth="1"/>
    <col min="13649" max="13649" width="11.140625" style="14" customWidth="1"/>
    <col min="13650" max="13650" width="12.28515625" style="14" customWidth="1"/>
    <col min="13651" max="13651" width="13.42578125" style="14" customWidth="1"/>
    <col min="13652" max="13652" width="9.85546875" style="14" customWidth="1"/>
    <col min="13653" max="13653" width="13" style="14" customWidth="1"/>
    <col min="13654" max="13654" width="6.85546875" style="14" customWidth="1"/>
    <col min="13655" max="13655" width="10.85546875" style="14" customWidth="1"/>
    <col min="13656" max="13656" width="9.28515625" style="14" customWidth="1"/>
    <col min="13657" max="13657" width="11.28515625" style="14" customWidth="1"/>
    <col min="13658" max="13658" width="9.7109375" style="14" customWidth="1"/>
    <col min="13659" max="13659" width="7.42578125" style="14" customWidth="1"/>
    <col min="13660" max="13660" width="13.140625" style="14" customWidth="1"/>
    <col min="13661" max="13661" width="7" style="14" customWidth="1"/>
    <col min="13662" max="13662" width="8.7109375" style="14" customWidth="1"/>
    <col min="13663" max="13663" width="11.7109375" style="14" customWidth="1"/>
    <col min="13664" max="13664" width="12" style="14" customWidth="1"/>
    <col min="13665" max="13665" width="12.7109375" style="14" customWidth="1"/>
    <col min="13666" max="13666" width="14" style="14" customWidth="1"/>
    <col min="13667" max="13667" width="11.85546875" style="14" customWidth="1"/>
    <col min="13668" max="13668" width="7.5703125" style="14" customWidth="1"/>
    <col min="13669" max="13669" width="10.140625" style="14" customWidth="1"/>
    <col min="13670" max="13670" width="9.28515625" style="14" customWidth="1"/>
    <col min="13671" max="13673" width="9.140625" style="14" customWidth="1"/>
    <col min="13674" max="13674" width="13.140625" style="14" bestFit="1" customWidth="1"/>
    <col min="13675" max="13861" width="9.140625" style="14" customWidth="1"/>
    <col min="13862" max="13862" width="9.28515625" style="14" customWidth="1"/>
    <col min="13863" max="13863" width="21.7109375" style="14" customWidth="1"/>
    <col min="13864" max="13864" width="19" style="14" customWidth="1"/>
    <col min="13865" max="13865" width="9.140625" style="14" customWidth="1"/>
    <col min="13866" max="13866" width="14.7109375" style="14" customWidth="1"/>
    <col min="13867" max="13867" width="12.140625" style="14" customWidth="1"/>
    <col min="13868" max="13868" width="14.28515625" style="14" customWidth="1"/>
    <col min="13869" max="13869" width="7.42578125" style="14" customWidth="1"/>
    <col min="13870" max="13870" width="8" style="14" customWidth="1"/>
    <col min="13871" max="13871" width="12.140625" style="14" customWidth="1"/>
    <col min="13872" max="13872" width="12.85546875" style="14" customWidth="1"/>
    <col min="13873" max="13873" width="14.28515625" style="14" customWidth="1"/>
    <col min="13874" max="13874" width="9.7109375" style="14" customWidth="1"/>
    <col min="13875" max="13875" width="8.140625" style="14" customWidth="1"/>
    <col min="13876" max="13876" width="12.28515625" style="14" customWidth="1"/>
    <col min="13877" max="13877" width="13.42578125" style="14" customWidth="1"/>
    <col min="13878" max="13878" width="9.85546875" style="14" customWidth="1"/>
    <col min="13879" max="13879" width="9.28515625" style="14" customWidth="1"/>
    <col min="13880" max="13880" width="6.85546875" style="14" customWidth="1"/>
    <col min="13881" max="13881" width="10.85546875" style="14" customWidth="1"/>
    <col min="13882" max="13882" width="9.28515625" style="14" customWidth="1"/>
    <col min="13883" max="13883" width="11.28515625" style="14" customWidth="1"/>
    <col min="13884" max="13884" width="9.7109375" style="14" customWidth="1"/>
    <col min="13885" max="13885" width="7.42578125" style="14" customWidth="1"/>
    <col min="13886" max="13886" width="13.140625" style="14" customWidth="1"/>
    <col min="13887" max="13887" width="7" style="14" customWidth="1"/>
    <col min="13888" max="13888" width="8.7109375" style="14" customWidth="1"/>
    <col min="13889" max="13889" width="11.7109375" style="14" customWidth="1"/>
    <col min="13890" max="13890" width="12" style="14" customWidth="1"/>
    <col min="13891" max="13891" width="9.7109375" style="14" customWidth="1"/>
    <col min="13892" max="13892" width="6.85546875" style="14"/>
    <col min="13893" max="13893" width="9.28515625" style="14" customWidth="1"/>
    <col min="13894" max="13894" width="21.7109375" style="14" customWidth="1"/>
    <col min="13895" max="13895" width="19" style="14" customWidth="1"/>
    <col min="13896" max="13896" width="9.140625" style="14" customWidth="1"/>
    <col min="13897" max="13897" width="14.7109375" style="14" customWidth="1"/>
    <col min="13898" max="13898" width="12.140625" style="14" customWidth="1"/>
    <col min="13899" max="13899" width="14.28515625" style="14" customWidth="1"/>
    <col min="13900" max="13900" width="7.42578125" style="14" customWidth="1"/>
    <col min="13901" max="13901" width="8" style="14" customWidth="1"/>
    <col min="13902" max="13902" width="12.140625" style="14" customWidth="1"/>
    <col min="13903" max="13903" width="12.85546875" style="14" customWidth="1"/>
    <col min="13904" max="13904" width="14.28515625" style="14" customWidth="1"/>
    <col min="13905" max="13905" width="11.140625" style="14" customWidth="1"/>
    <col min="13906" max="13906" width="12.28515625" style="14" customWidth="1"/>
    <col min="13907" max="13907" width="13.42578125" style="14" customWidth="1"/>
    <col min="13908" max="13908" width="9.85546875" style="14" customWidth="1"/>
    <col min="13909" max="13909" width="13" style="14" customWidth="1"/>
    <col min="13910" max="13910" width="6.85546875" style="14" customWidth="1"/>
    <col min="13911" max="13911" width="10.85546875" style="14" customWidth="1"/>
    <col min="13912" max="13912" width="9.28515625" style="14" customWidth="1"/>
    <col min="13913" max="13913" width="11.28515625" style="14" customWidth="1"/>
    <col min="13914" max="13914" width="9.7109375" style="14" customWidth="1"/>
    <col min="13915" max="13915" width="7.42578125" style="14" customWidth="1"/>
    <col min="13916" max="13916" width="13.140625" style="14" customWidth="1"/>
    <col min="13917" max="13917" width="7" style="14" customWidth="1"/>
    <col min="13918" max="13918" width="8.7109375" style="14" customWidth="1"/>
    <col min="13919" max="13919" width="11.7109375" style="14" customWidth="1"/>
    <col min="13920" max="13920" width="12" style="14" customWidth="1"/>
    <col min="13921" max="13921" width="12.7109375" style="14" customWidth="1"/>
    <col min="13922" max="13922" width="14" style="14" customWidth="1"/>
    <col min="13923" max="13923" width="11.85546875" style="14" customWidth="1"/>
    <col min="13924" max="13924" width="7.5703125" style="14" customWidth="1"/>
    <col min="13925" max="13925" width="10.140625" style="14" customWidth="1"/>
    <col min="13926" max="13926" width="9.28515625" style="14" customWidth="1"/>
    <col min="13927" max="13929" width="9.140625" style="14" customWidth="1"/>
    <col min="13930" max="13930" width="13.140625" style="14" bestFit="1" customWidth="1"/>
    <col min="13931" max="14117" width="9.140625" style="14" customWidth="1"/>
    <col min="14118" max="14118" width="9.28515625" style="14" customWidth="1"/>
    <col min="14119" max="14119" width="21.7109375" style="14" customWidth="1"/>
    <col min="14120" max="14120" width="19" style="14" customWidth="1"/>
    <col min="14121" max="14121" width="9.140625" style="14" customWidth="1"/>
    <col min="14122" max="14122" width="14.7109375" style="14" customWidth="1"/>
    <col min="14123" max="14123" width="12.140625" style="14" customWidth="1"/>
    <col min="14124" max="14124" width="14.28515625" style="14" customWidth="1"/>
    <col min="14125" max="14125" width="7.42578125" style="14" customWidth="1"/>
    <col min="14126" max="14126" width="8" style="14" customWidth="1"/>
    <col min="14127" max="14127" width="12.140625" style="14" customWidth="1"/>
    <col min="14128" max="14128" width="12.85546875" style="14" customWidth="1"/>
    <col min="14129" max="14129" width="14.28515625" style="14" customWidth="1"/>
    <col min="14130" max="14130" width="9.7109375" style="14" customWidth="1"/>
    <col min="14131" max="14131" width="8.140625" style="14" customWidth="1"/>
    <col min="14132" max="14132" width="12.28515625" style="14" customWidth="1"/>
    <col min="14133" max="14133" width="13.42578125" style="14" customWidth="1"/>
    <col min="14134" max="14134" width="9.85546875" style="14" customWidth="1"/>
    <col min="14135" max="14135" width="9.28515625" style="14" customWidth="1"/>
    <col min="14136" max="14136" width="6.85546875" style="14" customWidth="1"/>
    <col min="14137" max="14137" width="10.85546875" style="14" customWidth="1"/>
    <col min="14138" max="14138" width="9.28515625" style="14" customWidth="1"/>
    <col min="14139" max="14139" width="11.28515625" style="14" customWidth="1"/>
    <col min="14140" max="14140" width="9.7109375" style="14" customWidth="1"/>
    <col min="14141" max="14141" width="7.42578125" style="14" customWidth="1"/>
    <col min="14142" max="14142" width="13.140625" style="14" customWidth="1"/>
    <col min="14143" max="14143" width="7" style="14" customWidth="1"/>
    <col min="14144" max="14144" width="8.7109375" style="14" customWidth="1"/>
    <col min="14145" max="14145" width="11.7109375" style="14" customWidth="1"/>
    <col min="14146" max="14146" width="12" style="14" customWidth="1"/>
    <col min="14147" max="14147" width="9.7109375" style="14" customWidth="1"/>
    <col min="14148" max="14148" width="6.85546875" style="14"/>
    <col min="14149" max="14149" width="9.28515625" style="14" customWidth="1"/>
    <col min="14150" max="14150" width="21.7109375" style="14" customWidth="1"/>
    <col min="14151" max="14151" width="19" style="14" customWidth="1"/>
    <col min="14152" max="14152" width="9.140625" style="14" customWidth="1"/>
    <col min="14153" max="14153" width="14.7109375" style="14" customWidth="1"/>
    <col min="14154" max="14154" width="12.140625" style="14" customWidth="1"/>
    <col min="14155" max="14155" width="14.28515625" style="14" customWidth="1"/>
    <col min="14156" max="14156" width="7.42578125" style="14" customWidth="1"/>
    <col min="14157" max="14157" width="8" style="14" customWidth="1"/>
    <col min="14158" max="14158" width="12.140625" style="14" customWidth="1"/>
    <col min="14159" max="14159" width="12.85546875" style="14" customWidth="1"/>
    <col min="14160" max="14160" width="14.28515625" style="14" customWidth="1"/>
    <col min="14161" max="14161" width="11.140625" style="14" customWidth="1"/>
    <col min="14162" max="14162" width="12.28515625" style="14" customWidth="1"/>
    <col min="14163" max="14163" width="13.42578125" style="14" customWidth="1"/>
    <col min="14164" max="14164" width="9.85546875" style="14" customWidth="1"/>
    <col min="14165" max="14165" width="13" style="14" customWidth="1"/>
    <col min="14166" max="14166" width="6.85546875" style="14" customWidth="1"/>
    <col min="14167" max="14167" width="10.85546875" style="14" customWidth="1"/>
    <col min="14168" max="14168" width="9.28515625" style="14" customWidth="1"/>
    <col min="14169" max="14169" width="11.28515625" style="14" customWidth="1"/>
    <col min="14170" max="14170" width="9.7109375" style="14" customWidth="1"/>
    <col min="14171" max="14171" width="7.42578125" style="14" customWidth="1"/>
    <col min="14172" max="14172" width="13.140625" style="14" customWidth="1"/>
    <col min="14173" max="14173" width="7" style="14" customWidth="1"/>
    <col min="14174" max="14174" width="8.7109375" style="14" customWidth="1"/>
    <col min="14175" max="14175" width="11.7109375" style="14" customWidth="1"/>
    <col min="14176" max="14176" width="12" style="14" customWidth="1"/>
    <col min="14177" max="14177" width="12.7109375" style="14" customWidth="1"/>
    <col min="14178" max="14178" width="14" style="14" customWidth="1"/>
    <col min="14179" max="14179" width="11.85546875" style="14" customWidth="1"/>
    <col min="14180" max="14180" width="7.5703125" style="14" customWidth="1"/>
    <col min="14181" max="14181" width="10.140625" style="14" customWidth="1"/>
    <col min="14182" max="14182" width="9.28515625" style="14" customWidth="1"/>
    <col min="14183" max="14185" width="9.140625" style="14" customWidth="1"/>
    <col min="14186" max="14186" width="13.140625" style="14" bestFit="1" customWidth="1"/>
    <col min="14187" max="14373" width="9.140625" style="14" customWidth="1"/>
    <col min="14374" max="14374" width="9.28515625" style="14" customWidth="1"/>
    <col min="14375" max="14375" width="21.7109375" style="14" customWidth="1"/>
    <col min="14376" max="14376" width="19" style="14" customWidth="1"/>
    <col min="14377" max="14377" width="9.140625" style="14" customWidth="1"/>
    <col min="14378" max="14378" width="14.7109375" style="14" customWidth="1"/>
    <col min="14379" max="14379" width="12.140625" style="14" customWidth="1"/>
    <col min="14380" max="14380" width="14.28515625" style="14" customWidth="1"/>
    <col min="14381" max="14381" width="7.42578125" style="14" customWidth="1"/>
    <col min="14382" max="14382" width="8" style="14" customWidth="1"/>
    <col min="14383" max="14383" width="12.140625" style="14" customWidth="1"/>
    <col min="14384" max="14384" width="12.85546875" style="14" customWidth="1"/>
    <col min="14385" max="14385" width="14.28515625" style="14" customWidth="1"/>
    <col min="14386" max="14386" width="9.7109375" style="14" customWidth="1"/>
    <col min="14387" max="14387" width="8.140625" style="14" customWidth="1"/>
    <col min="14388" max="14388" width="12.28515625" style="14" customWidth="1"/>
    <col min="14389" max="14389" width="13.42578125" style="14" customWidth="1"/>
    <col min="14390" max="14390" width="9.85546875" style="14" customWidth="1"/>
    <col min="14391" max="14391" width="9.28515625" style="14" customWidth="1"/>
    <col min="14392" max="14392" width="6.85546875" style="14" customWidth="1"/>
    <col min="14393" max="14393" width="10.85546875" style="14" customWidth="1"/>
    <col min="14394" max="14394" width="9.28515625" style="14" customWidth="1"/>
    <col min="14395" max="14395" width="11.28515625" style="14" customWidth="1"/>
    <col min="14396" max="14396" width="9.7109375" style="14" customWidth="1"/>
    <col min="14397" max="14397" width="7.42578125" style="14" customWidth="1"/>
    <col min="14398" max="14398" width="13.140625" style="14" customWidth="1"/>
    <col min="14399" max="14399" width="7" style="14" customWidth="1"/>
    <col min="14400" max="14400" width="8.7109375" style="14" customWidth="1"/>
    <col min="14401" max="14401" width="11.7109375" style="14" customWidth="1"/>
    <col min="14402" max="14402" width="12" style="14" customWidth="1"/>
    <col min="14403" max="14403" width="9.7109375" style="14" customWidth="1"/>
    <col min="14404" max="14404" width="6.85546875" style="14"/>
    <col min="14405" max="14405" width="9.28515625" style="14" customWidth="1"/>
    <col min="14406" max="14406" width="21.7109375" style="14" customWidth="1"/>
    <col min="14407" max="14407" width="19" style="14" customWidth="1"/>
    <col min="14408" max="14408" width="9.140625" style="14" customWidth="1"/>
    <col min="14409" max="14409" width="14.7109375" style="14" customWidth="1"/>
    <col min="14410" max="14410" width="12.140625" style="14" customWidth="1"/>
    <col min="14411" max="14411" width="14.28515625" style="14" customWidth="1"/>
    <col min="14412" max="14412" width="7.42578125" style="14" customWidth="1"/>
    <col min="14413" max="14413" width="8" style="14" customWidth="1"/>
    <col min="14414" max="14414" width="12.140625" style="14" customWidth="1"/>
    <col min="14415" max="14415" width="12.85546875" style="14" customWidth="1"/>
    <col min="14416" max="14416" width="14.28515625" style="14" customWidth="1"/>
    <col min="14417" max="14417" width="11.140625" style="14" customWidth="1"/>
    <col min="14418" max="14418" width="12.28515625" style="14" customWidth="1"/>
    <col min="14419" max="14419" width="13.42578125" style="14" customWidth="1"/>
    <col min="14420" max="14420" width="9.85546875" style="14" customWidth="1"/>
    <col min="14421" max="14421" width="13" style="14" customWidth="1"/>
    <col min="14422" max="14422" width="6.85546875" style="14" customWidth="1"/>
    <col min="14423" max="14423" width="10.85546875" style="14" customWidth="1"/>
    <col min="14424" max="14424" width="9.28515625" style="14" customWidth="1"/>
    <col min="14425" max="14425" width="11.28515625" style="14" customWidth="1"/>
    <col min="14426" max="14426" width="9.7109375" style="14" customWidth="1"/>
    <col min="14427" max="14427" width="7.42578125" style="14" customWidth="1"/>
    <col min="14428" max="14428" width="13.140625" style="14" customWidth="1"/>
    <col min="14429" max="14429" width="7" style="14" customWidth="1"/>
    <col min="14430" max="14430" width="8.7109375" style="14" customWidth="1"/>
    <col min="14431" max="14431" width="11.7109375" style="14" customWidth="1"/>
    <col min="14432" max="14432" width="12" style="14" customWidth="1"/>
    <col min="14433" max="14433" width="12.7109375" style="14" customWidth="1"/>
    <col min="14434" max="14434" width="14" style="14" customWidth="1"/>
    <col min="14435" max="14435" width="11.85546875" style="14" customWidth="1"/>
    <col min="14436" max="14436" width="7.5703125" style="14" customWidth="1"/>
    <col min="14437" max="14437" width="10.140625" style="14" customWidth="1"/>
    <col min="14438" max="14438" width="9.28515625" style="14" customWidth="1"/>
    <col min="14439" max="14441" width="9.140625" style="14" customWidth="1"/>
    <col min="14442" max="14442" width="13.140625" style="14" bestFit="1" customWidth="1"/>
    <col min="14443" max="14629" width="9.140625" style="14" customWidth="1"/>
    <col min="14630" max="14630" width="9.28515625" style="14" customWidth="1"/>
    <col min="14631" max="14631" width="21.7109375" style="14" customWidth="1"/>
    <col min="14632" max="14632" width="19" style="14" customWidth="1"/>
    <col min="14633" max="14633" width="9.140625" style="14" customWidth="1"/>
    <col min="14634" max="14634" width="14.7109375" style="14" customWidth="1"/>
    <col min="14635" max="14635" width="12.140625" style="14" customWidth="1"/>
    <col min="14636" max="14636" width="14.28515625" style="14" customWidth="1"/>
    <col min="14637" max="14637" width="7.42578125" style="14" customWidth="1"/>
    <col min="14638" max="14638" width="8" style="14" customWidth="1"/>
    <col min="14639" max="14639" width="12.140625" style="14" customWidth="1"/>
    <col min="14640" max="14640" width="12.85546875" style="14" customWidth="1"/>
    <col min="14641" max="14641" width="14.28515625" style="14" customWidth="1"/>
    <col min="14642" max="14642" width="9.7109375" style="14" customWidth="1"/>
    <col min="14643" max="14643" width="8.140625" style="14" customWidth="1"/>
    <col min="14644" max="14644" width="12.28515625" style="14" customWidth="1"/>
    <col min="14645" max="14645" width="13.42578125" style="14" customWidth="1"/>
    <col min="14646" max="14646" width="9.85546875" style="14" customWidth="1"/>
    <col min="14647" max="14647" width="9.28515625" style="14" customWidth="1"/>
    <col min="14648" max="14648" width="6.85546875" style="14" customWidth="1"/>
    <col min="14649" max="14649" width="10.85546875" style="14" customWidth="1"/>
    <col min="14650" max="14650" width="9.28515625" style="14" customWidth="1"/>
    <col min="14651" max="14651" width="11.28515625" style="14" customWidth="1"/>
    <col min="14652" max="14652" width="9.7109375" style="14" customWidth="1"/>
    <col min="14653" max="14653" width="7.42578125" style="14" customWidth="1"/>
    <col min="14654" max="14654" width="13.140625" style="14" customWidth="1"/>
    <col min="14655" max="14655" width="7" style="14" customWidth="1"/>
    <col min="14656" max="14656" width="8.7109375" style="14" customWidth="1"/>
    <col min="14657" max="14657" width="11.7109375" style="14" customWidth="1"/>
    <col min="14658" max="14658" width="12" style="14" customWidth="1"/>
    <col min="14659" max="14659" width="9.7109375" style="14" customWidth="1"/>
    <col min="14660" max="14660" width="6.85546875" style="14"/>
    <col min="14661" max="14661" width="9.28515625" style="14" customWidth="1"/>
    <col min="14662" max="14662" width="21.7109375" style="14" customWidth="1"/>
    <col min="14663" max="14663" width="19" style="14" customWidth="1"/>
    <col min="14664" max="14664" width="9.140625" style="14" customWidth="1"/>
    <col min="14665" max="14665" width="14.7109375" style="14" customWidth="1"/>
    <col min="14666" max="14666" width="12.140625" style="14" customWidth="1"/>
    <col min="14667" max="14667" width="14.28515625" style="14" customWidth="1"/>
    <col min="14668" max="14668" width="7.42578125" style="14" customWidth="1"/>
    <col min="14669" max="14669" width="8" style="14" customWidth="1"/>
    <col min="14670" max="14670" width="12.140625" style="14" customWidth="1"/>
    <col min="14671" max="14671" width="12.85546875" style="14" customWidth="1"/>
    <col min="14672" max="14672" width="14.28515625" style="14" customWidth="1"/>
    <col min="14673" max="14673" width="11.140625" style="14" customWidth="1"/>
    <col min="14674" max="14674" width="12.28515625" style="14" customWidth="1"/>
    <col min="14675" max="14675" width="13.42578125" style="14" customWidth="1"/>
    <col min="14676" max="14676" width="9.85546875" style="14" customWidth="1"/>
    <col min="14677" max="14677" width="13" style="14" customWidth="1"/>
    <col min="14678" max="14678" width="6.85546875" style="14" customWidth="1"/>
    <col min="14679" max="14679" width="10.85546875" style="14" customWidth="1"/>
    <col min="14680" max="14680" width="9.28515625" style="14" customWidth="1"/>
    <col min="14681" max="14681" width="11.28515625" style="14" customWidth="1"/>
    <col min="14682" max="14682" width="9.7109375" style="14" customWidth="1"/>
    <col min="14683" max="14683" width="7.42578125" style="14" customWidth="1"/>
    <col min="14684" max="14684" width="13.140625" style="14" customWidth="1"/>
    <col min="14685" max="14685" width="7" style="14" customWidth="1"/>
    <col min="14686" max="14686" width="8.7109375" style="14" customWidth="1"/>
    <col min="14687" max="14687" width="11.7109375" style="14" customWidth="1"/>
    <col min="14688" max="14688" width="12" style="14" customWidth="1"/>
    <col min="14689" max="14689" width="12.7109375" style="14" customWidth="1"/>
    <col min="14690" max="14690" width="14" style="14" customWidth="1"/>
    <col min="14691" max="14691" width="11.85546875" style="14" customWidth="1"/>
    <col min="14692" max="14692" width="7.5703125" style="14" customWidth="1"/>
    <col min="14693" max="14693" width="10.140625" style="14" customWidth="1"/>
    <col min="14694" max="14694" width="9.28515625" style="14" customWidth="1"/>
    <col min="14695" max="14697" width="9.140625" style="14" customWidth="1"/>
    <col min="14698" max="14698" width="13.140625" style="14" bestFit="1" customWidth="1"/>
    <col min="14699" max="14885" width="9.140625" style="14" customWidth="1"/>
    <col min="14886" max="14886" width="9.28515625" style="14" customWidth="1"/>
    <col min="14887" max="14887" width="21.7109375" style="14" customWidth="1"/>
    <col min="14888" max="14888" width="19" style="14" customWidth="1"/>
    <col min="14889" max="14889" width="9.140625" style="14" customWidth="1"/>
    <col min="14890" max="14890" width="14.7109375" style="14" customWidth="1"/>
    <col min="14891" max="14891" width="12.140625" style="14" customWidth="1"/>
    <col min="14892" max="14892" width="14.28515625" style="14" customWidth="1"/>
    <col min="14893" max="14893" width="7.42578125" style="14" customWidth="1"/>
    <col min="14894" max="14894" width="8" style="14" customWidth="1"/>
    <col min="14895" max="14895" width="12.140625" style="14" customWidth="1"/>
    <col min="14896" max="14896" width="12.85546875" style="14" customWidth="1"/>
    <col min="14897" max="14897" width="14.28515625" style="14" customWidth="1"/>
    <col min="14898" max="14898" width="9.7109375" style="14" customWidth="1"/>
    <col min="14899" max="14899" width="8.140625" style="14" customWidth="1"/>
    <col min="14900" max="14900" width="12.28515625" style="14" customWidth="1"/>
    <col min="14901" max="14901" width="13.42578125" style="14" customWidth="1"/>
    <col min="14902" max="14902" width="9.85546875" style="14" customWidth="1"/>
    <col min="14903" max="14903" width="9.28515625" style="14" customWidth="1"/>
    <col min="14904" max="14904" width="6.85546875" style="14" customWidth="1"/>
    <col min="14905" max="14905" width="10.85546875" style="14" customWidth="1"/>
    <col min="14906" max="14906" width="9.28515625" style="14" customWidth="1"/>
    <col min="14907" max="14907" width="11.28515625" style="14" customWidth="1"/>
    <col min="14908" max="14908" width="9.7109375" style="14" customWidth="1"/>
    <col min="14909" max="14909" width="7.42578125" style="14" customWidth="1"/>
    <col min="14910" max="14910" width="13.140625" style="14" customWidth="1"/>
    <col min="14911" max="14911" width="7" style="14" customWidth="1"/>
    <col min="14912" max="14912" width="8.7109375" style="14" customWidth="1"/>
    <col min="14913" max="14913" width="11.7109375" style="14" customWidth="1"/>
    <col min="14914" max="14914" width="12" style="14" customWidth="1"/>
    <col min="14915" max="14915" width="9.7109375" style="14" customWidth="1"/>
    <col min="14916" max="14916" width="6.85546875" style="14"/>
    <col min="14917" max="14917" width="9.28515625" style="14" customWidth="1"/>
    <col min="14918" max="14918" width="21.7109375" style="14" customWidth="1"/>
    <col min="14919" max="14919" width="19" style="14" customWidth="1"/>
    <col min="14920" max="14920" width="9.140625" style="14" customWidth="1"/>
    <col min="14921" max="14921" width="14.7109375" style="14" customWidth="1"/>
    <col min="14922" max="14922" width="12.140625" style="14" customWidth="1"/>
    <col min="14923" max="14923" width="14.28515625" style="14" customWidth="1"/>
    <col min="14924" max="14924" width="7.42578125" style="14" customWidth="1"/>
    <col min="14925" max="14925" width="8" style="14" customWidth="1"/>
    <col min="14926" max="14926" width="12.140625" style="14" customWidth="1"/>
    <col min="14927" max="14927" width="12.85546875" style="14" customWidth="1"/>
    <col min="14928" max="14928" width="14.28515625" style="14" customWidth="1"/>
    <col min="14929" max="14929" width="11.140625" style="14" customWidth="1"/>
    <col min="14930" max="14930" width="12.28515625" style="14" customWidth="1"/>
    <col min="14931" max="14931" width="13.42578125" style="14" customWidth="1"/>
    <col min="14932" max="14932" width="9.85546875" style="14" customWidth="1"/>
    <col min="14933" max="14933" width="13" style="14" customWidth="1"/>
    <col min="14934" max="14934" width="6.85546875" style="14" customWidth="1"/>
    <col min="14935" max="14935" width="10.85546875" style="14" customWidth="1"/>
    <col min="14936" max="14936" width="9.28515625" style="14" customWidth="1"/>
    <col min="14937" max="14937" width="11.28515625" style="14" customWidth="1"/>
    <col min="14938" max="14938" width="9.7109375" style="14" customWidth="1"/>
    <col min="14939" max="14939" width="7.42578125" style="14" customWidth="1"/>
    <col min="14940" max="14940" width="13.140625" style="14" customWidth="1"/>
    <col min="14941" max="14941" width="7" style="14" customWidth="1"/>
    <col min="14942" max="14942" width="8.7109375" style="14" customWidth="1"/>
    <col min="14943" max="14943" width="11.7109375" style="14" customWidth="1"/>
    <col min="14944" max="14944" width="12" style="14" customWidth="1"/>
    <col min="14945" max="14945" width="12.7109375" style="14" customWidth="1"/>
    <col min="14946" max="14946" width="14" style="14" customWidth="1"/>
    <col min="14947" max="14947" width="11.85546875" style="14" customWidth="1"/>
    <col min="14948" max="14948" width="7.5703125" style="14" customWidth="1"/>
    <col min="14949" max="14949" width="10.140625" style="14" customWidth="1"/>
    <col min="14950" max="14950" width="9.28515625" style="14" customWidth="1"/>
    <col min="14951" max="14953" width="9.140625" style="14" customWidth="1"/>
    <col min="14954" max="14954" width="13.140625" style="14" bestFit="1" customWidth="1"/>
    <col min="14955" max="15141" width="9.140625" style="14" customWidth="1"/>
    <col min="15142" max="15142" width="9.28515625" style="14" customWidth="1"/>
    <col min="15143" max="15143" width="21.7109375" style="14" customWidth="1"/>
    <col min="15144" max="15144" width="19" style="14" customWidth="1"/>
    <col min="15145" max="15145" width="9.140625" style="14" customWidth="1"/>
    <col min="15146" max="15146" width="14.7109375" style="14" customWidth="1"/>
    <col min="15147" max="15147" width="12.140625" style="14" customWidth="1"/>
    <col min="15148" max="15148" width="14.28515625" style="14" customWidth="1"/>
    <col min="15149" max="15149" width="7.42578125" style="14" customWidth="1"/>
    <col min="15150" max="15150" width="8" style="14" customWidth="1"/>
    <col min="15151" max="15151" width="12.140625" style="14" customWidth="1"/>
    <col min="15152" max="15152" width="12.85546875" style="14" customWidth="1"/>
    <col min="15153" max="15153" width="14.28515625" style="14" customWidth="1"/>
    <col min="15154" max="15154" width="9.7109375" style="14" customWidth="1"/>
    <col min="15155" max="15155" width="8.140625" style="14" customWidth="1"/>
    <col min="15156" max="15156" width="12.28515625" style="14" customWidth="1"/>
    <col min="15157" max="15157" width="13.42578125" style="14" customWidth="1"/>
    <col min="15158" max="15158" width="9.85546875" style="14" customWidth="1"/>
    <col min="15159" max="15159" width="9.28515625" style="14" customWidth="1"/>
    <col min="15160" max="15160" width="6.85546875" style="14" customWidth="1"/>
    <col min="15161" max="15161" width="10.85546875" style="14" customWidth="1"/>
    <col min="15162" max="15162" width="9.28515625" style="14" customWidth="1"/>
    <col min="15163" max="15163" width="11.28515625" style="14" customWidth="1"/>
    <col min="15164" max="15164" width="9.7109375" style="14" customWidth="1"/>
    <col min="15165" max="15165" width="7.42578125" style="14" customWidth="1"/>
    <col min="15166" max="15166" width="13.140625" style="14" customWidth="1"/>
    <col min="15167" max="15167" width="7" style="14" customWidth="1"/>
    <col min="15168" max="15168" width="8.7109375" style="14" customWidth="1"/>
    <col min="15169" max="15169" width="11.7109375" style="14" customWidth="1"/>
    <col min="15170" max="15170" width="12" style="14" customWidth="1"/>
    <col min="15171" max="15171" width="9.7109375" style="14" customWidth="1"/>
    <col min="15172" max="15172" width="6.85546875" style="14"/>
    <col min="15173" max="15173" width="9.28515625" style="14" customWidth="1"/>
    <col min="15174" max="15174" width="21.7109375" style="14" customWidth="1"/>
    <col min="15175" max="15175" width="19" style="14" customWidth="1"/>
    <col min="15176" max="15176" width="9.140625" style="14" customWidth="1"/>
    <col min="15177" max="15177" width="14.7109375" style="14" customWidth="1"/>
    <col min="15178" max="15178" width="12.140625" style="14" customWidth="1"/>
    <col min="15179" max="15179" width="14.28515625" style="14" customWidth="1"/>
    <col min="15180" max="15180" width="7.42578125" style="14" customWidth="1"/>
    <col min="15181" max="15181" width="8" style="14" customWidth="1"/>
    <col min="15182" max="15182" width="12.140625" style="14" customWidth="1"/>
    <col min="15183" max="15183" width="12.85546875" style="14" customWidth="1"/>
    <col min="15184" max="15184" width="14.28515625" style="14" customWidth="1"/>
    <col min="15185" max="15185" width="11.140625" style="14" customWidth="1"/>
    <col min="15186" max="15186" width="12.28515625" style="14" customWidth="1"/>
    <col min="15187" max="15187" width="13.42578125" style="14" customWidth="1"/>
    <col min="15188" max="15188" width="9.85546875" style="14" customWidth="1"/>
    <col min="15189" max="15189" width="13" style="14" customWidth="1"/>
    <col min="15190" max="15190" width="6.85546875" style="14" customWidth="1"/>
    <col min="15191" max="15191" width="10.85546875" style="14" customWidth="1"/>
    <col min="15192" max="15192" width="9.28515625" style="14" customWidth="1"/>
    <col min="15193" max="15193" width="11.28515625" style="14" customWidth="1"/>
    <col min="15194" max="15194" width="9.7109375" style="14" customWidth="1"/>
    <col min="15195" max="15195" width="7.42578125" style="14" customWidth="1"/>
    <col min="15196" max="15196" width="13.140625" style="14" customWidth="1"/>
    <col min="15197" max="15197" width="7" style="14" customWidth="1"/>
    <col min="15198" max="15198" width="8.7109375" style="14" customWidth="1"/>
    <col min="15199" max="15199" width="11.7109375" style="14" customWidth="1"/>
    <col min="15200" max="15200" width="12" style="14" customWidth="1"/>
    <col min="15201" max="15201" width="12.7109375" style="14" customWidth="1"/>
    <col min="15202" max="15202" width="14" style="14" customWidth="1"/>
    <col min="15203" max="15203" width="11.85546875" style="14" customWidth="1"/>
    <col min="15204" max="15204" width="7.5703125" style="14" customWidth="1"/>
    <col min="15205" max="15205" width="10.140625" style="14" customWidth="1"/>
    <col min="15206" max="15206" width="9.28515625" style="14" customWidth="1"/>
    <col min="15207" max="15209" width="9.140625" style="14" customWidth="1"/>
    <col min="15210" max="15210" width="13.140625" style="14" bestFit="1" customWidth="1"/>
    <col min="15211" max="15397" width="9.140625" style="14" customWidth="1"/>
    <col min="15398" max="15398" width="9.28515625" style="14" customWidth="1"/>
    <col min="15399" max="15399" width="21.7109375" style="14" customWidth="1"/>
    <col min="15400" max="15400" width="19" style="14" customWidth="1"/>
    <col min="15401" max="15401" width="9.140625" style="14" customWidth="1"/>
    <col min="15402" max="15402" width="14.7109375" style="14" customWidth="1"/>
    <col min="15403" max="15403" width="12.140625" style="14" customWidth="1"/>
    <col min="15404" max="15404" width="14.28515625" style="14" customWidth="1"/>
    <col min="15405" max="15405" width="7.42578125" style="14" customWidth="1"/>
    <col min="15406" max="15406" width="8" style="14" customWidth="1"/>
    <col min="15407" max="15407" width="12.140625" style="14" customWidth="1"/>
    <col min="15408" max="15408" width="12.85546875" style="14" customWidth="1"/>
    <col min="15409" max="15409" width="14.28515625" style="14" customWidth="1"/>
    <col min="15410" max="15410" width="9.7109375" style="14" customWidth="1"/>
    <col min="15411" max="15411" width="8.140625" style="14" customWidth="1"/>
    <col min="15412" max="15412" width="12.28515625" style="14" customWidth="1"/>
    <col min="15413" max="15413" width="13.42578125" style="14" customWidth="1"/>
    <col min="15414" max="15414" width="9.85546875" style="14" customWidth="1"/>
    <col min="15415" max="15415" width="9.28515625" style="14" customWidth="1"/>
    <col min="15416" max="15416" width="6.85546875" style="14" customWidth="1"/>
    <col min="15417" max="15417" width="10.85546875" style="14" customWidth="1"/>
    <col min="15418" max="15418" width="9.28515625" style="14" customWidth="1"/>
    <col min="15419" max="15419" width="11.28515625" style="14" customWidth="1"/>
    <col min="15420" max="15420" width="9.7109375" style="14" customWidth="1"/>
    <col min="15421" max="15421" width="7.42578125" style="14" customWidth="1"/>
    <col min="15422" max="15422" width="13.140625" style="14" customWidth="1"/>
    <col min="15423" max="15423" width="7" style="14" customWidth="1"/>
    <col min="15424" max="15424" width="8.7109375" style="14" customWidth="1"/>
    <col min="15425" max="15425" width="11.7109375" style="14" customWidth="1"/>
    <col min="15426" max="15426" width="12" style="14" customWidth="1"/>
    <col min="15427" max="15427" width="9.7109375" style="14" customWidth="1"/>
    <col min="15428" max="15428" width="6.85546875" style="14"/>
    <col min="15429" max="15429" width="9.28515625" style="14" customWidth="1"/>
    <col min="15430" max="15430" width="21.7109375" style="14" customWidth="1"/>
    <col min="15431" max="15431" width="19" style="14" customWidth="1"/>
    <col min="15432" max="15432" width="9.140625" style="14" customWidth="1"/>
    <col min="15433" max="15433" width="14.7109375" style="14" customWidth="1"/>
    <col min="15434" max="15434" width="12.140625" style="14" customWidth="1"/>
    <col min="15435" max="15435" width="14.28515625" style="14" customWidth="1"/>
    <col min="15436" max="15436" width="7.42578125" style="14" customWidth="1"/>
    <col min="15437" max="15437" width="8" style="14" customWidth="1"/>
    <col min="15438" max="15438" width="12.140625" style="14" customWidth="1"/>
    <col min="15439" max="15439" width="12.85546875" style="14" customWidth="1"/>
    <col min="15440" max="15440" width="14.28515625" style="14" customWidth="1"/>
    <col min="15441" max="15441" width="11.140625" style="14" customWidth="1"/>
    <col min="15442" max="15442" width="12.28515625" style="14" customWidth="1"/>
    <col min="15443" max="15443" width="13.42578125" style="14" customWidth="1"/>
    <col min="15444" max="15444" width="9.85546875" style="14" customWidth="1"/>
    <col min="15445" max="15445" width="13" style="14" customWidth="1"/>
    <col min="15446" max="15446" width="6.85546875" style="14" customWidth="1"/>
    <col min="15447" max="15447" width="10.85546875" style="14" customWidth="1"/>
    <col min="15448" max="15448" width="9.28515625" style="14" customWidth="1"/>
    <col min="15449" max="15449" width="11.28515625" style="14" customWidth="1"/>
    <col min="15450" max="15450" width="9.7109375" style="14" customWidth="1"/>
    <col min="15451" max="15451" width="7.42578125" style="14" customWidth="1"/>
    <col min="15452" max="15452" width="13.140625" style="14" customWidth="1"/>
    <col min="15453" max="15453" width="7" style="14" customWidth="1"/>
    <col min="15454" max="15454" width="8.7109375" style="14" customWidth="1"/>
    <col min="15455" max="15455" width="11.7109375" style="14" customWidth="1"/>
    <col min="15456" max="15456" width="12" style="14" customWidth="1"/>
    <col min="15457" max="15457" width="12.7109375" style="14" customWidth="1"/>
    <col min="15458" max="15458" width="14" style="14" customWidth="1"/>
    <col min="15459" max="15459" width="11.85546875" style="14" customWidth="1"/>
    <col min="15460" max="15460" width="7.5703125" style="14" customWidth="1"/>
    <col min="15461" max="15461" width="10.140625" style="14" customWidth="1"/>
    <col min="15462" max="15462" width="9.28515625" style="14" customWidth="1"/>
    <col min="15463" max="15465" width="9.140625" style="14" customWidth="1"/>
    <col min="15466" max="15466" width="13.140625" style="14" bestFit="1" customWidth="1"/>
    <col min="15467" max="15653" width="9.140625" style="14" customWidth="1"/>
    <col min="15654" max="15654" width="9.28515625" style="14" customWidth="1"/>
    <col min="15655" max="15655" width="21.7109375" style="14" customWidth="1"/>
    <col min="15656" max="15656" width="19" style="14" customWidth="1"/>
    <col min="15657" max="15657" width="9.140625" style="14" customWidth="1"/>
    <col min="15658" max="15658" width="14.7109375" style="14" customWidth="1"/>
    <col min="15659" max="15659" width="12.140625" style="14" customWidth="1"/>
    <col min="15660" max="15660" width="14.28515625" style="14" customWidth="1"/>
    <col min="15661" max="15661" width="7.42578125" style="14" customWidth="1"/>
    <col min="15662" max="15662" width="8" style="14" customWidth="1"/>
    <col min="15663" max="15663" width="12.140625" style="14" customWidth="1"/>
    <col min="15664" max="15664" width="12.85546875" style="14" customWidth="1"/>
    <col min="15665" max="15665" width="14.28515625" style="14" customWidth="1"/>
    <col min="15666" max="15666" width="9.7109375" style="14" customWidth="1"/>
    <col min="15667" max="15667" width="8.140625" style="14" customWidth="1"/>
    <col min="15668" max="15668" width="12.28515625" style="14" customWidth="1"/>
    <col min="15669" max="15669" width="13.42578125" style="14" customWidth="1"/>
    <col min="15670" max="15670" width="9.85546875" style="14" customWidth="1"/>
    <col min="15671" max="15671" width="9.28515625" style="14" customWidth="1"/>
    <col min="15672" max="15672" width="6.85546875" style="14" customWidth="1"/>
    <col min="15673" max="15673" width="10.85546875" style="14" customWidth="1"/>
    <col min="15674" max="15674" width="9.28515625" style="14" customWidth="1"/>
    <col min="15675" max="15675" width="11.28515625" style="14" customWidth="1"/>
    <col min="15676" max="15676" width="9.7109375" style="14" customWidth="1"/>
    <col min="15677" max="15677" width="7.42578125" style="14" customWidth="1"/>
    <col min="15678" max="15678" width="13.140625" style="14" customWidth="1"/>
    <col min="15679" max="15679" width="7" style="14" customWidth="1"/>
    <col min="15680" max="15680" width="8.7109375" style="14" customWidth="1"/>
    <col min="15681" max="15681" width="11.7109375" style="14" customWidth="1"/>
    <col min="15682" max="15682" width="12" style="14" customWidth="1"/>
    <col min="15683" max="15683" width="9.7109375" style="14" customWidth="1"/>
    <col min="15684" max="15684" width="6.85546875" style="14"/>
    <col min="15685" max="15685" width="9.28515625" style="14" customWidth="1"/>
    <col min="15686" max="15686" width="21.7109375" style="14" customWidth="1"/>
    <col min="15687" max="15687" width="19" style="14" customWidth="1"/>
    <col min="15688" max="15688" width="9.140625" style="14" customWidth="1"/>
    <col min="15689" max="15689" width="14.7109375" style="14" customWidth="1"/>
    <col min="15690" max="15690" width="12.140625" style="14" customWidth="1"/>
    <col min="15691" max="15691" width="14.28515625" style="14" customWidth="1"/>
    <col min="15692" max="15692" width="7.42578125" style="14" customWidth="1"/>
    <col min="15693" max="15693" width="8" style="14" customWidth="1"/>
    <col min="15694" max="15694" width="12.140625" style="14" customWidth="1"/>
    <col min="15695" max="15695" width="12.85546875" style="14" customWidth="1"/>
    <col min="15696" max="15696" width="14.28515625" style="14" customWidth="1"/>
    <col min="15697" max="15697" width="11.140625" style="14" customWidth="1"/>
    <col min="15698" max="15698" width="12.28515625" style="14" customWidth="1"/>
    <col min="15699" max="15699" width="13.42578125" style="14" customWidth="1"/>
    <col min="15700" max="15700" width="9.85546875" style="14" customWidth="1"/>
    <col min="15701" max="15701" width="13" style="14" customWidth="1"/>
    <col min="15702" max="15702" width="6.85546875" style="14" customWidth="1"/>
    <col min="15703" max="15703" width="10.85546875" style="14" customWidth="1"/>
    <col min="15704" max="15704" width="9.28515625" style="14" customWidth="1"/>
    <col min="15705" max="15705" width="11.28515625" style="14" customWidth="1"/>
    <col min="15706" max="15706" width="9.7109375" style="14" customWidth="1"/>
    <col min="15707" max="15707" width="7.42578125" style="14" customWidth="1"/>
    <col min="15708" max="15708" width="13.140625" style="14" customWidth="1"/>
    <col min="15709" max="15709" width="7" style="14" customWidth="1"/>
    <col min="15710" max="15710" width="8.7109375" style="14" customWidth="1"/>
    <col min="15711" max="15711" width="11.7109375" style="14" customWidth="1"/>
    <col min="15712" max="15712" width="12" style="14" customWidth="1"/>
    <col min="15713" max="15713" width="12.7109375" style="14" customWidth="1"/>
    <col min="15714" max="15714" width="14" style="14" customWidth="1"/>
    <col min="15715" max="15715" width="11.85546875" style="14" customWidth="1"/>
    <col min="15716" max="15716" width="7.5703125" style="14" customWidth="1"/>
    <col min="15717" max="15717" width="10.140625" style="14" customWidth="1"/>
    <col min="15718" max="15718" width="9.28515625" style="14" customWidth="1"/>
    <col min="15719" max="15721" width="9.140625" style="14" customWidth="1"/>
    <col min="15722" max="15722" width="13.140625" style="14" bestFit="1" customWidth="1"/>
    <col min="15723" max="15909" width="9.140625" style="14" customWidth="1"/>
    <col min="15910" max="15910" width="9.28515625" style="14" customWidth="1"/>
    <col min="15911" max="15911" width="21.7109375" style="14" customWidth="1"/>
    <col min="15912" max="15912" width="19" style="14" customWidth="1"/>
    <col min="15913" max="15913" width="9.140625" style="14" customWidth="1"/>
    <col min="15914" max="15914" width="14.7109375" style="14" customWidth="1"/>
    <col min="15915" max="15915" width="12.140625" style="14" customWidth="1"/>
    <col min="15916" max="15916" width="14.28515625" style="14" customWidth="1"/>
    <col min="15917" max="15917" width="7.42578125" style="14" customWidth="1"/>
    <col min="15918" max="15918" width="8" style="14" customWidth="1"/>
    <col min="15919" max="15919" width="12.140625" style="14" customWidth="1"/>
    <col min="15920" max="15920" width="12.85546875" style="14" customWidth="1"/>
    <col min="15921" max="15921" width="14.28515625" style="14" customWidth="1"/>
    <col min="15922" max="15922" width="9.7109375" style="14" customWidth="1"/>
    <col min="15923" max="15923" width="8.140625" style="14" customWidth="1"/>
    <col min="15924" max="15924" width="12.28515625" style="14" customWidth="1"/>
    <col min="15925" max="15925" width="13.42578125" style="14" customWidth="1"/>
    <col min="15926" max="15926" width="9.85546875" style="14" customWidth="1"/>
    <col min="15927" max="15927" width="9.28515625" style="14" customWidth="1"/>
    <col min="15928" max="15928" width="6.85546875" style="14" customWidth="1"/>
    <col min="15929" max="15929" width="10.85546875" style="14" customWidth="1"/>
    <col min="15930" max="15930" width="9.28515625" style="14" customWidth="1"/>
    <col min="15931" max="15931" width="11.28515625" style="14" customWidth="1"/>
    <col min="15932" max="15932" width="9.7109375" style="14" customWidth="1"/>
    <col min="15933" max="15933" width="7.42578125" style="14" customWidth="1"/>
    <col min="15934" max="15934" width="13.140625" style="14" customWidth="1"/>
    <col min="15935" max="15935" width="7" style="14" customWidth="1"/>
    <col min="15936" max="15936" width="8.7109375" style="14" customWidth="1"/>
    <col min="15937" max="15937" width="11.7109375" style="14" customWidth="1"/>
    <col min="15938" max="15938" width="12" style="14" customWidth="1"/>
    <col min="15939" max="15939" width="9.7109375" style="14" customWidth="1"/>
    <col min="15940" max="15940" width="6.85546875" style="14"/>
    <col min="15941" max="15941" width="9.28515625" style="14" customWidth="1"/>
    <col min="15942" max="15942" width="21.7109375" style="14" customWidth="1"/>
    <col min="15943" max="15943" width="19" style="14" customWidth="1"/>
    <col min="15944" max="15944" width="9.140625" style="14" customWidth="1"/>
    <col min="15945" max="15945" width="14.7109375" style="14" customWidth="1"/>
    <col min="15946" max="15946" width="12.140625" style="14" customWidth="1"/>
    <col min="15947" max="15947" width="14.28515625" style="14" customWidth="1"/>
    <col min="15948" max="15948" width="7.42578125" style="14" customWidth="1"/>
    <col min="15949" max="15949" width="8" style="14" customWidth="1"/>
    <col min="15950" max="15950" width="12.140625" style="14" customWidth="1"/>
    <col min="15951" max="15951" width="12.85546875" style="14" customWidth="1"/>
    <col min="15952" max="15952" width="14.28515625" style="14" customWidth="1"/>
    <col min="15953" max="15953" width="11.140625" style="14" customWidth="1"/>
    <col min="15954" max="15954" width="12.28515625" style="14" customWidth="1"/>
    <col min="15955" max="15955" width="13.42578125" style="14" customWidth="1"/>
    <col min="15956" max="15956" width="9.85546875" style="14" customWidth="1"/>
    <col min="15957" max="15957" width="13" style="14" customWidth="1"/>
    <col min="15958" max="15958" width="6.85546875" style="14" customWidth="1"/>
    <col min="15959" max="15959" width="10.85546875" style="14" customWidth="1"/>
    <col min="15960" max="15960" width="9.28515625" style="14" customWidth="1"/>
    <col min="15961" max="15961" width="11.28515625" style="14" customWidth="1"/>
    <col min="15962" max="15962" width="9.7109375" style="14" customWidth="1"/>
    <col min="15963" max="15963" width="7.42578125" style="14" customWidth="1"/>
    <col min="15964" max="15964" width="13.140625" style="14" customWidth="1"/>
    <col min="15965" max="15965" width="7" style="14" customWidth="1"/>
    <col min="15966" max="15966" width="8.7109375" style="14" customWidth="1"/>
    <col min="15967" max="15967" width="11.7109375" style="14" customWidth="1"/>
    <col min="15968" max="15968" width="12" style="14" customWidth="1"/>
    <col min="15969" max="15969" width="12.7109375" style="14" customWidth="1"/>
    <col min="15970" max="15970" width="14" style="14" customWidth="1"/>
    <col min="15971" max="15971" width="11.85546875" style="14" customWidth="1"/>
    <col min="15972" max="15972" width="7.5703125" style="14" customWidth="1"/>
    <col min="15973" max="15973" width="10.140625" style="14" customWidth="1"/>
    <col min="15974" max="15974" width="9.28515625" style="14" customWidth="1"/>
    <col min="15975" max="15977" width="9.140625" style="14" customWidth="1"/>
    <col min="15978" max="15978" width="13.140625" style="14" bestFit="1" customWidth="1"/>
    <col min="15979" max="16165" width="9.140625" style="14" customWidth="1"/>
    <col min="16166" max="16166" width="9.28515625" style="14" customWidth="1"/>
    <col min="16167" max="16167" width="21.7109375" style="14" customWidth="1"/>
    <col min="16168" max="16168" width="19" style="14" customWidth="1"/>
    <col min="16169" max="16169" width="9.140625" style="14" customWidth="1"/>
    <col min="16170" max="16170" width="14.7109375" style="14" customWidth="1"/>
    <col min="16171" max="16171" width="12.140625" style="14" customWidth="1"/>
    <col min="16172" max="16172" width="14.28515625" style="14" customWidth="1"/>
    <col min="16173" max="16173" width="7.42578125" style="14" customWidth="1"/>
    <col min="16174" max="16174" width="8" style="14" customWidth="1"/>
    <col min="16175" max="16175" width="12.140625" style="14" customWidth="1"/>
    <col min="16176" max="16176" width="12.85546875" style="14" customWidth="1"/>
    <col min="16177" max="16177" width="14.28515625" style="14" customWidth="1"/>
    <col min="16178" max="16178" width="9.7109375" style="14" customWidth="1"/>
    <col min="16179" max="16179" width="8.140625" style="14" customWidth="1"/>
    <col min="16180" max="16180" width="12.28515625" style="14" customWidth="1"/>
    <col min="16181" max="16181" width="13.42578125" style="14" customWidth="1"/>
    <col min="16182" max="16182" width="9.85546875" style="14" customWidth="1"/>
    <col min="16183" max="16183" width="9.28515625" style="14" customWidth="1"/>
    <col min="16184" max="16184" width="6.85546875" style="14" customWidth="1"/>
    <col min="16185" max="16185" width="10.85546875" style="14" customWidth="1"/>
    <col min="16186" max="16186" width="9.28515625" style="14" customWidth="1"/>
    <col min="16187" max="16187" width="11.28515625" style="14" customWidth="1"/>
    <col min="16188" max="16188" width="9.7109375" style="14" customWidth="1"/>
    <col min="16189" max="16189" width="7.42578125" style="14" customWidth="1"/>
    <col min="16190" max="16190" width="13.140625" style="14" customWidth="1"/>
    <col min="16191" max="16191" width="7" style="14" customWidth="1"/>
    <col min="16192" max="16192" width="8.7109375" style="14" customWidth="1"/>
    <col min="16193" max="16193" width="11.7109375" style="14" customWidth="1"/>
    <col min="16194" max="16194" width="12" style="14" customWidth="1"/>
    <col min="16195" max="16195" width="9.7109375" style="14" customWidth="1"/>
    <col min="16196" max="16384" width="6.85546875" style="14"/>
  </cols>
  <sheetData>
    <row r="1" spans="1:35" s="1" customFormat="1" ht="41.25" customHeight="1" x14ac:dyDescent="0.2">
      <c r="A1" s="140" t="s">
        <v>309</v>
      </c>
      <c r="B1" s="141"/>
      <c r="C1" s="141"/>
      <c r="D1" s="141"/>
      <c r="E1" s="176" t="s">
        <v>141</v>
      </c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6"/>
      <c r="AC1" s="44"/>
      <c r="AD1" s="173"/>
      <c r="AE1" s="173"/>
      <c r="AF1" s="173"/>
      <c r="AG1" s="173"/>
      <c r="AH1" s="173"/>
      <c r="AI1" s="174"/>
    </row>
    <row r="2" spans="1:35" s="1" customFormat="1" ht="28.5" customHeight="1" x14ac:dyDescent="0.2">
      <c r="A2" s="175" t="s">
        <v>297</v>
      </c>
      <c r="B2" s="267"/>
      <c r="C2" s="267"/>
      <c r="D2" s="267"/>
      <c r="E2" s="267"/>
      <c r="F2" s="267"/>
      <c r="G2" s="267"/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267"/>
      <c r="S2" s="267"/>
      <c r="T2" s="267"/>
      <c r="U2" s="267"/>
      <c r="V2" s="267"/>
      <c r="W2" s="267"/>
      <c r="X2" s="267"/>
      <c r="Y2" s="267"/>
      <c r="Z2" s="267"/>
      <c r="AA2" s="267"/>
      <c r="AB2" s="267"/>
      <c r="AC2" s="267"/>
      <c r="AD2" s="267"/>
      <c r="AE2" s="267"/>
      <c r="AF2" s="267"/>
      <c r="AG2" s="267"/>
      <c r="AH2" s="267"/>
      <c r="AI2" s="177"/>
    </row>
    <row r="3" spans="1:35" s="1" customFormat="1" ht="38.25" customHeight="1" x14ac:dyDescent="0.2">
      <c r="A3" s="178" t="s">
        <v>298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80"/>
    </row>
    <row r="4" spans="1:35" s="1" customFormat="1" ht="15.75" customHeight="1" x14ac:dyDescent="0.2">
      <c r="A4" s="195" t="s">
        <v>143</v>
      </c>
      <c r="B4" s="195"/>
      <c r="C4" s="195"/>
      <c r="D4" s="195"/>
      <c r="E4" s="197" t="s">
        <v>144</v>
      </c>
      <c r="F4" s="198"/>
      <c r="G4" s="198"/>
      <c r="H4" s="198"/>
      <c r="I4" s="199"/>
      <c r="J4" s="181" t="s">
        <v>145</v>
      </c>
      <c r="K4" s="182"/>
      <c r="L4" s="182"/>
      <c r="M4" s="182"/>
      <c r="N4" s="183"/>
      <c r="O4" s="181" t="s">
        <v>146</v>
      </c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52" t="s">
        <v>147</v>
      </c>
      <c r="AA4" s="152" t="s">
        <v>148</v>
      </c>
      <c r="AB4" s="152" t="s">
        <v>149</v>
      </c>
      <c r="AC4" s="152" t="s">
        <v>150</v>
      </c>
      <c r="AD4" s="181" t="s">
        <v>151</v>
      </c>
      <c r="AE4" s="182"/>
      <c r="AF4" s="190"/>
      <c r="AG4" s="193" t="s">
        <v>152</v>
      </c>
      <c r="AH4" s="193"/>
      <c r="AI4" s="193"/>
    </row>
    <row r="5" spans="1:35" s="1" customFormat="1" ht="15.75" customHeight="1" x14ac:dyDescent="0.2">
      <c r="A5" s="195"/>
      <c r="B5" s="195"/>
      <c r="C5" s="195"/>
      <c r="D5" s="195"/>
      <c r="E5" s="200"/>
      <c r="F5" s="201"/>
      <c r="G5" s="201"/>
      <c r="H5" s="201"/>
      <c r="I5" s="202"/>
      <c r="J5" s="184"/>
      <c r="K5" s="185"/>
      <c r="L5" s="185"/>
      <c r="M5" s="185"/>
      <c r="N5" s="186"/>
      <c r="O5" s="184"/>
      <c r="P5" s="185"/>
      <c r="Q5" s="185"/>
      <c r="R5" s="185"/>
      <c r="S5" s="185"/>
      <c r="T5" s="185"/>
      <c r="U5" s="185"/>
      <c r="V5" s="185"/>
      <c r="W5" s="185"/>
      <c r="X5" s="185"/>
      <c r="Y5" s="185"/>
      <c r="Z5" s="155"/>
      <c r="AA5" s="155"/>
      <c r="AB5" s="155"/>
      <c r="AC5" s="155"/>
      <c r="AD5" s="184"/>
      <c r="AE5" s="185"/>
      <c r="AF5" s="191"/>
      <c r="AG5" s="193"/>
      <c r="AH5" s="193"/>
      <c r="AI5" s="193"/>
    </row>
    <row r="6" spans="1:35" s="1" customFormat="1" ht="35.25" customHeight="1" x14ac:dyDescent="0.2">
      <c r="A6" s="195"/>
      <c r="B6" s="195"/>
      <c r="C6" s="195"/>
      <c r="D6" s="195"/>
      <c r="E6" s="203"/>
      <c r="F6" s="204"/>
      <c r="G6" s="204"/>
      <c r="H6" s="204"/>
      <c r="I6" s="205"/>
      <c r="J6" s="187"/>
      <c r="K6" s="188"/>
      <c r="L6" s="188"/>
      <c r="M6" s="188"/>
      <c r="N6" s="189"/>
      <c r="O6" s="187"/>
      <c r="P6" s="188"/>
      <c r="Q6" s="188"/>
      <c r="R6" s="188"/>
      <c r="S6" s="188"/>
      <c r="T6" s="188"/>
      <c r="U6" s="188"/>
      <c r="V6" s="188"/>
      <c r="W6" s="188"/>
      <c r="X6" s="188"/>
      <c r="Y6" s="188"/>
      <c r="Z6" s="155"/>
      <c r="AA6" s="155"/>
      <c r="AB6" s="155"/>
      <c r="AC6" s="155"/>
      <c r="AD6" s="187"/>
      <c r="AE6" s="188"/>
      <c r="AF6" s="192"/>
      <c r="AG6" s="193"/>
      <c r="AH6" s="193"/>
      <c r="AI6" s="193"/>
    </row>
    <row r="7" spans="1:35" s="1" customFormat="1" ht="12.75" customHeight="1" x14ac:dyDescent="0.2">
      <c r="A7" s="195"/>
      <c r="B7" s="195"/>
      <c r="C7" s="195"/>
      <c r="D7" s="195"/>
      <c r="E7" s="152" t="s">
        <v>153</v>
      </c>
      <c r="F7" s="152" t="s">
        <v>154</v>
      </c>
      <c r="G7" s="152" t="s">
        <v>155</v>
      </c>
      <c r="H7" s="152" t="s">
        <v>156</v>
      </c>
      <c r="I7" s="152" t="s">
        <v>157</v>
      </c>
      <c r="J7" s="152" t="s">
        <v>153</v>
      </c>
      <c r="K7" s="152" t="s">
        <v>155</v>
      </c>
      <c r="L7" s="152" t="s">
        <v>156</v>
      </c>
      <c r="M7" s="152" t="s">
        <v>157</v>
      </c>
      <c r="N7" s="152" t="s">
        <v>158</v>
      </c>
      <c r="O7" s="152" t="s">
        <v>159</v>
      </c>
      <c r="P7" s="152" t="s">
        <v>160</v>
      </c>
      <c r="Q7" s="152" t="s">
        <v>161</v>
      </c>
      <c r="R7" s="152" t="s">
        <v>162</v>
      </c>
      <c r="S7" s="152" t="s">
        <v>163</v>
      </c>
      <c r="T7" s="181" t="s">
        <v>164</v>
      </c>
      <c r="U7" s="182"/>
      <c r="V7" s="182"/>
      <c r="W7" s="190"/>
      <c r="X7" s="152" t="s">
        <v>165</v>
      </c>
      <c r="Y7" s="152" t="s">
        <v>166</v>
      </c>
      <c r="Z7" s="155"/>
      <c r="AA7" s="155"/>
      <c r="AB7" s="155"/>
      <c r="AC7" s="155"/>
      <c r="AD7" s="152" t="s">
        <v>167</v>
      </c>
      <c r="AE7" s="152" t="s">
        <v>168</v>
      </c>
      <c r="AF7" s="152" t="s">
        <v>153</v>
      </c>
      <c r="AG7" s="152" t="s">
        <v>167</v>
      </c>
      <c r="AH7" s="167" t="s">
        <v>168</v>
      </c>
      <c r="AI7" s="194" t="s">
        <v>153</v>
      </c>
    </row>
    <row r="8" spans="1:35" s="1" customFormat="1" ht="12.75" customHeight="1" x14ac:dyDescent="0.2">
      <c r="A8" s="195"/>
      <c r="B8" s="195"/>
      <c r="C8" s="195"/>
      <c r="D8" s="196"/>
      <c r="E8" s="155"/>
      <c r="F8" s="155"/>
      <c r="G8" s="155"/>
      <c r="H8" s="155"/>
      <c r="I8" s="155"/>
      <c r="J8" s="155"/>
      <c r="K8" s="155"/>
      <c r="L8" s="155"/>
      <c r="M8" s="155"/>
      <c r="N8" s="153"/>
      <c r="O8" s="155"/>
      <c r="P8" s="155"/>
      <c r="Q8" s="155"/>
      <c r="R8" s="155"/>
      <c r="S8" s="155"/>
      <c r="T8" s="184"/>
      <c r="U8" s="185"/>
      <c r="V8" s="185"/>
      <c r="W8" s="191"/>
      <c r="X8" s="155"/>
      <c r="Y8" s="155"/>
      <c r="Z8" s="155"/>
      <c r="AA8" s="155"/>
      <c r="AB8" s="155"/>
      <c r="AC8" s="155"/>
      <c r="AD8" s="155"/>
      <c r="AE8" s="155"/>
      <c r="AF8" s="155"/>
      <c r="AG8" s="155"/>
      <c r="AH8" s="168"/>
      <c r="AI8" s="194"/>
    </row>
    <row r="9" spans="1:35" s="1" customFormat="1" ht="40.5" customHeight="1" x14ac:dyDescent="0.2">
      <c r="A9" s="195"/>
      <c r="B9" s="195"/>
      <c r="C9" s="195"/>
      <c r="D9" s="196"/>
      <c r="E9" s="155"/>
      <c r="F9" s="155"/>
      <c r="G9" s="155"/>
      <c r="H9" s="155"/>
      <c r="I9" s="155"/>
      <c r="J9" s="155"/>
      <c r="K9" s="155"/>
      <c r="L9" s="155"/>
      <c r="M9" s="155"/>
      <c r="N9" s="153"/>
      <c r="O9" s="155"/>
      <c r="P9" s="155"/>
      <c r="Q9" s="155"/>
      <c r="R9" s="155"/>
      <c r="S9" s="155"/>
      <c r="T9" s="187"/>
      <c r="U9" s="188"/>
      <c r="V9" s="188"/>
      <c r="W9" s="192"/>
      <c r="X9" s="155"/>
      <c r="Y9" s="155"/>
      <c r="Z9" s="155"/>
      <c r="AA9" s="155"/>
      <c r="AB9" s="155"/>
      <c r="AC9" s="155"/>
      <c r="AD9" s="155"/>
      <c r="AE9" s="155"/>
      <c r="AF9" s="155"/>
      <c r="AG9" s="155"/>
      <c r="AH9" s="168"/>
      <c r="AI9" s="194"/>
    </row>
    <row r="10" spans="1:35" s="1" customFormat="1" ht="12.75" customHeight="1" x14ac:dyDescent="0.2">
      <c r="A10" s="195"/>
      <c r="B10" s="195"/>
      <c r="C10" s="195"/>
      <c r="D10" s="196"/>
      <c r="E10" s="155"/>
      <c r="F10" s="155"/>
      <c r="G10" s="155"/>
      <c r="H10" s="155"/>
      <c r="I10" s="155"/>
      <c r="J10" s="155"/>
      <c r="K10" s="155"/>
      <c r="L10" s="155"/>
      <c r="M10" s="155"/>
      <c r="N10" s="153"/>
      <c r="O10" s="155"/>
      <c r="P10" s="155"/>
      <c r="Q10" s="155"/>
      <c r="R10" s="155"/>
      <c r="S10" s="155"/>
      <c r="T10" s="152" t="s">
        <v>169</v>
      </c>
      <c r="U10" s="152" t="s">
        <v>170</v>
      </c>
      <c r="V10" s="152" t="s">
        <v>171</v>
      </c>
      <c r="W10" s="152" t="s">
        <v>172</v>
      </c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68"/>
      <c r="AI10" s="194"/>
    </row>
    <row r="11" spans="1:35" s="1" customFormat="1" ht="12.75" customHeight="1" x14ac:dyDescent="0.2">
      <c r="A11" s="195"/>
      <c r="B11" s="195"/>
      <c r="C11" s="195"/>
      <c r="D11" s="196"/>
      <c r="E11" s="155"/>
      <c r="F11" s="155"/>
      <c r="G11" s="155"/>
      <c r="H11" s="155"/>
      <c r="I11" s="155"/>
      <c r="J11" s="155"/>
      <c r="K11" s="155"/>
      <c r="L11" s="155"/>
      <c r="M11" s="155"/>
      <c r="N11" s="153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68"/>
      <c r="AI11" s="194"/>
    </row>
    <row r="12" spans="1:35" s="1" customFormat="1" ht="12.75" customHeight="1" x14ac:dyDescent="0.2">
      <c r="A12" s="195"/>
      <c r="B12" s="195"/>
      <c r="C12" s="195"/>
      <c r="D12" s="196"/>
      <c r="E12" s="155"/>
      <c r="F12" s="155"/>
      <c r="G12" s="155"/>
      <c r="H12" s="155"/>
      <c r="I12" s="155"/>
      <c r="J12" s="155"/>
      <c r="K12" s="155"/>
      <c r="L12" s="155"/>
      <c r="M12" s="155"/>
      <c r="N12" s="153"/>
      <c r="O12" s="155"/>
      <c r="P12" s="155"/>
      <c r="Q12" s="155"/>
      <c r="R12" s="155"/>
      <c r="S12" s="155"/>
      <c r="T12" s="155"/>
      <c r="U12" s="155"/>
      <c r="V12" s="155"/>
      <c r="W12" s="155"/>
      <c r="X12" s="155"/>
      <c r="Y12" s="155"/>
      <c r="Z12" s="155"/>
      <c r="AA12" s="155"/>
      <c r="AB12" s="155"/>
      <c r="AC12" s="155"/>
      <c r="AD12" s="155"/>
      <c r="AE12" s="155"/>
      <c r="AF12" s="155"/>
      <c r="AG12" s="155"/>
      <c r="AH12" s="168"/>
      <c r="AI12" s="194"/>
    </row>
    <row r="13" spans="1:35" s="1" customFormat="1" ht="12.75" customHeight="1" x14ac:dyDescent="0.2">
      <c r="A13" s="195"/>
      <c r="B13" s="195"/>
      <c r="C13" s="195"/>
      <c r="D13" s="196"/>
      <c r="E13" s="155"/>
      <c r="F13" s="155"/>
      <c r="G13" s="155"/>
      <c r="H13" s="155"/>
      <c r="I13" s="155"/>
      <c r="J13" s="155"/>
      <c r="K13" s="155"/>
      <c r="L13" s="155"/>
      <c r="M13" s="155"/>
      <c r="N13" s="153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68"/>
      <c r="AI13" s="194"/>
    </row>
    <row r="14" spans="1:35" s="1" customFormat="1" ht="12.75" customHeight="1" x14ac:dyDescent="0.2">
      <c r="A14" s="195"/>
      <c r="B14" s="195"/>
      <c r="C14" s="195"/>
      <c r="D14" s="196"/>
      <c r="E14" s="155"/>
      <c r="F14" s="155"/>
      <c r="G14" s="155"/>
      <c r="H14" s="155"/>
      <c r="I14" s="155"/>
      <c r="J14" s="155"/>
      <c r="K14" s="155"/>
      <c r="L14" s="155"/>
      <c r="M14" s="155"/>
      <c r="N14" s="153"/>
      <c r="O14" s="155"/>
      <c r="P14" s="155"/>
      <c r="Q14" s="155"/>
      <c r="R14" s="155"/>
      <c r="S14" s="155"/>
      <c r="T14" s="155"/>
      <c r="U14" s="155"/>
      <c r="V14" s="155"/>
      <c r="W14" s="155"/>
      <c r="X14" s="155"/>
      <c r="Y14" s="155"/>
      <c r="Z14" s="155"/>
      <c r="AA14" s="155"/>
      <c r="AB14" s="155"/>
      <c r="AC14" s="155"/>
      <c r="AD14" s="155"/>
      <c r="AE14" s="155"/>
      <c r="AF14" s="155"/>
      <c r="AG14" s="155"/>
      <c r="AH14" s="168"/>
      <c r="AI14" s="194"/>
    </row>
    <row r="15" spans="1:35" s="1" customFormat="1" ht="12.75" customHeight="1" x14ac:dyDescent="0.2">
      <c r="A15" s="195"/>
      <c r="B15" s="195"/>
      <c r="C15" s="195"/>
      <c r="D15" s="196"/>
      <c r="E15" s="155"/>
      <c r="F15" s="155"/>
      <c r="G15" s="155"/>
      <c r="H15" s="155"/>
      <c r="I15" s="155"/>
      <c r="J15" s="155"/>
      <c r="K15" s="155"/>
      <c r="L15" s="155"/>
      <c r="M15" s="155"/>
      <c r="N15" s="153"/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55"/>
      <c r="AA15" s="155"/>
      <c r="AB15" s="155"/>
      <c r="AC15" s="155"/>
      <c r="AD15" s="155"/>
      <c r="AE15" s="155"/>
      <c r="AF15" s="155"/>
      <c r="AG15" s="155"/>
      <c r="AH15" s="168"/>
      <c r="AI15" s="194"/>
    </row>
    <row r="16" spans="1:35" s="1" customFormat="1" ht="12.75" customHeight="1" x14ac:dyDescent="0.2">
      <c r="A16" s="195"/>
      <c r="B16" s="195"/>
      <c r="C16" s="195"/>
      <c r="D16" s="196"/>
      <c r="E16" s="155"/>
      <c r="F16" s="155"/>
      <c r="G16" s="155"/>
      <c r="H16" s="155"/>
      <c r="I16" s="155"/>
      <c r="J16" s="155"/>
      <c r="K16" s="155"/>
      <c r="L16" s="155"/>
      <c r="M16" s="155"/>
      <c r="N16" s="153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68"/>
      <c r="AI16" s="194"/>
    </row>
    <row r="17" spans="1:35" s="1" customFormat="1" ht="26.25" customHeight="1" x14ac:dyDescent="0.2">
      <c r="A17" s="195"/>
      <c r="B17" s="195"/>
      <c r="C17" s="195"/>
      <c r="D17" s="195"/>
      <c r="E17" s="156"/>
      <c r="F17" s="156"/>
      <c r="G17" s="156"/>
      <c r="H17" s="156"/>
      <c r="I17" s="156"/>
      <c r="J17" s="156"/>
      <c r="K17" s="156"/>
      <c r="L17" s="156"/>
      <c r="M17" s="156"/>
      <c r="N17" s="154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69"/>
      <c r="AI17" s="194"/>
    </row>
    <row r="18" spans="1:35" s="1" customFormat="1" ht="22.5" customHeight="1" x14ac:dyDescent="0.2">
      <c r="A18" s="164" t="s">
        <v>173</v>
      </c>
      <c r="B18" s="165"/>
      <c r="C18" s="165"/>
      <c r="D18" s="165"/>
      <c r="E18" s="13">
        <v>1</v>
      </c>
      <c r="F18" s="13">
        <v>2</v>
      </c>
      <c r="G18" s="13">
        <v>3</v>
      </c>
      <c r="H18" s="13">
        <v>4</v>
      </c>
      <c r="I18" s="13">
        <v>5</v>
      </c>
      <c r="J18" s="13">
        <v>6</v>
      </c>
      <c r="K18" s="13">
        <v>7</v>
      </c>
      <c r="L18" s="13">
        <v>8</v>
      </c>
      <c r="M18" s="13">
        <v>9</v>
      </c>
      <c r="N18" s="13">
        <v>10</v>
      </c>
      <c r="O18" s="13">
        <v>11</v>
      </c>
      <c r="P18" s="13">
        <v>12</v>
      </c>
      <c r="Q18" s="13">
        <v>13</v>
      </c>
      <c r="R18" s="13">
        <v>14</v>
      </c>
      <c r="S18" s="13">
        <v>15</v>
      </c>
      <c r="T18" s="13">
        <v>16</v>
      </c>
      <c r="U18" s="13">
        <v>17</v>
      </c>
      <c r="V18" s="13">
        <v>18</v>
      </c>
      <c r="W18" s="13">
        <v>19</v>
      </c>
      <c r="X18" s="13">
        <v>20</v>
      </c>
      <c r="Y18" s="13">
        <v>21</v>
      </c>
      <c r="Z18" s="13">
        <v>22</v>
      </c>
      <c r="AA18" s="13">
        <v>23</v>
      </c>
      <c r="AB18" s="13">
        <v>24</v>
      </c>
      <c r="AC18" s="13">
        <v>25</v>
      </c>
      <c r="AD18" s="13">
        <v>26</v>
      </c>
      <c r="AE18" s="13">
        <v>27</v>
      </c>
      <c r="AF18" s="13">
        <v>28</v>
      </c>
      <c r="AG18" s="13">
        <v>29</v>
      </c>
      <c r="AH18" s="13">
        <v>30</v>
      </c>
      <c r="AI18" s="13">
        <v>31</v>
      </c>
    </row>
    <row r="19" spans="1:35" s="21" customFormat="1" ht="55.5" customHeight="1" x14ac:dyDescent="0.2">
      <c r="A19" s="45" t="s">
        <v>108</v>
      </c>
      <c r="B19" s="275" t="s">
        <v>174</v>
      </c>
      <c r="C19" s="275"/>
      <c r="D19" s="275"/>
      <c r="E19" s="46">
        <f>SUM(E20:E39)</f>
        <v>707</v>
      </c>
      <c r="F19" s="46">
        <f t="shared" ref="F19:AI19" si="0">SUM(F20:F39)</f>
        <v>138</v>
      </c>
      <c r="G19" s="46">
        <f t="shared" si="0"/>
        <v>564</v>
      </c>
      <c r="H19" s="46">
        <f t="shared" si="0"/>
        <v>5</v>
      </c>
      <c r="I19" s="46">
        <f t="shared" si="0"/>
        <v>0</v>
      </c>
      <c r="J19" s="46">
        <f t="shared" si="0"/>
        <v>430</v>
      </c>
      <c r="K19" s="46">
        <f t="shared" si="0"/>
        <v>329</v>
      </c>
      <c r="L19" s="46">
        <f t="shared" si="0"/>
        <v>79</v>
      </c>
      <c r="M19" s="46">
        <f t="shared" si="0"/>
        <v>4</v>
      </c>
      <c r="N19" s="46">
        <f t="shared" si="0"/>
        <v>18</v>
      </c>
      <c r="O19" s="46">
        <f t="shared" si="0"/>
        <v>478</v>
      </c>
      <c r="P19" s="46">
        <f t="shared" si="0"/>
        <v>198</v>
      </c>
      <c r="Q19" s="46">
        <f t="shared" si="0"/>
        <v>24</v>
      </c>
      <c r="R19" s="46">
        <f t="shared" si="0"/>
        <v>108</v>
      </c>
      <c r="S19" s="46">
        <f t="shared" si="0"/>
        <v>3</v>
      </c>
      <c r="T19" s="46">
        <f t="shared" si="0"/>
        <v>145</v>
      </c>
      <c r="U19" s="46">
        <f t="shared" si="0"/>
        <v>6</v>
      </c>
      <c r="V19" s="46">
        <f t="shared" si="0"/>
        <v>105</v>
      </c>
      <c r="W19" s="46">
        <f t="shared" si="0"/>
        <v>34</v>
      </c>
      <c r="X19" s="46">
        <f t="shared" si="0"/>
        <v>30</v>
      </c>
      <c r="Y19" s="46">
        <f t="shared" si="0"/>
        <v>508</v>
      </c>
      <c r="Z19" s="46">
        <f t="shared" si="0"/>
        <v>3</v>
      </c>
      <c r="AA19" s="46">
        <f t="shared" si="0"/>
        <v>119</v>
      </c>
      <c r="AB19" s="46">
        <f t="shared" si="0"/>
        <v>520</v>
      </c>
      <c r="AC19" s="46">
        <f t="shared" si="0"/>
        <v>150</v>
      </c>
      <c r="AD19" s="46">
        <f t="shared" si="0"/>
        <v>74</v>
      </c>
      <c r="AE19" s="46">
        <f t="shared" si="0"/>
        <v>11</v>
      </c>
      <c r="AF19" s="46">
        <f t="shared" si="0"/>
        <v>85</v>
      </c>
      <c r="AG19" s="46">
        <f t="shared" si="0"/>
        <v>1</v>
      </c>
      <c r="AH19" s="46">
        <f t="shared" si="0"/>
        <v>5</v>
      </c>
      <c r="AI19" s="46">
        <f t="shared" si="0"/>
        <v>6</v>
      </c>
    </row>
    <row r="20" spans="1:35" ht="39.950000000000003" customHeight="1" x14ac:dyDescent="0.2">
      <c r="A20" s="47" t="s">
        <v>137</v>
      </c>
      <c r="B20" s="274" t="s">
        <v>175</v>
      </c>
      <c r="C20" s="274"/>
      <c r="D20" s="274"/>
      <c r="E20" s="23">
        <v>50</v>
      </c>
      <c r="F20" s="23">
        <v>10</v>
      </c>
      <c r="G20" s="23">
        <v>40</v>
      </c>
      <c r="H20" s="23"/>
      <c r="I20" s="23"/>
      <c r="J20" s="23">
        <v>52</v>
      </c>
      <c r="K20" s="23">
        <v>28</v>
      </c>
      <c r="L20" s="23">
        <v>21</v>
      </c>
      <c r="M20" s="28">
        <v>2</v>
      </c>
      <c r="N20" s="28">
        <v>1</v>
      </c>
      <c r="O20" s="23">
        <v>34</v>
      </c>
      <c r="P20" s="23">
        <v>11</v>
      </c>
      <c r="Q20" s="23">
        <v>2</v>
      </c>
      <c r="R20" s="23">
        <v>13</v>
      </c>
      <c r="S20" s="23"/>
      <c r="T20" s="23">
        <v>8</v>
      </c>
      <c r="U20" s="23">
        <v>1</v>
      </c>
      <c r="V20" s="23">
        <v>7</v>
      </c>
      <c r="W20" s="23"/>
      <c r="X20" s="23">
        <v>3</v>
      </c>
      <c r="Y20" s="23">
        <v>37</v>
      </c>
      <c r="Z20" s="23"/>
      <c r="AA20" s="23">
        <v>6</v>
      </c>
      <c r="AB20" s="23">
        <v>41</v>
      </c>
      <c r="AC20" s="23">
        <v>7</v>
      </c>
      <c r="AD20" s="32">
        <v>6</v>
      </c>
      <c r="AE20" s="32">
        <v>2</v>
      </c>
      <c r="AF20" s="31">
        <v>8</v>
      </c>
      <c r="AG20" s="32"/>
      <c r="AH20" s="32">
        <v>1</v>
      </c>
      <c r="AI20" s="31">
        <v>1</v>
      </c>
    </row>
    <row r="21" spans="1:35" ht="39.950000000000003" customHeight="1" x14ac:dyDescent="0.2">
      <c r="A21" s="47" t="s">
        <v>107</v>
      </c>
      <c r="B21" s="274" t="s">
        <v>176</v>
      </c>
      <c r="C21" s="274"/>
      <c r="D21" s="274"/>
      <c r="E21" s="23">
        <v>124</v>
      </c>
      <c r="F21" s="23">
        <v>1</v>
      </c>
      <c r="G21" s="23">
        <v>122</v>
      </c>
      <c r="H21" s="23">
        <v>1</v>
      </c>
      <c r="I21" s="23"/>
      <c r="J21" s="23">
        <v>101</v>
      </c>
      <c r="K21" s="23">
        <v>84</v>
      </c>
      <c r="L21" s="23">
        <v>13</v>
      </c>
      <c r="M21" s="28">
        <v>1</v>
      </c>
      <c r="N21" s="28">
        <v>3</v>
      </c>
      <c r="O21" s="24">
        <v>97</v>
      </c>
      <c r="P21" s="24">
        <v>54</v>
      </c>
      <c r="Q21" s="24"/>
      <c r="R21" s="24">
        <v>33</v>
      </c>
      <c r="S21" s="23">
        <v>1</v>
      </c>
      <c r="T21" s="24">
        <v>9</v>
      </c>
      <c r="U21" s="24">
        <v>2</v>
      </c>
      <c r="V21" s="24">
        <v>3</v>
      </c>
      <c r="W21" s="23">
        <v>4</v>
      </c>
      <c r="X21" s="23">
        <v>10</v>
      </c>
      <c r="Y21" s="24">
        <v>107</v>
      </c>
      <c r="Z21" s="23"/>
      <c r="AA21" s="23">
        <v>1</v>
      </c>
      <c r="AB21" s="24">
        <v>100</v>
      </c>
      <c r="AC21" s="24">
        <v>1</v>
      </c>
      <c r="AD21" s="32">
        <v>21</v>
      </c>
      <c r="AE21" s="32">
        <v>2</v>
      </c>
      <c r="AF21" s="31">
        <v>23</v>
      </c>
      <c r="AG21" s="32"/>
      <c r="AH21" s="32">
        <v>1</v>
      </c>
      <c r="AI21" s="31">
        <v>1</v>
      </c>
    </row>
    <row r="22" spans="1:35" ht="39.950000000000003" customHeight="1" x14ac:dyDescent="0.2">
      <c r="A22" s="48" t="s">
        <v>106</v>
      </c>
      <c r="B22" s="274" t="s">
        <v>177</v>
      </c>
      <c r="C22" s="274"/>
      <c r="D22" s="274"/>
      <c r="E22" s="23">
        <v>5</v>
      </c>
      <c r="F22" s="23"/>
      <c r="G22" s="23">
        <v>5</v>
      </c>
      <c r="H22" s="23"/>
      <c r="I22" s="23"/>
      <c r="J22" s="23">
        <v>4</v>
      </c>
      <c r="K22" s="23">
        <v>3</v>
      </c>
      <c r="L22" s="23">
        <v>1</v>
      </c>
      <c r="M22" s="28"/>
      <c r="N22" s="28"/>
      <c r="O22" s="24">
        <v>3</v>
      </c>
      <c r="P22" s="24">
        <v>1</v>
      </c>
      <c r="Q22" s="24"/>
      <c r="R22" s="24">
        <v>1</v>
      </c>
      <c r="S22" s="23"/>
      <c r="T22" s="24">
        <v>1</v>
      </c>
      <c r="U22" s="24"/>
      <c r="V22" s="24">
        <v>1</v>
      </c>
      <c r="W22" s="23"/>
      <c r="X22" s="23"/>
      <c r="Y22" s="24">
        <v>3</v>
      </c>
      <c r="Z22" s="23"/>
      <c r="AA22" s="23"/>
      <c r="AB22" s="24">
        <v>5</v>
      </c>
      <c r="AC22" s="24"/>
      <c r="AD22" s="32">
        <v>1</v>
      </c>
      <c r="AE22" s="32"/>
      <c r="AF22" s="31">
        <v>1</v>
      </c>
      <c r="AG22" s="32"/>
      <c r="AH22" s="32"/>
      <c r="AI22" s="31"/>
    </row>
    <row r="23" spans="1:35" ht="39.950000000000003" customHeight="1" x14ac:dyDescent="0.2">
      <c r="A23" s="49">
        <v>1.2</v>
      </c>
      <c r="B23" s="274" t="s">
        <v>178</v>
      </c>
      <c r="C23" s="274"/>
      <c r="D23" s="274"/>
      <c r="E23" s="23">
        <v>2</v>
      </c>
      <c r="F23" s="23"/>
      <c r="G23" s="23">
        <v>2</v>
      </c>
      <c r="H23" s="23"/>
      <c r="I23" s="23"/>
      <c r="J23" s="23">
        <v>1</v>
      </c>
      <c r="K23" s="23">
        <v>1</v>
      </c>
      <c r="L23" s="23"/>
      <c r="M23" s="28"/>
      <c r="N23" s="28"/>
      <c r="O23" s="24">
        <v>1</v>
      </c>
      <c r="P23" s="24"/>
      <c r="Q23" s="24"/>
      <c r="R23" s="24">
        <v>1</v>
      </c>
      <c r="S23" s="23"/>
      <c r="T23" s="24"/>
      <c r="U23" s="24"/>
      <c r="V23" s="24"/>
      <c r="W23" s="23"/>
      <c r="X23" s="23"/>
      <c r="Y23" s="24">
        <v>1</v>
      </c>
      <c r="Z23" s="23"/>
      <c r="AA23" s="23">
        <v>1</v>
      </c>
      <c r="AB23" s="24">
        <v>2</v>
      </c>
      <c r="AC23" s="24">
        <v>1</v>
      </c>
      <c r="AD23" s="32"/>
      <c r="AE23" s="32"/>
      <c r="AF23" s="31"/>
      <c r="AG23" s="32"/>
      <c r="AH23" s="32"/>
      <c r="AI23" s="31"/>
    </row>
    <row r="24" spans="1:35" ht="39.950000000000003" customHeight="1" x14ac:dyDescent="0.2">
      <c r="A24" s="47" t="s">
        <v>105</v>
      </c>
      <c r="B24" s="274" t="s">
        <v>179</v>
      </c>
      <c r="C24" s="274"/>
      <c r="D24" s="274"/>
      <c r="E24" s="23">
        <v>1</v>
      </c>
      <c r="F24" s="23">
        <v>1</v>
      </c>
      <c r="G24" s="23"/>
      <c r="H24" s="23"/>
      <c r="I24" s="23"/>
      <c r="J24" s="23">
        <v>1</v>
      </c>
      <c r="K24" s="23">
        <v>1</v>
      </c>
      <c r="L24" s="23"/>
      <c r="M24" s="28"/>
      <c r="N24" s="28"/>
      <c r="O24" s="24">
        <v>2</v>
      </c>
      <c r="P24" s="24"/>
      <c r="Q24" s="24"/>
      <c r="R24" s="24">
        <v>1</v>
      </c>
      <c r="S24" s="23"/>
      <c r="T24" s="24">
        <v>1</v>
      </c>
      <c r="U24" s="24"/>
      <c r="V24" s="24">
        <v>1</v>
      </c>
      <c r="W24" s="23"/>
      <c r="X24" s="23"/>
      <c r="Y24" s="24">
        <v>2</v>
      </c>
      <c r="Z24" s="23"/>
      <c r="AA24" s="23"/>
      <c r="AB24" s="24"/>
      <c r="AC24" s="24"/>
      <c r="AD24" s="32"/>
      <c r="AE24" s="32"/>
      <c r="AF24" s="31"/>
      <c r="AG24" s="32"/>
      <c r="AH24" s="32"/>
      <c r="AI24" s="31"/>
    </row>
    <row r="25" spans="1:35" ht="39.950000000000003" customHeight="1" x14ac:dyDescent="0.2">
      <c r="A25" s="47" t="s">
        <v>104</v>
      </c>
      <c r="B25" s="271" t="s">
        <v>180</v>
      </c>
      <c r="C25" s="272"/>
      <c r="D25" s="273"/>
      <c r="E25" s="23"/>
      <c r="F25" s="23"/>
      <c r="G25" s="23"/>
      <c r="H25" s="23"/>
      <c r="I25" s="23"/>
      <c r="J25" s="23"/>
      <c r="K25" s="23"/>
      <c r="L25" s="23"/>
      <c r="M25" s="28"/>
      <c r="N25" s="28"/>
      <c r="O25" s="23"/>
      <c r="P25" s="23"/>
      <c r="Q25" s="23"/>
      <c r="R25" s="24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32"/>
      <c r="AE25" s="32"/>
      <c r="AF25" s="31"/>
      <c r="AG25" s="32"/>
      <c r="AH25" s="32"/>
      <c r="AI25" s="31"/>
    </row>
    <row r="26" spans="1:35" ht="39.950000000000003" customHeight="1" x14ac:dyDescent="0.2">
      <c r="A26" s="47" t="s">
        <v>103</v>
      </c>
      <c r="B26" s="271" t="s">
        <v>181</v>
      </c>
      <c r="C26" s="272"/>
      <c r="D26" s="273"/>
      <c r="E26" s="23"/>
      <c r="F26" s="23"/>
      <c r="G26" s="23"/>
      <c r="H26" s="23"/>
      <c r="I26" s="23"/>
      <c r="J26" s="23"/>
      <c r="K26" s="23"/>
      <c r="L26" s="23"/>
      <c r="M26" s="28"/>
      <c r="N26" s="28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32"/>
      <c r="AE26" s="32"/>
      <c r="AF26" s="31"/>
      <c r="AG26" s="32"/>
      <c r="AH26" s="32"/>
      <c r="AI26" s="31"/>
    </row>
    <row r="27" spans="1:35" ht="39.950000000000003" customHeight="1" x14ac:dyDescent="0.2">
      <c r="A27" s="47" t="s">
        <v>102</v>
      </c>
      <c r="B27" s="274" t="s">
        <v>182</v>
      </c>
      <c r="C27" s="274"/>
      <c r="D27" s="274"/>
      <c r="E27" s="23"/>
      <c r="F27" s="23"/>
      <c r="G27" s="23"/>
      <c r="H27" s="23"/>
      <c r="I27" s="23"/>
      <c r="J27" s="23"/>
      <c r="K27" s="23"/>
      <c r="L27" s="23"/>
      <c r="M27" s="28"/>
      <c r="N27" s="28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32"/>
      <c r="AE27" s="32"/>
      <c r="AF27" s="31"/>
      <c r="AG27" s="32"/>
      <c r="AH27" s="32"/>
      <c r="AI27" s="31"/>
    </row>
    <row r="28" spans="1:35" ht="39.950000000000003" customHeight="1" x14ac:dyDescent="0.2">
      <c r="A28" s="47" t="s">
        <v>101</v>
      </c>
      <c r="B28" s="274" t="s">
        <v>183</v>
      </c>
      <c r="C28" s="274"/>
      <c r="D28" s="274"/>
      <c r="E28" s="23">
        <v>1</v>
      </c>
      <c r="F28" s="23"/>
      <c r="G28" s="23">
        <v>1</v>
      </c>
      <c r="H28" s="23"/>
      <c r="I28" s="23"/>
      <c r="J28" s="23"/>
      <c r="K28" s="23"/>
      <c r="L28" s="23"/>
      <c r="M28" s="28"/>
      <c r="N28" s="28"/>
      <c r="O28" s="24">
        <v>1</v>
      </c>
      <c r="P28" s="24"/>
      <c r="Q28" s="24">
        <v>1</v>
      </c>
      <c r="R28" s="24"/>
      <c r="S28" s="23"/>
      <c r="T28" s="24"/>
      <c r="U28" s="24"/>
      <c r="V28" s="24"/>
      <c r="W28" s="23"/>
      <c r="X28" s="23"/>
      <c r="Y28" s="24">
        <v>1</v>
      </c>
      <c r="Z28" s="23"/>
      <c r="AA28" s="23"/>
      <c r="AB28" s="24"/>
      <c r="AC28" s="24"/>
      <c r="AD28" s="32"/>
      <c r="AE28" s="32"/>
      <c r="AF28" s="31"/>
      <c r="AG28" s="32"/>
      <c r="AH28" s="32"/>
      <c r="AI28" s="31"/>
    </row>
    <row r="29" spans="1:35" ht="39.950000000000003" customHeight="1" x14ac:dyDescent="0.2">
      <c r="A29" s="47" t="s">
        <v>100</v>
      </c>
      <c r="B29" s="271" t="s">
        <v>184</v>
      </c>
      <c r="C29" s="272"/>
      <c r="D29" s="273"/>
      <c r="E29" s="23"/>
      <c r="F29" s="23"/>
      <c r="G29" s="23"/>
      <c r="H29" s="23"/>
      <c r="I29" s="23"/>
      <c r="J29" s="23"/>
      <c r="K29" s="23"/>
      <c r="L29" s="23"/>
      <c r="M29" s="28"/>
      <c r="N29" s="28"/>
      <c r="O29" s="24"/>
      <c r="P29" s="24"/>
      <c r="Q29" s="24"/>
      <c r="R29" s="24"/>
      <c r="S29" s="23"/>
      <c r="T29" s="24"/>
      <c r="U29" s="24"/>
      <c r="V29" s="24"/>
      <c r="W29" s="23"/>
      <c r="X29" s="23"/>
      <c r="Y29" s="24"/>
      <c r="Z29" s="23"/>
      <c r="AA29" s="23"/>
      <c r="AB29" s="24"/>
      <c r="AC29" s="24"/>
      <c r="AD29" s="32"/>
      <c r="AE29" s="32"/>
      <c r="AF29" s="31"/>
      <c r="AG29" s="32"/>
      <c r="AH29" s="32"/>
      <c r="AI29" s="31"/>
    </row>
    <row r="30" spans="1:35" ht="39.950000000000003" customHeight="1" x14ac:dyDescent="0.2">
      <c r="A30" s="47" t="s">
        <v>99</v>
      </c>
      <c r="B30" s="271" t="s">
        <v>185</v>
      </c>
      <c r="C30" s="272"/>
      <c r="D30" s="273"/>
      <c r="E30" s="23">
        <v>15</v>
      </c>
      <c r="F30" s="23">
        <v>3</v>
      </c>
      <c r="G30" s="23">
        <v>12</v>
      </c>
      <c r="H30" s="23"/>
      <c r="I30" s="23"/>
      <c r="J30" s="23">
        <v>11</v>
      </c>
      <c r="K30" s="23">
        <v>11</v>
      </c>
      <c r="L30" s="23"/>
      <c r="M30" s="28"/>
      <c r="N30" s="28"/>
      <c r="O30" s="24">
        <v>11</v>
      </c>
      <c r="P30" s="24">
        <v>6</v>
      </c>
      <c r="Q30" s="24">
        <v>1</v>
      </c>
      <c r="R30" s="24">
        <v>2</v>
      </c>
      <c r="S30" s="23"/>
      <c r="T30" s="24">
        <v>2</v>
      </c>
      <c r="U30" s="24"/>
      <c r="V30" s="24"/>
      <c r="W30" s="23">
        <v>2</v>
      </c>
      <c r="X30" s="23"/>
      <c r="Y30" s="24">
        <v>11</v>
      </c>
      <c r="Z30" s="23"/>
      <c r="AA30" s="23">
        <v>4</v>
      </c>
      <c r="AB30" s="24">
        <v>15</v>
      </c>
      <c r="AC30" s="24">
        <v>5</v>
      </c>
      <c r="AD30" s="32">
        <v>5</v>
      </c>
      <c r="AE30" s="32"/>
      <c r="AF30" s="31">
        <v>5</v>
      </c>
      <c r="AG30" s="32">
        <v>1</v>
      </c>
      <c r="AH30" s="32"/>
      <c r="AI30" s="31">
        <v>1</v>
      </c>
    </row>
    <row r="31" spans="1:35" ht="39.950000000000003" customHeight="1" x14ac:dyDescent="0.2">
      <c r="A31" s="47" t="s">
        <v>98</v>
      </c>
      <c r="B31" s="271" t="s">
        <v>186</v>
      </c>
      <c r="C31" s="272"/>
      <c r="D31" s="273"/>
      <c r="E31" s="23">
        <v>47</v>
      </c>
      <c r="F31" s="23">
        <v>9</v>
      </c>
      <c r="G31" s="23">
        <v>38</v>
      </c>
      <c r="H31" s="23"/>
      <c r="I31" s="23"/>
      <c r="J31" s="23">
        <v>19</v>
      </c>
      <c r="K31" s="23">
        <v>14</v>
      </c>
      <c r="L31" s="23">
        <v>5</v>
      </c>
      <c r="M31" s="28"/>
      <c r="N31" s="28"/>
      <c r="O31" s="24">
        <v>27</v>
      </c>
      <c r="P31" s="24">
        <v>11</v>
      </c>
      <c r="Q31" s="24">
        <v>3</v>
      </c>
      <c r="R31" s="24">
        <v>8</v>
      </c>
      <c r="S31" s="23"/>
      <c r="T31" s="24">
        <v>5</v>
      </c>
      <c r="U31" s="24"/>
      <c r="V31" s="24">
        <v>4</v>
      </c>
      <c r="W31" s="23">
        <v>1</v>
      </c>
      <c r="X31" s="23">
        <v>2</v>
      </c>
      <c r="Y31" s="24">
        <v>29</v>
      </c>
      <c r="Z31" s="23"/>
      <c r="AA31" s="23">
        <v>6</v>
      </c>
      <c r="AB31" s="24">
        <v>32</v>
      </c>
      <c r="AC31" s="24">
        <v>8</v>
      </c>
      <c r="AD31" s="32">
        <v>12</v>
      </c>
      <c r="AE31" s="32">
        <v>2</v>
      </c>
      <c r="AF31" s="31">
        <v>14</v>
      </c>
      <c r="AG31" s="32"/>
      <c r="AH31" s="32"/>
      <c r="AI31" s="31"/>
    </row>
    <row r="32" spans="1:35" ht="39.950000000000003" customHeight="1" x14ac:dyDescent="0.2">
      <c r="A32" s="47" t="s">
        <v>97</v>
      </c>
      <c r="B32" s="272" t="s">
        <v>187</v>
      </c>
      <c r="C32" s="272"/>
      <c r="D32" s="272"/>
      <c r="E32" s="23"/>
      <c r="F32" s="23"/>
      <c r="G32" s="23"/>
      <c r="H32" s="23"/>
      <c r="I32" s="23"/>
      <c r="J32" s="23"/>
      <c r="K32" s="23"/>
      <c r="L32" s="23"/>
      <c r="M32" s="28"/>
      <c r="N32" s="28"/>
      <c r="O32" s="23"/>
      <c r="P32" s="23"/>
      <c r="Q32" s="24"/>
      <c r="R32" s="24"/>
      <c r="S32" s="23"/>
      <c r="T32" s="24"/>
      <c r="U32" s="24"/>
      <c r="V32" s="24"/>
      <c r="W32" s="23"/>
      <c r="X32" s="23"/>
      <c r="Y32" s="23"/>
      <c r="Z32" s="23"/>
      <c r="AA32" s="23"/>
      <c r="AB32" s="24"/>
      <c r="AC32" s="24"/>
      <c r="AD32" s="32"/>
      <c r="AE32" s="32"/>
      <c r="AF32" s="31"/>
      <c r="AG32" s="32"/>
      <c r="AH32" s="32"/>
      <c r="AI32" s="31"/>
    </row>
    <row r="33" spans="1:35" ht="39.950000000000003" customHeight="1" x14ac:dyDescent="0.2">
      <c r="A33" s="47" t="s">
        <v>96</v>
      </c>
      <c r="B33" s="271" t="s">
        <v>188</v>
      </c>
      <c r="C33" s="272"/>
      <c r="D33" s="273"/>
      <c r="E33" s="23">
        <v>5</v>
      </c>
      <c r="F33" s="23"/>
      <c r="G33" s="23">
        <v>5</v>
      </c>
      <c r="H33" s="23"/>
      <c r="I33" s="23"/>
      <c r="J33" s="23">
        <v>2</v>
      </c>
      <c r="K33" s="23">
        <v>1</v>
      </c>
      <c r="L33" s="23">
        <v>1</v>
      </c>
      <c r="M33" s="28"/>
      <c r="N33" s="28"/>
      <c r="O33" s="24">
        <v>2</v>
      </c>
      <c r="P33" s="24">
        <v>1</v>
      </c>
      <c r="Q33" s="24"/>
      <c r="R33" s="24">
        <v>1</v>
      </c>
      <c r="S33" s="23"/>
      <c r="T33" s="24"/>
      <c r="U33" s="24"/>
      <c r="V33" s="24"/>
      <c r="W33" s="23"/>
      <c r="X33" s="23"/>
      <c r="Y33" s="24">
        <v>2</v>
      </c>
      <c r="Z33" s="23"/>
      <c r="AA33" s="23">
        <v>2</v>
      </c>
      <c r="AB33" s="24">
        <v>4</v>
      </c>
      <c r="AC33" s="24">
        <v>2</v>
      </c>
      <c r="AD33" s="32">
        <v>1</v>
      </c>
      <c r="AE33" s="32"/>
      <c r="AF33" s="31">
        <v>1</v>
      </c>
      <c r="AG33" s="32"/>
      <c r="AH33" s="32"/>
      <c r="AI33" s="31"/>
    </row>
    <row r="34" spans="1:35" ht="39.950000000000003" customHeight="1" x14ac:dyDescent="0.2">
      <c r="A34" s="47" t="s">
        <v>95</v>
      </c>
      <c r="B34" s="274" t="s">
        <v>189</v>
      </c>
      <c r="C34" s="274"/>
      <c r="D34" s="274"/>
      <c r="E34" s="23">
        <v>230</v>
      </c>
      <c r="F34" s="23">
        <v>63</v>
      </c>
      <c r="G34" s="23">
        <v>167</v>
      </c>
      <c r="H34" s="23"/>
      <c r="I34" s="23"/>
      <c r="J34" s="23">
        <v>103</v>
      </c>
      <c r="K34" s="23">
        <v>85</v>
      </c>
      <c r="L34" s="23">
        <v>12</v>
      </c>
      <c r="M34" s="28"/>
      <c r="N34" s="28">
        <v>6</v>
      </c>
      <c r="O34" s="24">
        <v>159</v>
      </c>
      <c r="P34" s="24">
        <v>71</v>
      </c>
      <c r="Q34" s="24">
        <v>10</v>
      </c>
      <c r="R34" s="24">
        <v>24</v>
      </c>
      <c r="S34" s="23">
        <v>2</v>
      </c>
      <c r="T34" s="24">
        <v>52</v>
      </c>
      <c r="U34" s="24"/>
      <c r="V34" s="24">
        <v>43</v>
      </c>
      <c r="W34" s="23">
        <v>9</v>
      </c>
      <c r="X34" s="23">
        <v>7</v>
      </c>
      <c r="Y34" s="24">
        <v>166</v>
      </c>
      <c r="Z34" s="23">
        <v>2</v>
      </c>
      <c r="AA34" s="24">
        <v>44</v>
      </c>
      <c r="AB34" s="24">
        <v>147</v>
      </c>
      <c r="AC34" s="24">
        <v>55</v>
      </c>
      <c r="AD34" s="32">
        <v>12</v>
      </c>
      <c r="AE34" s="32">
        <v>1</v>
      </c>
      <c r="AF34" s="31">
        <v>13</v>
      </c>
      <c r="AG34" s="32"/>
      <c r="AH34" s="32">
        <v>1</v>
      </c>
      <c r="AI34" s="31">
        <v>1</v>
      </c>
    </row>
    <row r="35" spans="1:35" ht="39.950000000000003" customHeight="1" x14ac:dyDescent="0.2">
      <c r="A35" s="47" t="s">
        <v>94</v>
      </c>
      <c r="B35" s="272" t="s">
        <v>190</v>
      </c>
      <c r="C35" s="272"/>
      <c r="D35" s="272"/>
      <c r="E35" s="23">
        <v>128</v>
      </c>
      <c r="F35" s="23">
        <v>35</v>
      </c>
      <c r="G35" s="23">
        <v>92</v>
      </c>
      <c r="H35" s="23">
        <v>1</v>
      </c>
      <c r="I35" s="23"/>
      <c r="J35" s="23">
        <v>85</v>
      </c>
      <c r="K35" s="23">
        <v>60</v>
      </c>
      <c r="L35" s="23">
        <v>19</v>
      </c>
      <c r="M35" s="28">
        <v>1</v>
      </c>
      <c r="N35" s="28">
        <v>5</v>
      </c>
      <c r="O35" s="23">
        <v>87</v>
      </c>
      <c r="P35" s="23">
        <v>23</v>
      </c>
      <c r="Q35" s="24">
        <v>5</v>
      </c>
      <c r="R35" s="24">
        <v>12</v>
      </c>
      <c r="S35" s="23"/>
      <c r="T35" s="24">
        <v>47</v>
      </c>
      <c r="U35" s="24">
        <v>1</v>
      </c>
      <c r="V35" s="24">
        <v>36</v>
      </c>
      <c r="W35" s="23">
        <v>10</v>
      </c>
      <c r="X35" s="23"/>
      <c r="Y35" s="23">
        <v>87</v>
      </c>
      <c r="Z35" s="23"/>
      <c r="AA35" s="24">
        <v>38</v>
      </c>
      <c r="AB35" s="24">
        <v>100</v>
      </c>
      <c r="AC35" s="24">
        <v>48</v>
      </c>
      <c r="AD35" s="32">
        <v>6</v>
      </c>
      <c r="AE35" s="32">
        <v>2</v>
      </c>
      <c r="AF35" s="31">
        <v>8</v>
      </c>
      <c r="AG35" s="32"/>
      <c r="AH35" s="32">
        <v>1</v>
      </c>
      <c r="AI35" s="31">
        <v>1</v>
      </c>
    </row>
    <row r="36" spans="1:35" ht="39.950000000000003" customHeight="1" x14ac:dyDescent="0.2">
      <c r="A36" s="47" t="s">
        <v>93</v>
      </c>
      <c r="B36" s="271" t="s">
        <v>191</v>
      </c>
      <c r="C36" s="272"/>
      <c r="D36" s="272"/>
      <c r="E36" s="23">
        <v>1</v>
      </c>
      <c r="F36" s="23">
        <v>1</v>
      </c>
      <c r="G36" s="23"/>
      <c r="H36" s="23"/>
      <c r="I36" s="23"/>
      <c r="J36" s="23">
        <v>1</v>
      </c>
      <c r="K36" s="23">
        <v>1</v>
      </c>
      <c r="L36" s="23"/>
      <c r="M36" s="28"/>
      <c r="N36" s="28"/>
      <c r="O36" s="23">
        <v>1</v>
      </c>
      <c r="P36" s="23"/>
      <c r="Q36" s="24"/>
      <c r="R36" s="24"/>
      <c r="S36" s="23"/>
      <c r="T36" s="24">
        <v>1</v>
      </c>
      <c r="U36" s="24"/>
      <c r="V36" s="24">
        <v>1</v>
      </c>
      <c r="W36" s="23"/>
      <c r="X36" s="23"/>
      <c r="Y36" s="23">
        <v>1</v>
      </c>
      <c r="Z36" s="23"/>
      <c r="AA36" s="24">
        <v>1</v>
      </c>
      <c r="AB36" s="24">
        <v>1</v>
      </c>
      <c r="AC36" s="24">
        <v>1</v>
      </c>
      <c r="AD36" s="32"/>
      <c r="AE36" s="32"/>
      <c r="AF36" s="31"/>
      <c r="AG36" s="32"/>
      <c r="AH36" s="32"/>
      <c r="AI36" s="31"/>
    </row>
    <row r="37" spans="1:35" ht="39.950000000000003" customHeight="1" x14ac:dyDescent="0.2">
      <c r="A37" s="47" t="s">
        <v>92</v>
      </c>
      <c r="B37" s="274" t="s">
        <v>192</v>
      </c>
      <c r="C37" s="274"/>
      <c r="D37" s="274"/>
      <c r="E37" s="23">
        <v>98</v>
      </c>
      <c r="F37" s="23">
        <v>15</v>
      </c>
      <c r="G37" s="23">
        <v>80</v>
      </c>
      <c r="H37" s="23">
        <v>3</v>
      </c>
      <c r="I37" s="23"/>
      <c r="J37" s="23">
        <v>50</v>
      </c>
      <c r="K37" s="23">
        <v>40</v>
      </c>
      <c r="L37" s="23">
        <v>7</v>
      </c>
      <c r="M37" s="28"/>
      <c r="N37" s="28">
        <v>3</v>
      </c>
      <c r="O37" s="24">
        <v>53</v>
      </c>
      <c r="P37" s="24">
        <v>20</v>
      </c>
      <c r="Q37" s="24">
        <v>2</v>
      </c>
      <c r="R37" s="24">
        <v>12</v>
      </c>
      <c r="S37" s="23"/>
      <c r="T37" s="24">
        <v>19</v>
      </c>
      <c r="U37" s="24">
        <v>2</v>
      </c>
      <c r="V37" s="24">
        <v>9</v>
      </c>
      <c r="W37" s="23">
        <v>8</v>
      </c>
      <c r="X37" s="23">
        <v>8</v>
      </c>
      <c r="Y37" s="24">
        <v>61</v>
      </c>
      <c r="Z37" s="23">
        <v>1</v>
      </c>
      <c r="AA37" s="24">
        <v>16</v>
      </c>
      <c r="AB37" s="24">
        <v>73</v>
      </c>
      <c r="AC37" s="24">
        <v>22</v>
      </c>
      <c r="AD37" s="32">
        <v>10</v>
      </c>
      <c r="AE37" s="32">
        <v>2</v>
      </c>
      <c r="AF37" s="31">
        <v>12</v>
      </c>
      <c r="AG37" s="32"/>
      <c r="AH37" s="32">
        <v>1</v>
      </c>
      <c r="AI37" s="31">
        <v>1</v>
      </c>
    </row>
    <row r="38" spans="1:35" ht="39.950000000000003" customHeight="1" x14ac:dyDescent="0.2">
      <c r="A38" s="47" t="s">
        <v>193</v>
      </c>
      <c r="B38" s="271" t="s">
        <v>194</v>
      </c>
      <c r="C38" s="272"/>
      <c r="D38" s="273"/>
      <c r="E38" s="23"/>
      <c r="F38" s="23"/>
      <c r="G38" s="23"/>
      <c r="H38" s="23"/>
      <c r="I38" s="23"/>
      <c r="J38" s="23"/>
      <c r="K38" s="23"/>
      <c r="L38" s="23"/>
      <c r="M38" s="28"/>
      <c r="N38" s="28"/>
      <c r="O38" s="24"/>
      <c r="P38" s="24"/>
      <c r="Q38" s="24"/>
      <c r="R38" s="24"/>
      <c r="S38" s="23"/>
      <c r="T38" s="24"/>
      <c r="U38" s="24"/>
      <c r="V38" s="24"/>
      <c r="W38" s="23"/>
      <c r="X38" s="23"/>
      <c r="Y38" s="24"/>
      <c r="Z38" s="23"/>
      <c r="AA38" s="24"/>
      <c r="AB38" s="24"/>
      <c r="AC38" s="24"/>
      <c r="AD38" s="32"/>
      <c r="AE38" s="32"/>
      <c r="AF38" s="31"/>
      <c r="AG38" s="32"/>
      <c r="AH38" s="32"/>
      <c r="AI38" s="31"/>
    </row>
    <row r="39" spans="1:35" ht="98.25" customHeight="1" x14ac:dyDescent="0.2">
      <c r="A39" s="47" t="s">
        <v>195</v>
      </c>
      <c r="B39" s="271" t="s">
        <v>196</v>
      </c>
      <c r="C39" s="272"/>
      <c r="D39" s="273"/>
      <c r="E39" s="23"/>
      <c r="F39" s="23"/>
      <c r="G39" s="23"/>
      <c r="H39" s="23"/>
      <c r="I39" s="23"/>
      <c r="J39" s="23"/>
      <c r="K39" s="23"/>
      <c r="L39" s="23"/>
      <c r="M39" s="28"/>
      <c r="N39" s="28"/>
      <c r="O39" s="24"/>
      <c r="P39" s="24"/>
      <c r="Q39" s="24"/>
      <c r="R39" s="24"/>
      <c r="S39" s="23"/>
      <c r="T39" s="24"/>
      <c r="U39" s="24"/>
      <c r="V39" s="24"/>
      <c r="W39" s="23"/>
      <c r="X39" s="23"/>
      <c r="Y39" s="24"/>
      <c r="Z39" s="23"/>
      <c r="AA39" s="24"/>
      <c r="AB39" s="24"/>
      <c r="AC39" s="24"/>
      <c r="AD39" s="32"/>
      <c r="AE39" s="32"/>
      <c r="AF39" s="31"/>
      <c r="AG39" s="32"/>
      <c r="AH39" s="32"/>
      <c r="AI39" s="31"/>
    </row>
    <row r="40" spans="1:35" s="21" customFormat="1" ht="54" customHeight="1" x14ac:dyDescent="0.2">
      <c r="A40" s="45" t="s">
        <v>91</v>
      </c>
      <c r="B40" s="275" t="s">
        <v>197</v>
      </c>
      <c r="C40" s="275"/>
      <c r="D40" s="275"/>
      <c r="E40" s="46">
        <f>SUM(E41:E51)</f>
        <v>109</v>
      </c>
      <c r="F40" s="46">
        <f t="shared" ref="F40:AI40" si="1">SUM(F41:F51)</f>
        <v>15</v>
      </c>
      <c r="G40" s="46">
        <f t="shared" si="1"/>
        <v>91</v>
      </c>
      <c r="H40" s="46">
        <f t="shared" si="1"/>
        <v>3</v>
      </c>
      <c r="I40" s="46">
        <f t="shared" si="1"/>
        <v>0</v>
      </c>
      <c r="J40" s="46">
        <f t="shared" si="1"/>
        <v>78</v>
      </c>
      <c r="K40" s="46">
        <f t="shared" si="1"/>
        <v>47</v>
      </c>
      <c r="L40" s="46">
        <f t="shared" si="1"/>
        <v>28</v>
      </c>
      <c r="M40" s="46">
        <f t="shared" si="1"/>
        <v>0</v>
      </c>
      <c r="N40" s="46">
        <f t="shared" si="1"/>
        <v>3</v>
      </c>
      <c r="O40" s="46">
        <f t="shared" si="1"/>
        <v>73</v>
      </c>
      <c r="P40" s="46">
        <f t="shared" si="1"/>
        <v>24</v>
      </c>
      <c r="Q40" s="46">
        <f t="shared" si="1"/>
        <v>2</v>
      </c>
      <c r="R40" s="46">
        <f t="shared" si="1"/>
        <v>32</v>
      </c>
      <c r="S40" s="46">
        <f t="shared" si="1"/>
        <v>0</v>
      </c>
      <c r="T40" s="46">
        <f t="shared" si="1"/>
        <v>15</v>
      </c>
      <c r="U40" s="46">
        <f t="shared" si="1"/>
        <v>3</v>
      </c>
      <c r="V40" s="46">
        <f t="shared" si="1"/>
        <v>7</v>
      </c>
      <c r="W40" s="46">
        <f t="shared" si="1"/>
        <v>5</v>
      </c>
      <c r="X40" s="46">
        <f t="shared" si="1"/>
        <v>6</v>
      </c>
      <c r="Y40" s="46">
        <f t="shared" si="1"/>
        <v>79</v>
      </c>
      <c r="Z40" s="46">
        <f t="shared" si="1"/>
        <v>3</v>
      </c>
      <c r="AA40" s="46">
        <f t="shared" si="1"/>
        <v>3</v>
      </c>
      <c r="AB40" s="46">
        <f t="shared" si="1"/>
        <v>71</v>
      </c>
      <c r="AC40" s="46">
        <f t="shared" si="1"/>
        <v>7</v>
      </c>
      <c r="AD40" s="46">
        <f t="shared" si="1"/>
        <v>27</v>
      </c>
      <c r="AE40" s="46">
        <f t="shared" si="1"/>
        <v>7</v>
      </c>
      <c r="AF40" s="46">
        <f t="shared" si="1"/>
        <v>34</v>
      </c>
      <c r="AG40" s="46">
        <f t="shared" si="1"/>
        <v>1</v>
      </c>
      <c r="AH40" s="46">
        <f t="shared" si="1"/>
        <v>2</v>
      </c>
      <c r="AI40" s="46">
        <f t="shared" si="1"/>
        <v>3</v>
      </c>
    </row>
    <row r="41" spans="1:35" ht="39.950000000000003" customHeight="1" x14ac:dyDescent="0.2">
      <c r="A41" s="47" t="s">
        <v>136</v>
      </c>
      <c r="B41" s="271" t="s">
        <v>198</v>
      </c>
      <c r="C41" s="272"/>
      <c r="D41" s="272"/>
      <c r="E41" s="23">
        <v>9</v>
      </c>
      <c r="F41" s="23">
        <v>1</v>
      </c>
      <c r="G41" s="23">
        <v>7</v>
      </c>
      <c r="H41" s="23">
        <v>1</v>
      </c>
      <c r="I41" s="23"/>
      <c r="J41" s="23">
        <v>10</v>
      </c>
      <c r="K41" s="23">
        <v>6</v>
      </c>
      <c r="L41" s="23">
        <v>4</v>
      </c>
      <c r="M41" s="23"/>
      <c r="N41" s="23"/>
      <c r="O41" s="23">
        <v>3</v>
      </c>
      <c r="P41" s="23"/>
      <c r="Q41" s="23"/>
      <c r="R41" s="24">
        <v>1</v>
      </c>
      <c r="S41" s="23"/>
      <c r="T41" s="23">
        <v>2</v>
      </c>
      <c r="U41" s="23"/>
      <c r="V41" s="23"/>
      <c r="W41" s="23">
        <v>2</v>
      </c>
      <c r="X41" s="23"/>
      <c r="Y41" s="23">
        <v>3</v>
      </c>
      <c r="Z41" s="23"/>
      <c r="AA41" s="23">
        <v>1</v>
      </c>
      <c r="AB41" s="23">
        <v>11</v>
      </c>
      <c r="AC41" s="23">
        <v>1</v>
      </c>
      <c r="AD41" s="32">
        <v>1</v>
      </c>
      <c r="AE41" s="32">
        <v>1</v>
      </c>
      <c r="AF41" s="31">
        <v>2</v>
      </c>
      <c r="AG41" s="32"/>
      <c r="AH41" s="32">
        <v>1</v>
      </c>
      <c r="AI41" s="31">
        <v>1</v>
      </c>
    </row>
    <row r="42" spans="1:35" ht="39.950000000000003" customHeight="1" x14ac:dyDescent="0.2">
      <c r="A42" s="47" t="s">
        <v>90</v>
      </c>
      <c r="B42" s="274" t="s">
        <v>199</v>
      </c>
      <c r="C42" s="274"/>
      <c r="D42" s="274"/>
      <c r="E42" s="23">
        <v>1</v>
      </c>
      <c r="F42" s="23"/>
      <c r="G42" s="23">
        <v>1</v>
      </c>
      <c r="H42" s="23"/>
      <c r="I42" s="23"/>
      <c r="J42" s="23"/>
      <c r="K42" s="23"/>
      <c r="L42" s="23"/>
      <c r="M42" s="23"/>
      <c r="N42" s="23"/>
      <c r="O42" s="24"/>
      <c r="P42" s="24"/>
      <c r="Q42" s="24"/>
      <c r="R42" s="24"/>
      <c r="S42" s="23"/>
      <c r="T42" s="24"/>
      <c r="U42" s="24"/>
      <c r="V42" s="24"/>
      <c r="W42" s="23"/>
      <c r="X42" s="23">
        <v>1</v>
      </c>
      <c r="Y42" s="24">
        <v>1</v>
      </c>
      <c r="Z42" s="23"/>
      <c r="AA42" s="24"/>
      <c r="AB42" s="24"/>
      <c r="AC42" s="24"/>
      <c r="AD42" s="32"/>
      <c r="AE42" s="32"/>
      <c r="AF42" s="31"/>
      <c r="AG42" s="32"/>
      <c r="AH42" s="32"/>
      <c r="AI42" s="31"/>
    </row>
    <row r="43" spans="1:35" ht="39.950000000000003" customHeight="1" x14ac:dyDescent="0.2">
      <c r="A43" s="47" t="s">
        <v>89</v>
      </c>
      <c r="B43" s="271" t="s">
        <v>200</v>
      </c>
      <c r="C43" s="272"/>
      <c r="D43" s="273"/>
      <c r="E43" s="23">
        <v>19</v>
      </c>
      <c r="F43" s="23"/>
      <c r="G43" s="23">
        <v>19</v>
      </c>
      <c r="H43" s="23"/>
      <c r="I43" s="23"/>
      <c r="J43" s="23">
        <v>9</v>
      </c>
      <c r="K43" s="23">
        <v>6</v>
      </c>
      <c r="L43" s="23">
        <v>2</v>
      </c>
      <c r="M43" s="23"/>
      <c r="N43" s="23">
        <v>1</v>
      </c>
      <c r="O43" s="24">
        <v>16</v>
      </c>
      <c r="P43" s="24">
        <v>6</v>
      </c>
      <c r="Q43" s="24">
        <v>2</v>
      </c>
      <c r="R43" s="24">
        <v>6</v>
      </c>
      <c r="S43" s="23"/>
      <c r="T43" s="24">
        <v>2</v>
      </c>
      <c r="U43" s="24">
        <v>1</v>
      </c>
      <c r="V43" s="24">
        <v>1</v>
      </c>
      <c r="W43" s="23"/>
      <c r="X43" s="23">
        <v>1</v>
      </c>
      <c r="Y43" s="24">
        <v>17</v>
      </c>
      <c r="Z43" s="23"/>
      <c r="AA43" s="24"/>
      <c r="AB43" s="24">
        <v>8</v>
      </c>
      <c r="AC43" s="24"/>
      <c r="AD43" s="32">
        <v>6</v>
      </c>
      <c r="AE43" s="32"/>
      <c r="AF43" s="31">
        <v>6</v>
      </c>
      <c r="AG43" s="32"/>
      <c r="AH43" s="32"/>
      <c r="AI43" s="31"/>
    </row>
    <row r="44" spans="1:35" ht="39.950000000000003" customHeight="1" x14ac:dyDescent="0.2">
      <c r="A44" s="47" t="s">
        <v>88</v>
      </c>
      <c r="B44" s="271" t="s">
        <v>201</v>
      </c>
      <c r="C44" s="272"/>
      <c r="D44" s="273"/>
      <c r="E44" s="23">
        <v>6</v>
      </c>
      <c r="F44" s="23">
        <v>1</v>
      </c>
      <c r="G44" s="23">
        <v>5</v>
      </c>
      <c r="H44" s="23"/>
      <c r="I44" s="23"/>
      <c r="J44" s="23"/>
      <c r="K44" s="23"/>
      <c r="L44" s="23"/>
      <c r="M44" s="23"/>
      <c r="N44" s="23"/>
      <c r="O44" s="24">
        <v>5</v>
      </c>
      <c r="P44" s="24">
        <v>3</v>
      </c>
      <c r="Q44" s="24"/>
      <c r="R44" s="24">
        <v>1</v>
      </c>
      <c r="S44" s="23"/>
      <c r="T44" s="24">
        <v>1</v>
      </c>
      <c r="U44" s="24"/>
      <c r="V44" s="24">
        <v>1</v>
      </c>
      <c r="W44" s="23"/>
      <c r="X44" s="23"/>
      <c r="Y44" s="24">
        <v>5</v>
      </c>
      <c r="Z44" s="23"/>
      <c r="AA44" s="24"/>
      <c r="AB44" s="24">
        <v>1</v>
      </c>
      <c r="AC44" s="24"/>
      <c r="AD44" s="32"/>
      <c r="AE44" s="32"/>
      <c r="AF44" s="31"/>
      <c r="AG44" s="32"/>
      <c r="AH44" s="32"/>
      <c r="AI44" s="31"/>
    </row>
    <row r="45" spans="1:35" ht="39.950000000000003" customHeight="1" x14ac:dyDescent="0.2">
      <c r="A45" s="47" t="s">
        <v>87</v>
      </c>
      <c r="B45" s="271" t="s">
        <v>202</v>
      </c>
      <c r="C45" s="272"/>
      <c r="D45" s="27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4"/>
      <c r="P45" s="24"/>
      <c r="Q45" s="24"/>
      <c r="R45" s="24"/>
      <c r="S45" s="23"/>
      <c r="T45" s="24"/>
      <c r="U45" s="24"/>
      <c r="V45" s="24"/>
      <c r="W45" s="23"/>
      <c r="X45" s="23"/>
      <c r="Y45" s="24"/>
      <c r="Z45" s="23"/>
      <c r="AA45" s="24"/>
      <c r="AB45" s="24"/>
      <c r="AC45" s="24"/>
      <c r="AD45" s="32"/>
      <c r="AE45" s="32"/>
      <c r="AF45" s="31"/>
      <c r="AG45" s="32"/>
      <c r="AH45" s="32"/>
      <c r="AI45" s="31"/>
    </row>
    <row r="46" spans="1:35" ht="39.950000000000003" customHeight="1" x14ac:dyDescent="0.2">
      <c r="A46" s="47" t="s">
        <v>86</v>
      </c>
      <c r="B46" s="271" t="s">
        <v>203</v>
      </c>
      <c r="C46" s="272"/>
      <c r="D46" s="273"/>
      <c r="E46" s="23">
        <v>27</v>
      </c>
      <c r="F46" s="23">
        <v>2</v>
      </c>
      <c r="G46" s="23">
        <v>23</v>
      </c>
      <c r="H46" s="23">
        <v>2</v>
      </c>
      <c r="I46" s="23"/>
      <c r="J46" s="23">
        <v>35</v>
      </c>
      <c r="K46" s="23">
        <v>22</v>
      </c>
      <c r="L46" s="23">
        <v>11</v>
      </c>
      <c r="M46" s="23"/>
      <c r="N46" s="23">
        <v>2</v>
      </c>
      <c r="O46" s="24">
        <v>17</v>
      </c>
      <c r="P46" s="24">
        <v>3</v>
      </c>
      <c r="Q46" s="24"/>
      <c r="R46" s="24">
        <v>11</v>
      </c>
      <c r="S46" s="23"/>
      <c r="T46" s="24">
        <v>3</v>
      </c>
      <c r="U46" s="24"/>
      <c r="V46" s="24">
        <v>3</v>
      </c>
      <c r="W46" s="23"/>
      <c r="X46" s="23">
        <v>1</v>
      </c>
      <c r="Y46" s="24">
        <v>18</v>
      </c>
      <c r="Z46" s="23"/>
      <c r="AA46" s="24">
        <v>1</v>
      </c>
      <c r="AB46" s="24">
        <v>29</v>
      </c>
      <c r="AC46" s="24">
        <v>2</v>
      </c>
      <c r="AD46" s="32">
        <v>8</v>
      </c>
      <c r="AE46" s="32">
        <v>6</v>
      </c>
      <c r="AF46" s="31">
        <v>14</v>
      </c>
      <c r="AG46" s="32">
        <v>1</v>
      </c>
      <c r="AH46" s="32">
        <v>1</v>
      </c>
      <c r="AI46" s="31">
        <v>2</v>
      </c>
    </row>
    <row r="47" spans="1:35" ht="39.950000000000003" customHeight="1" x14ac:dyDescent="0.2">
      <c r="A47" s="47" t="s">
        <v>85</v>
      </c>
      <c r="B47" s="271" t="s">
        <v>204</v>
      </c>
      <c r="C47" s="272"/>
      <c r="D47" s="273"/>
      <c r="E47" s="23">
        <v>4</v>
      </c>
      <c r="F47" s="23"/>
      <c r="G47" s="23">
        <v>4</v>
      </c>
      <c r="H47" s="23"/>
      <c r="I47" s="23"/>
      <c r="J47" s="23">
        <v>6</v>
      </c>
      <c r="K47" s="23">
        <v>4</v>
      </c>
      <c r="L47" s="23">
        <v>2</v>
      </c>
      <c r="M47" s="23"/>
      <c r="N47" s="23"/>
      <c r="O47" s="24">
        <v>4</v>
      </c>
      <c r="P47" s="24">
        <v>1</v>
      </c>
      <c r="Q47" s="24"/>
      <c r="R47" s="24"/>
      <c r="S47" s="23"/>
      <c r="T47" s="24">
        <v>3</v>
      </c>
      <c r="U47" s="24">
        <v>2</v>
      </c>
      <c r="V47" s="24">
        <v>1</v>
      </c>
      <c r="W47" s="23"/>
      <c r="X47" s="23"/>
      <c r="Y47" s="24">
        <v>4</v>
      </c>
      <c r="Z47" s="23">
        <v>1</v>
      </c>
      <c r="AA47" s="24"/>
      <c r="AB47" s="24">
        <v>3</v>
      </c>
      <c r="AC47" s="24"/>
      <c r="AD47" s="32"/>
      <c r="AE47" s="32"/>
      <c r="AF47" s="31"/>
      <c r="AG47" s="32"/>
      <c r="AH47" s="32"/>
      <c r="AI47" s="31"/>
    </row>
    <row r="48" spans="1:35" ht="39.950000000000003" customHeight="1" x14ac:dyDescent="0.2">
      <c r="A48" s="47" t="s">
        <v>84</v>
      </c>
      <c r="B48" s="271" t="s">
        <v>205</v>
      </c>
      <c r="C48" s="272"/>
      <c r="D48" s="273"/>
      <c r="E48" s="23"/>
      <c r="F48" s="23"/>
      <c r="G48" s="23"/>
      <c r="H48" s="23"/>
      <c r="I48" s="23"/>
      <c r="J48" s="23">
        <v>1</v>
      </c>
      <c r="K48" s="23"/>
      <c r="L48" s="23">
        <v>1</v>
      </c>
      <c r="M48" s="23"/>
      <c r="N48" s="23"/>
      <c r="O48" s="24"/>
      <c r="P48" s="24"/>
      <c r="Q48" s="24"/>
      <c r="R48" s="24"/>
      <c r="S48" s="23"/>
      <c r="T48" s="24"/>
      <c r="U48" s="24"/>
      <c r="V48" s="24"/>
      <c r="W48" s="23"/>
      <c r="X48" s="23"/>
      <c r="Y48" s="24"/>
      <c r="Z48" s="23"/>
      <c r="AA48" s="24"/>
      <c r="AB48" s="24"/>
      <c r="AC48" s="24"/>
      <c r="AD48" s="32"/>
      <c r="AE48" s="32"/>
      <c r="AF48" s="31"/>
      <c r="AG48" s="32"/>
      <c r="AH48" s="32"/>
      <c r="AI48" s="31"/>
    </row>
    <row r="49" spans="1:35" ht="39.950000000000003" customHeight="1" x14ac:dyDescent="0.2">
      <c r="A49" s="47" t="s">
        <v>83</v>
      </c>
      <c r="B49" s="271" t="s">
        <v>206</v>
      </c>
      <c r="C49" s="272"/>
      <c r="D49" s="273"/>
      <c r="E49" s="23">
        <v>11</v>
      </c>
      <c r="F49" s="23">
        <v>2</v>
      </c>
      <c r="G49" s="23">
        <v>9</v>
      </c>
      <c r="H49" s="23"/>
      <c r="I49" s="23"/>
      <c r="J49" s="23">
        <v>7</v>
      </c>
      <c r="K49" s="23">
        <v>3</v>
      </c>
      <c r="L49" s="23">
        <v>4</v>
      </c>
      <c r="M49" s="23"/>
      <c r="N49" s="23"/>
      <c r="O49" s="24">
        <v>9</v>
      </c>
      <c r="P49" s="24">
        <v>5</v>
      </c>
      <c r="Q49" s="24"/>
      <c r="R49" s="24">
        <v>3</v>
      </c>
      <c r="S49" s="23"/>
      <c r="T49" s="24">
        <v>1</v>
      </c>
      <c r="U49" s="24"/>
      <c r="V49" s="24"/>
      <c r="W49" s="23">
        <v>1</v>
      </c>
      <c r="X49" s="23"/>
      <c r="Y49" s="24">
        <v>9</v>
      </c>
      <c r="Z49" s="23"/>
      <c r="AA49" s="24"/>
      <c r="AB49" s="24">
        <v>5</v>
      </c>
      <c r="AC49" s="24">
        <v>1</v>
      </c>
      <c r="AD49" s="32">
        <v>4</v>
      </c>
      <c r="AE49" s="32"/>
      <c r="AF49" s="31">
        <v>4</v>
      </c>
      <c r="AG49" s="32"/>
      <c r="AH49" s="32"/>
      <c r="AI49" s="31"/>
    </row>
    <row r="50" spans="1:35" ht="39.950000000000003" customHeight="1" x14ac:dyDescent="0.2">
      <c r="A50" s="47" t="s">
        <v>82</v>
      </c>
      <c r="B50" s="271" t="s">
        <v>207</v>
      </c>
      <c r="C50" s="272"/>
      <c r="D50" s="273"/>
      <c r="E50" s="23">
        <v>1</v>
      </c>
      <c r="F50" s="23">
        <v>1</v>
      </c>
      <c r="G50" s="23"/>
      <c r="H50" s="23"/>
      <c r="I50" s="23"/>
      <c r="J50" s="23">
        <v>1</v>
      </c>
      <c r="K50" s="23">
        <v>1</v>
      </c>
      <c r="L50" s="23"/>
      <c r="M50" s="23"/>
      <c r="N50" s="23"/>
      <c r="O50" s="24">
        <v>1</v>
      </c>
      <c r="P50" s="24"/>
      <c r="Q50" s="24"/>
      <c r="R50" s="24"/>
      <c r="S50" s="23"/>
      <c r="T50" s="24">
        <v>1</v>
      </c>
      <c r="U50" s="24"/>
      <c r="V50" s="24"/>
      <c r="W50" s="23">
        <v>1</v>
      </c>
      <c r="X50" s="23"/>
      <c r="Y50" s="24">
        <v>1</v>
      </c>
      <c r="Z50" s="23"/>
      <c r="AA50" s="24"/>
      <c r="AB50" s="24">
        <v>1</v>
      </c>
      <c r="AC50" s="24"/>
      <c r="AD50" s="32"/>
      <c r="AE50" s="32"/>
      <c r="AF50" s="31"/>
      <c r="AG50" s="32"/>
      <c r="AH50" s="32"/>
      <c r="AI50" s="31"/>
    </row>
    <row r="51" spans="1:35" ht="39.950000000000003" customHeight="1" x14ac:dyDescent="0.2">
      <c r="A51" s="47" t="s">
        <v>81</v>
      </c>
      <c r="B51" s="271" t="s">
        <v>192</v>
      </c>
      <c r="C51" s="272"/>
      <c r="D51" s="273"/>
      <c r="E51" s="23">
        <v>31</v>
      </c>
      <c r="F51" s="23">
        <v>8</v>
      </c>
      <c r="G51" s="23">
        <v>23</v>
      </c>
      <c r="H51" s="23"/>
      <c r="I51" s="23"/>
      <c r="J51" s="23">
        <v>9</v>
      </c>
      <c r="K51" s="23">
        <v>5</v>
      </c>
      <c r="L51" s="23">
        <v>4</v>
      </c>
      <c r="M51" s="23"/>
      <c r="N51" s="23"/>
      <c r="O51" s="24">
        <v>18</v>
      </c>
      <c r="P51" s="24">
        <v>6</v>
      </c>
      <c r="Q51" s="24"/>
      <c r="R51" s="24">
        <v>10</v>
      </c>
      <c r="S51" s="23"/>
      <c r="T51" s="24">
        <v>2</v>
      </c>
      <c r="U51" s="24"/>
      <c r="V51" s="24">
        <v>1</v>
      </c>
      <c r="W51" s="23">
        <v>1</v>
      </c>
      <c r="X51" s="23">
        <v>3</v>
      </c>
      <c r="Y51" s="24">
        <v>21</v>
      </c>
      <c r="Z51" s="23">
        <v>2</v>
      </c>
      <c r="AA51" s="23">
        <v>1</v>
      </c>
      <c r="AB51" s="24">
        <v>13</v>
      </c>
      <c r="AC51" s="24">
        <v>3</v>
      </c>
      <c r="AD51" s="32">
        <v>8</v>
      </c>
      <c r="AE51" s="32"/>
      <c r="AF51" s="31">
        <v>8</v>
      </c>
      <c r="AG51" s="32"/>
      <c r="AH51" s="32"/>
      <c r="AI51" s="31"/>
    </row>
    <row r="52" spans="1:35" s="21" customFormat="1" ht="56.25" customHeight="1" x14ac:dyDescent="0.2">
      <c r="A52" s="45" t="s">
        <v>80</v>
      </c>
      <c r="B52" s="276" t="s">
        <v>208</v>
      </c>
      <c r="C52" s="277"/>
      <c r="D52" s="278"/>
      <c r="E52" s="46">
        <f>SUM(E53:E59)</f>
        <v>72</v>
      </c>
      <c r="F52" s="46">
        <f t="shared" ref="F52:AI52" si="2">SUM(F53:F59)</f>
        <v>9</v>
      </c>
      <c r="G52" s="46">
        <f t="shared" si="2"/>
        <v>62</v>
      </c>
      <c r="H52" s="46">
        <f t="shared" si="2"/>
        <v>1</v>
      </c>
      <c r="I52" s="46">
        <f t="shared" si="2"/>
        <v>0</v>
      </c>
      <c r="J52" s="46">
        <f t="shared" si="2"/>
        <v>42</v>
      </c>
      <c r="K52" s="46">
        <f t="shared" si="2"/>
        <v>30</v>
      </c>
      <c r="L52" s="46">
        <f t="shared" si="2"/>
        <v>9</v>
      </c>
      <c r="M52" s="46">
        <f t="shared" si="2"/>
        <v>2</v>
      </c>
      <c r="N52" s="46">
        <f t="shared" si="2"/>
        <v>1</v>
      </c>
      <c r="O52" s="46">
        <f t="shared" si="2"/>
        <v>36</v>
      </c>
      <c r="P52" s="46">
        <f t="shared" si="2"/>
        <v>10</v>
      </c>
      <c r="Q52" s="46">
        <f t="shared" si="2"/>
        <v>2</v>
      </c>
      <c r="R52" s="46">
        <f t="shared" si="2"/>
        <v>15</v>
      </c>
      <c r="S52" s="46">
        <f t="shared" si="2"/>
        <v>1</v>
      </c>
      <c r="T52" s="46">
        <f t="shared" si="2"/>
        <v>8</v>
      </c>
      <c r="U52" s="46">
        <f t="shared" si="2"/>
        <v>1</v>
      </c>
      <c r="V52" s="46">
        <f t="shared" si="2"/>
        <v>4</v>
      </c>
      <c r="W52" s="46">
        <f t="shared" si="2"/>
        <v>3</v>
      </c>
      <c r="X52" s="46">
        <f t="shared" si="2"/>
        <v>9</v>
      </c>
      <c r="Y52" s="46">
        <f t="shared" si="2"/>
        <v>45</v>
      </c>
      <c r="Z52" s="46">
        <f t="shared" si="2"/>
        <v>0</v>
      </c>
      <c r="AA52" s="46">
        <f t="shared" si="2"/>
        <v>2</v>
      </c>
      <c r="AB52" s="46">
        <f t="shared" si="2"/>
        <v>56</v>
      </c>
      <c r="AC52" s="46">
        <f t="shared" si="2"/>
        <v>4</v>
      </c>
      <c r="AD52" s="46">
        <f t="shared" si="2"/>
        <v>9</v>
      </c>
      <c r="AE52" s="46">
        <f t="shared" si="2"/>
        <v>2</v>
      </c>
      <c r="AF52" s="46">
        <f t="shared" si="2"/>
        <v>11</v>
      </c>
      <c r="AG52" s="46">
        <f t="shared" si="2"/>
        <v>0</v>
      </c>
      <c r="AH52" s="46">
        <f t="shared" si="2"/>
        <v>1</v>
      </c>
      <c r="AI52" s="46">
        <f t="shared" si="2"/>
        <v>1</v>
      </c>
    </row>
    <row r="53" spans="1:35" ht="39.950000000000003" customHeight="1" x14ac:dyDescent="0.2">
      <c r="A53" s="47" t="s">
        <v>79</v>
      </c>
      <c r="B53" s="271" t="s">
        <v>209</v>
      </c>
      <c r="C53" s="272"/>
      <c r="D53" s="273"/>
      <c r="E53" s="23">
        <v>1</v>
      </c>
      <c r="F53" s="23">
        <v>1</v>
      </c>
      <c r="G53" s="23"/>
      <c r="H53" s="23"/>
      <c r="I53" s="23"/>
      <c r="J53" s="23">
        <v>1</v>
      </c>
      <c r="K53" s="23">
        <v>1</v>
      </c>
      <c r="L53" s="23"/>
      <c r="M53" s="23"/>
      <c r="N53" s="23"/>
      <c r="O53" s="24">
        <v>1</v>
      </c>
      <c r="P53" s="24"/>
      <c r="Q53" s="24"/>
      <c r="R53" s="24">
        <v>1</v>
      </c>
      <c r="S53" s="23"/>
      <c r="T53" s="24"/>
      <c r="U53" s="24"/>
      <c r="V53" s="24"/>
      <c r="W53" s="23"/>
      <c r="X53" s="23"/>
      <c r="Y53" s="24">
        <v>1</v>
      </c>
      <c r="Z53" s="23"/>
      <c r="AA53" s="24"/>
      <c r="AB53" s="24">
        <v>1</v>
      </c>
      <c r="AC53" s="24"/>
      <c r="AD53" s="32"/>
      <c r="AE53" s="32"/>
      <c r="AF53" s="31"/>
      <c r="AG53" s="32"/>
      <c r="AH53" s="32"/>
      <c r="AI53" s="31"/>
    </row>
    <row r="54" spans="1:35" ht="39.950000000000003" customHeight="1" x14ac:dyDescent="0.2">
      <c r="A54" s="47" t="s">
        <v>78</v>
      </c>
      <c r="B54" s="271" t="s">
        <v>210</v>
      </c>
      <c r="C54" s="272"/>
      <c r="D54" s="273"/>
      <c r="E54" s="23">
        <v>1</v>
      </c>
      <c r="F54" s="23"/>
      <c r="G54" s="23">
        <v>1</v>
      </c>
      <c r="H54" s="23"/>
      <c r="I54" s="23"/>
      <c r="J54" s="23"/>
      <c r="K54" s="23"/>
      <c r="L54" s="23"/>
      <c r="M54" s="23"/>
      <c r="N54" s="23"/>
      <c r="O54" s="24"/>
      <c r="P54" s="24"/>
      <c r="Q54" s="24"/>
      <c r="R54" s="24"/>
      <c r="S54" s="23"/>
      <c r="T54" s="24"/>
      <c r="U54" s="24"/>
      <c r="V54" s="24"/>
      <c r="W54" s="23"/>
      <c r="X54" s="23"/>
      <c r="Y54" s="24"/>
      <c r="Z54" s="23"/>
      <c r="AA54" s="24"/>
      <c r="AB54" s="24">
        <v>1</v>
      </c>
      <c r="AC54" s="24"/>
      <c r="AD54" s="32"/>
      <c r="AE54" s="32"/>
      <c r="AF54" s="31"/>
      <c r="AG54" s="32"/>
      <c r="AH54" s="32"/>
      <c r="AI54" s="31"/>
    </row>
    <row r="55" spans="1:35" ht="39.950000000000003" customHeight="1" x14ac:dyDescent="0.2">
      <c r="A55" s="47" t="s">
        <v>77</v>
      </c>
      <c r="B55" s="271" t="s">
        <v>211</v>
      </c>
      <c r="C55" s="272"/>
      <c r="D55" s="27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4"/>
      <c r="P55" s="24"/>
      <c r="Q55" s="24"/>
      <c r="R55" s="24"/>
      <c r="S55" s="23"/>
      <c r="T55" s="24"/>
      <c r="U55" s="24"/>
      <c r="V55" s="24"/>
      <c r="W55" s="23"/>
      <c r="X55" s="23"/>
      <c r="Y55" s="24"/>
      <c r="Z55" s="23"/>
      <c r="AA55" s="24"/>
      <c r="AB55" s="24"/>
      <c r="AC55" s="24"/>
      <c r="AD55" s="32"/>
      <c r="AE55" s="32"/>
      <c r="AF55" s="31"/>
      <c r="AG55" s="32"/>
      <c r="AH55" s="32"/>
      <c r="AI55" s="31"/>
    </row>
    <row r="56" spans="1:35" ht="39.950000000000003" customHeight="1" x14ac:dyDescent="0.2">
      <c r="A56" s="47" t="s">
        <v>76</v>
      </c>
      <c r="B56" s="271" t="s">
        <v>212</v>
      </c>
      <c r="C56" s="272"/>
      <c r="D56" s="273"/>
      <c r="E56" s="23">
        <v>1</v>
      </c>
      <c r="F56" s="23"/>
      <c r="G56" s="23">
        <v>1</v>
      </c>
      <c r="H56" s="23"/>
      <c r="I56" s="23"/>
      <c r="J56" s="23"/>
      <c r="K56" s="23"/>
      <c r="L56" s="23"/>
      <c r="M56" s="23"/>
      <c r="N56" s="23"/>
      <c r="O56" s="24"/>
      <c r="P56" s="24"/>
      <c r="Q56" s="24"/>
      <c r="R56" s="24"/>
      <c r="S56" s="23"/>
      <c r="T56" s="24"/>
      <c r="U56" s="24"/>
      <c r="V56" s="24"/>
      <c r="W56" s="23"/>
      <c r="X56" s="23"/>
      <c r="Y56" s="24"/>
      <c r="Z56" s="23"/>
      <c r="AA56" s="24"/>
      <c r="AB56" s="24">
        <v>1</v>
      </c>
      <c r="AC56" s="24"/>
      <c r="AD56" s="32"/>
      <c r="AE56" s="32"/>
      <c r="AF56" s="31"/>
      <c r="AG56" s="32"/>
      <c r="AH56" s="32"/>
      <c r="AI56" s="31"/>
    </row>
    <row r="57" spans="1:35" ht="39.950000000000003" customHeight="1" x14ac:dyDescent="0.2">
      <c r="A57" s="47" t="s">
        <v>75</v>
      </c>
      <c r="B57" s="271" t="s">
        <v>213</v>
      </c>
      <c r="C57" s="272"/>
      <c r="D57" s="273"/>
      <c r="E57" s="23">
        <v>4</v>
      </c>
      <c r="F57" s="23"/>
      <c r="G57" s="23">
        <v>4</v>
      </c>
      <c r="H57" s="23"/>
      <c r="I57" s="23"/>
      <c r="J57" s="23">
        <v>1</v>
      </c>
      <c r="K57" s="23">
        <v>1</v>
      </c>
      <c r="L57" s="23"/>
      <c r="M57" s="23"/>
      <c r="N57" s="23"/>
      <c r="O57" s="24">
        <v>2</v>
      </c>
      <c r="P57" s="24">
        <v>1</v>
      </c>
      <c r="Q57" s="24"/>
      <c r="R57" s="24"/>
      <c r="S57" s="23"/>
      <c r="T57" s="24">
        <v>1</v>
      </c>
      <c r="U57" s="24"/>
      <c r="V57" s="24"/>
      <c r="W57" s="23">
        <v>1</v>
      </c>
      <c r="X57" s="23"/>
      <c r="Y57" s="24">
        <v>2</v>
      </c>
      <c r="Z57" s="23"/>
      <c r="AA57" s="24"/>
      <c r="AB57" s="24">
        <v>3</v>
      </c>
      <c r="AC57" s="24"/>
      <c r="AD57" s="32"/>
      <c r="AE57" s="32"/>
      <c r="AF57" s="31"/>
      <c r="AG57" s="32"/>
      <c r="AH57" s="32"/>
      <c r="AI57" s="31"/>
    </row>
    <row r="58" spans="1:35" ht="39.950000000000003" customHeight="1" x14ac:dyDescent="0.2">
      <c r="A58" s="47" t="s">
        <v>74</v>
      </c>
      <c r="B58" s="271" t="s">
        <v>214</v>
      </c>
      <c r="C58" s="272"/>
      <c r="D58" s="273"/>
      <c r="E58" s="23">
        <v>5</v>
      </c>
      <c r="F58" s="23"/>
      <c r="G58" s="23">
        <v>5</v>
      </c>
      <c r="H58" s="23"/>
      <c r="I58" s="23"/>
      <c r="J58" s="23">
        <v>1</v>
      </c>
      <c r="K58" s="23"/>
      <c r="L58" s="23">
        <v>1</v>
      </c>
      <c r="M58" s="23"/>
      <c r="N58" s="23"/>
      <c r="O58" s="24">
        <v>4</v>
      </c>
      <c r="P58" s="24"/>
      <c r="Q58" s="24"/>
      <c r="R58" s="24">
        <v>3</v>
      </c>
      <c r="S58" s="23">
        <v>1</v>
      </c>
      <c r="T58" s="24"/>
      <c r="U58" s="24"/>
      <c r="V58" s="24"/>
      <c r="W58" s="23"/>
      <c r="X58" s="23"/>
      <c r="Y58" s="24">
        <v>4</v>
      </c>
      <c r="Z58" s="23"/>
      <c r="AA58" s="24"/>
      <c r="AB58" s="24">
        <v>1</v>
      </c>
      <c r="AC58" s="24"/>
      <c r="AD58" s="32">
        <v>2</v>
      </c>
      <c r="AE58" s="32"/>
      <c r="AF58" s="31">
        <v>2</v>
      </c>
      <c r="AG58" s="32"/>
      <c r="AH58" s="32"/>
      <c r="AI58" s="31"/>
    </row>
    <row r="59" spans="1:35" ht="39.950000000000003" customHeight="1" x14ac:dyDescent="0.2">
      <c r="A59" s="47" t="s">
        <v>73</v>
      </c>
      <c r="B59" s="271" t="s">
        <v>192</v>
      </c>
      <c r="C59" s="272"/>
      <c r="D59" s="273"/>
      <c r="E59" s="23">
        <v>60</v>
      </c>
      <c r="F59" s="23">
        <v>8</v>
      </c>
      <c r="G59" s="23">
        <v>51</v>
      </c>
      <c r="H59" s="23">
        <v>1</v>
      </c>
      <c r="I59" s="23"/>
      <c r="J59" s="23">
        <v>39</v>
      </c>
      <c r="K59" s="23">
        <v>28</v>
      </c>
      <c r="L59" s="23">
        <v>8</v>
      </c>
      <c r="M59" s="23">
        <v>2</v>
      </c>
      <c r="N59" s="23">
        <v>1</v>
      </c>
      <c r="O59" s="24">
        <v>29</v>
      </c>
      <c r="P59" s="24">
        <v>9</v>
      </c>
      <c r="Q59" s="24">
        <v>2</v>
      </c>
      <c r="R59" s="24">
        <v>11</v>
      </c>
      <c r="S59" s="23"/>
      <c r="T59" s="24">
        <v>7</v>
      </c>
      <c r="U59" s="24">
        <v>1</v>
      </c>
      <c r="V59" s="24">
        <v>4</v>
      </c>
      <c r="W59" s="23">
        <v>2</v>
      </c>
      <c r="X59" s="23">
        <v>9</v>
      </c>
      <c r="Y59" s="24">
        <v>38</v>
      </c>
      <c r="Z59" s="23"/>
      <c r="AA59" s="24">
        <v>2</v>
      </c>
      <c r="AB59" s="24">
        <v>49</v>
      </c>
      <c r="AC59" s="24">
        <v>4</v>
      </c>
      <c r="AD59" s="32">
        <v>7</v>
      </c>
      <c r="AE59" s="32">
        <v>2</v>
      </c>
      <c r="AF59" s="31">
        <v>9</v>
      </c>
      <c r="AG59" s="32"/>
      <c r="AH59" s="32">
        <v>1</v>
      </c>
      <c r="AI59" s="31">
        <v>1</v>
      </c>
    </row>
    <row r="60" spans="1:35" s="21" customFormat="1" ht="55.5" customHeight="1" x14ac:dyDescent="0.2">
      <c r="A60" s="45" t="s">
        <v>72</v>
      </c>
      <c r="B60" s="276" t="s">
        <v>215</v>
      </c>
      <c r="C60" s="277"/>
      <c r="D60" s="278"/>
      <c r="E60" s="46">
        <f>SUM(E61:E73)</f>
        <v>178</v>
      </c>
      <c r="F60" s="46">
        <f t="shared" ref="F60:AI60" si="3">SUM(F61:F73)</f>
        <v>8</v>
      </c>
      <c r="G60" s="46">
        <f t="shared" si="3"/>
        <v>168</v>
      </c>
      <c r="H60" s="46">
        <f t="shared" si="3"/>
        <v>2</v>
      </c>
      <c r="I60" s="46">
        <f t="shared" si="3"/>
        <v>0</v>
      </c>
      <c r="J60" s="46">
        <f t="shared" si="3"/>
        <v>255</v>
      </c>
      <c r="K60" s="46">
        <f t="shared" si="3"/>
        <v>212</v>
      </c>
      <c r="L60" s="46">
        <f t="shared" si="3"/>
        <v>34</v>
      </c>
      <c r="M60" s="46">
        <f t="shared" si="3"/>
        <v>2</v>
      </c>
      <c r="N60" s="46">
        <f t="shared" si="3"/>
        <v>7</v>
      </c>
      <c r="O60" s="46">
        <f t="shared" si="3"/>
        <v>246</v>
      </c>
      <c r="P60" s="46">
        <f t="shared" si="3"/>
        <v>137</v>
      </c>
      <c r="Q60" s="46">
        <f t="shared" si="3"/>
        <v>69</v>
      </c>
      <c r="R60" s="46">
        <f t="shared" si="3"/>
        <v>12</v>
      </c>
      <c r="S60" s="46">
        <f t="shared" si="3"/>
        <v>0</v>
      </c>
      <c r="T60" s="46">
        <f t="shared" si="3"/>
        <v>28</v>
      </c>
      <c r="U60" s="46">
        <f t="shared" si="3"/>
        <v>8</v>
      </c>
      <c r="V60" s="46">
        <f t="shared" si="3"/>
        <v>17</v>
      </c>
      <c r="W60" s="46">
        <f t="shared" si="3"/>
        <v>3</v>
      </c>
      <c r="X60" s="46">
        <f t="shared" si="3"/>
        <v>14</v>
      </c>
      <c r="Y60" s="46">
        <f t="shared" si="3"/>
        <v>260</v>
      </c>
      <c r="Z60" s="46">
        <f t="shared" si="3"/>
        <v>0</v>
      </c>
      <c r="AA60" s="46">
        <f t="shared" si="3"/>
        <v>16</v>
      </c>
      <c r="AB60" s="46">
        <f t="shared" si="3"/>
        <v>128</v>
      </c>
      <c r="AC60" s="46">
        <f t="shared" si="3"/>
        <v>18</v>
      </c>
      <c r="AD60" s="46">
        <f t="shared" si="3"/>
        <v>23</v>
      </c>
      <c r="AE60" s="46">
        <f t="shared" si="3"/>
        <v>0</v>
      </c>
      <c r="AF60" s="46">
        <f t="shared" si="3"/>
        <v>23</v>
      </c>
      <c r="AG60" s="46">
        <f t="shared" si="3"/>
        <v>2</v>
      </c>
      <c r="AH60" s="46">
        <f t="shared" si="3"/>
        <v>0</v>
      </c>
      <c r="AI60" s="46">
        <f t="shared" si="3"/>
        <v>2</v>
      </c>
    </row>
    <row r="61" spans="1:35" ht="39.950000000000003" customHeight="1" x14ac:dyDescent="0.2">
      <c r="A61" s="47" t="s">
        <v>71</v>
      </c>
      <c r="B61" s="271" t="s">
        <v>216</v>
      </c>
      <c r="C61" s="272"/>
      <c r="D61" s="273"/>
      <c r="E61" s="23">
        <v>71</v>
      </c>
      <c r="F61" s="23">
        <v>1</v>
      </c>
      <c r="G61" s="23">
        <v>69</v>
      </c>
      <c r="H61" s="23">
        <v>1</v>
      </c>
      <c r="I61" s="23"/>
      <c r="J61" s="23">
        <v>123</v>
      </c>
      <c r="K61" s="23">
        <v>106</v>
      </c>
      <c r="L61" s="23">
        <v>14</v>
      </c>
      <c r="M61" s="23"/>
      <c r="N61" s="23">
        <v>3</v>
      </c>
      <c r="O61" s="24">
        <v>130</v>
      </c>
      <c r="P61" s="24">
        <v>98</v>
      </c>
      <c r="Q61" s="24">
        <v>21</v>
      </c>
      <c r="R61" s="24">
        <v>1</v>
      </c>
      <c r="S61" s="23"/>
      <c r="T61" s="24">
        <v>10</v>
      </c>
      <c r="U61" s="24">
        <v>3</v>
      </c>
      <c r="V61" s="24">
        <v>6</v>
      </c>
      <c r="W61" s="23">
        <v>1</v>
      </c>
      <c r="X61" s="23">
        <v>4</v>
      </c>
      <c r="Y61" s="24">
        <v>134</v>
      </c>
      <c r="Z61" s="23"/>
      <c r="AA61" s="24">
        <v>5</v>
      </c>
      <c r="AB61" s="24">
        <v>42</v>
      </c>
      <c r="AC61" s="24">
        <v>6</v>
      </c>
      <c r="AD61" s="32">
        <v>6</v>
      </c>
      <c r="AE61" s="32"/>
      <c r="AF61" s="31">
        <v>6</v>
      </c>
      <c r="AG61" s="32">
        <v>1</v>
      </c>
      <c r="AH61" s="32"/>
      <c r="AI61" s="31">
        <v>1</v>
      </c>
    </row>
    <row r="62" spans="1:35" ht="39.950000000000003" customHeight="1" x14ac:dyDescent="0.2">
      <c r="A62" s="47" t="s">
        <v>70</v>
      </c>
      <c r="B62" s="271" t="s">
        <v>217</v>
      </c>
      <c r="C62" s="272"/>
      <c r="D62" s="273"/>
      <c r="E62" s="23">
        <v>43</v>
      </c>
      <c r="F62" s="23">
        <v>5</v>
      </c>
      <c r="G62" s="23">
        <v>38</v>
      </c>
      <c r="H62" s="23"/>
      <c r="I62" s="23"/>
      <c r="J62" s="23">
        <v>61</v>
      </c>
      <c r="K62" s="23">
        <v>56</v>
      </c>
      <c r="L62" s="23">
        <v>5</v>
      </c>
      <c r="M62" s="23"/>
      <c r="N62" s="23"/>
      <c r="O62" s="24">
        <v>68</v>
      </c>
      <c r="P62" s="24">
        <v>22</v>
      </c>
      <c r="Q62" s="24">
        <v>35</v>
      </c>
      <c r="R62" s="24">
        <v>3</v>
      </c>
      <c r="S62" s="23"/>
      <c r="T62" s="24">
        <v>8</v>
      </c>
      <c r="U62" s="24">
        <v>2</v>
      </c>
      <c r="V62" s="24">
        <v>5</v>
      </c>
      <c r="W62" s="23">
        <v>1</v>
      </c>
      <c r="X62" s="23">
        <v>1</v>
      </c>
      <c r="Y62" s="24">
        <v>69</v>
      </c>
      <c r="Z62" s="23"/>
      <c r="AA62" s="24">
        <v>1</v>
      </c>
      <c r="AB62" s="24">
        <v>30</v>
      </c>
      <c r="AC62" s="24">
        <v>1</v>
      </c>
      <c r="AD62" s="32">
        <v>8</v>
      </c>
      <c r="AE62" s="32"/>
      <c r="AF62" s="31">
        <v>8</v>
      </c>
      <c r="AG62" s="32">
        <v>1</v>
      </c>
      <c r="AH62" s="32"/>
      <c r="AI62" s="31">
        <v>1</v>
      </c>
    </row>
    <row r="63" spans="1:35" ht="39.950000000000003" customHeight="1" x14ac:dyDescent="0.2">
      <c r="A63" s="47" t="s">
        <v>69</v>
      </c>
      <c r="B63" s="271" t="s">
        <v>218</v>
      </c>
      <c r="C63" s="272"/>
      <c r="D63" s="273"/>
      <c r="E63" s="23">
        <v>3</v>
      </c>
      <c r="F63" s="23"/>
      <c r="G63" s="23">
        <v>3</v>
      </c>
      <c r="H63" s="23"/>
      <c r="I63" s="23"/>
      <c r="J63" s="23">
        <v>5</v>
      </c>
      <c r="K63" s="23">
        <v>3</v>
      </c>
      <c r="L63" s="23">
        <v>1</v>
      </c>
      <c r="M63" s="23">
        <v>1</v>
      </c>
      <c r="N63" s="23"/>
      <c r="O63" s="24">
        <v>4</v>
      </c>
      <c r="P63" s="24"/>
      <c r="Q63" s="24">
        <v>1</v>
      </c>
      <c r="R63" s="24">
        <v>3</v>
      </c>
      <c r="S63" s="23"/>
      <c r="T63" s="24"/>
      <c r="U63" s="24"/>
      <c r="V63" s="24"/>
      <c r="W63" s="23"/>
      <c r="X63" s="23"/>
      <c r="Y63" s="24">
        <v>4</v>
      </c>
      <c r="Z63" s="23"/>
      <c r="AA63" s="24"/>
      <c r="AB63" s="24">
        <v>2</v>
      </c>
      <c r="AC63" s="24"/>
      <c r="AD63" s="32">
        <v>3</v>
      </c>
      <c r="AE63" s="32"/>
      <c r="AF63" s="31">
        <v>3</v>
      </c>
      <c r="AG63" s="32"/>
      <c r="AH63" s="32"/>
      <c r="AI63" s="31"/>
    </row>
    <row r="64" spans="1:35" ht="39.950000000000003" customHeight="1" x14ac:dyDescent="0.2">
      <c r="A64" s="47" t="s">
        <v>68</v>
      </c>
      <c r="B64" s="271" t="s">
        <v>219</v>
      </c>
      <c r="C64" s="272"/>
      <c r="D64" s="273"/>
      <c r="E64" s="23">
        <v>7</v>
      </c>
      <c r="F64" s="23"/>
      <c r="G64" s="23">
        <v>7</v>
      </c>
      <c r="H64" s="23"/>
      <c r="I64" s="23"/>
      <c r="J64" s="23">
        <v>2</v>
      </c>
      <c r="K64" s="23">
        <v>1</v>
      </c>
      <c r="L64" s="23"/>
      <c r="M64" s="23"/>
      <c r="N64" s="23">
        <v>1</v>
      </c>
      <c r="O64" s="24">
        <v>2</v>
      </c>
      <c r="P64" s="24">
        <v>1</v>
      </c>
      <c r="Q64" s="24"/>
      <c r="R64" s="24"/>
      <c r="S64" s="23"/>
      <c r="T64" s="24">
        <v>1</v>
      </c>
      <c r="U64" s="24"/>
      <c r="V64" s="24">
        <v>1</v>
      </c>
      <c r="W64" s="23"/>
      <c r="X64" s="23">
        <v>2</v>
      </c>
      <c r="Y64" s="24">
        <v>4</v>
      </c>
      <c r="Z64" s="23"/>
      <c r="AA64" s="24"/>
      <c r="AB64" s="24">
        <v>4</v>
      </c>
      <c r="AC64" s="24"/>
      <c r="AD64" s="32"/>
      <c r="AE64" s="32"/>
      <c r="AF64" s="31"/>
      <c r="AG64" s="32"/>
      <c r="AH64" s="32"/>
      <c r="AI64" s="31"/>
    </row>
    <row r="65" spans="1:35" ht="39.950000000000003" customHeight="1" x14ac:dyDescent="0.2">
      <c r="A65" s="47" t="s">
        <v>67</v>
      </c>
      <c r="B65" s="271" t="s">
        <v>220</v>
      </c>
      <c r="C65" s="272"/>
      <c r="D65" s="273"/>
      <c r="E65" s="23">
        <v>1</v>
      </c>
      <c r="F65" s="23"/>
      <c r="G65" s="23">
        <v>1</v>
      </c>
      <c r="H65" s="23"/>
      <c r="I65" s="23"/>
      <c r="J65" s="23"/>
      <c r="K65" s="23"/>
      <c r="L65" s="23"/>
      <c r="M65" s="23"/>
      <c r="N65" s="23"/>
      <c r="O65" s="24">
        <v>1</v>
      </c>
      <c r="P65" s="24"/>
      <c r="Q65" s="24">
        <v>1</v>
      </c>
      <c r="R65" s="24"/>
      <c r="S65" s="23"/>
      <c r="T65" s="24"/>
      <c r="U65" s="24"/>
      <c r="V65" s="24"/>
      <c r="W65" s="23"/>
      <c r="X65" s="23"/>
      <c r="Y65" s="24">
        <v>1</v>
      </c>
      <c r="Z65" s="23"/>
      <c r="AA65" s="24"/>
      <c r="AB65" s="24"/>
      <c r="AC65" s="24"/>
      <c r="AD65" s="32">
        <v>1</v>
      </c>
      <c r="AE65" s="32"/>
      <c r="AF65" s="31">
        <v>1</v>
      </c>
      <c r="AG65" s="32"/>
      <c r="AH65" s="32"/>
      <c r="AI65" s="31"/>
    </row>
    <row r="66" spans="1:35" ht="39.950000000000003" customHeight="1" x14ac:dyDescent="0.2">
      <c r="A66" s="47" t="s">
        <v>66</v>
      </c>
      <c r="B66" s="271" t="s">
        <v>221</v>
      </c>
      <c r="C66" s="272"/>
      <c r="D66" s="273"/>
      <c r="E66" s="23">
        <v>1</v>
      </c>
      <c r="F66" s="23"/>
      <c r="G66" s="23"/>
      <c r="H66" s="23">
        <v>1</v>
      </c>
      <c r="I66" s="23"/>
      <c r="J66" s="23">
        <v>4</v>
      </c>
      <c r="K66" s="23">
        <v>3</v>
      </c>
      <c r="L66" s="23"/>
      <c r="M66" s="23"/>
      <c r="N66" s="23">
        <v>1</v>
      </c>
      <c r="O66" s="24">
        <v>3</v>
      </c>
      <c r="P66" s="24">
        <v>3</v>
      </c>
      <c r="Q66" s="24"/>
      <c r="R66" s="24"/>
      <c r="S66" s="23"/>
      <c r="T66" s="24"/>
      <c r="U66" s="24"/>
      <c r="V66" s="24"/>
      <c r="W66" s="23"/>
      <c r="X66" s="23"/>
      <c r="Y66" s="24">
        <v>3</v>
      </c>
      <c r="Z66" s="23"/>
      <c r="AA66" s="24"/>
      <c r="AB66" s="24"/>
      <c r="AC66" s="24"/>
      <c r="AD66" s="32"/>
      <c r="AE66" s="32"/>
      <c r="AF66" s="31"/>
      <c r="AG66" s="32"/>
      <c r="AH66" s="32"/>
      <c r="AI66" s="31"/>
    </row>
    <row r="67" spans="1:35" ht="39.950000000000003" customHeight="1" x14ac:dyDescent="0.2">
      <c r="A67" s="47" t="s">
        <v>65</v>
      </c>
      <c r="B67" s="271" t="s">
        <v>222</v>
      </c>
      <c r="C67" s="272"/>
      <c r="D67" s="27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4"/>
      <c r="P67" s="24"/>
      <c r="Q67" s="24"/>
      <c r="R67" s="24"/>
      <c r="S67" s="23"/>
      <c r="T67" s="24"/>
      <c r="U67" s="24"/>
      <c r="V67" s="24"/>
      <c r="W67" s="23"/>
      <c r="X67" s="23"/>
      <c r="Y67" s="24"/>
      <c r="Z67" s="23"/>
      <c r="AA67" s="24"/>
      <c r="AB67" s="24"/>
      <c r="AC67" s="24"/>
      <c r="AD67" s="32"/>
      <c r="AE67" s="32"/>
      <c r="AF67" s="31"/>
      <c r="AG67" s="32"/>
      <c r="AH67" s="32"/>
      <c r="AI67" s="31"/>
    </row>
    <row r="68" spans="1:35" ht="39.950000000000003" customHeight="1" x14ac:dyDescent="0.2">
      <c r="A68" s="47" t="s">
        <v>64</v>
      </c>
      <c r="B68" s="271" t="s">
        <v>223</v>
      </c>
      <c r="C68" s="272"/>
      <c r="D68" s="273"/>
      <c r="E68" s="23">
        <v>5</v>
      </c>
      <c r="F68" s="23">
        <v>2</v>
      </c>
      <c r="G68" s="23">
        <v>3</v>
      </c>
      <c r="H68" s="23"/>
      <c r="I68" s="23"/>
      <c r="J68" s="23">
        <v>4</v>
      </c>
      <c r="K68" s="23">
        <v>3</v>
      </c>
      <c r="L68" s="23"/>
      <c r="M68" s="23">
        <v>1</v>
      </c>
      <c r="N68" s="23"/>
      <c r="O68" s="24">
        <v>4</v>
      </c>
      <c r="P68" s="24">
        <v>1</v>
      </c>
      <c r="Q68" s="24">
        <v>1</v>
      </c>
      <c r="R68" s="24">
        <v>1</v>
      </c>
      <c r="S68" s="23"/>
      <c r="T68" s="24">
        <v>1</v>
      </c>
      <c r="U68" s="24"/>
      <c r="V68" s="24">
        <v>1</v>
      </c>
      <c r="W68" s="23"/>
      <c r="X68" s="23"/>
      <c r="Y68" s="24">
        <v>4</v>
      </c>
      <c r="Z68" s="23"/>
      <c r="AA68" s="24">
        <v>1</v>
      </c>
      <c r="AB68" s="24">
        <v>4</v>
      </c>
      <c r="AC68" s="24">
        <v>2</v>
      </c>
      <c r="AD68" s="32"/>
      <c r="AE68" s="32"/>
      <c r="AF68" s="31"/>
      <c r="AG68" s="32"/>
      <c r="AH68" s="32"/>
      <c r="AI68" s="31"/>
    </row>
    <row r="69" spans="1:35" ht="39.950000000000003" customHeight="1" x14ac:dyDescent="0.2">
      <c r="A69" s="47" t="s">
        <v>63</v>
      </c>
      <c r="B69" s="271" t="s">
        <v>224</v>
      </c>
      <c r="C69" s="272"/>
      <c r="D69" s="273"/>
      <c r="E69" s="23">
        <v>15</v>
      </c>
      <c r="F69" s="23"/>
      <c r="G69" s="23">
        <v>15</v>
      </c>
      <c r="H69" s="23"/>
      <c r="I69" s="23"/>
      <c r="J69" s="23">
        <v>33</v>
      </c>
      <c r="K69" s="23">
        <v>24</v>
      </c>
      <c r="L69" s="23">
        <v>7</v>
      </c>
      <c r="M69" s="23"/>
      <c r="N69" s="23">
        <v>2</v>
      </c>
      <c r="O69" s="24">
        <v>17</v>
      </c>
      <c r="P69" s="24">
        <v>11</v>
      </c>
      <c r="Q69" s="24">
        <v>2</v>
      </c>
      <c r="R69" s="24">
        <v>1</v>
      </c>
      <c r="S69" s="23"/>
      <c r="T69" s="24">
        <v>3</v>
      </c>
      <c r="U69" s="24">
        <v>2</v>
      </c>
      <c r="V69" s="24">
        <v>1</v>
      </c>
      <c r="W69" s="23"/>
      <c r="X69" s="23">
        <v>1</v>
      </c>
      <c r="Y69" s="24">
        <v>18</v>
      </c>
      <c r="Z69" s="23"/>
      <c r="AA69" s="24">
        <v>2</v>
      </c>
      <c r="AB69" s="24">
        <v>21</v>
      </c>
      <c r="AC69" s="24">
        <v>2</v>
      </c>
      <c r="AD69" s="32">
        <v>3</v>
      </c>
      <c r="AE69" s="32"/>
      <c r="AF69" s="31">
        <v>3</v>
      </c>
      <c r="AG69" s="32"/>
      <c r="AH69" s="32"/>
      <c r="AI69" s="31"/>
    </row>
    <row r="70" spans="1:35" ht="39.950000000000003" customHeight="1" x14ac:dyDescent="0.2">
      <c r="A70" s="47" t="s">
        <v>62</v>
      </c>
      <c r="B70" s="271" t="s">
        <v>225</v>
      </c>
      <c r="C70" s="272"/>
      <c r="D70" s="273"/>
      <c r="E70" s="23">
        <v>20</v>
      </c>
      <c r="F70" s="23"/>
      <c r="G70" s="23">
        <v>20</v>
      </c>
      <c r="H70" s="23"/>
      <c r="I70" s="23"/>
      <c r="J70" s="23">
        <v>15</v>
      </c>
      <c r="K70" s="23">
        <v>9</v>
      </c>
      <c r="L70" s="23">
        <v>6</v>
      </c>
      <c r="M70" s="23"/>
      <c r="N70" s="23"/>
      <c r="O70" s="24">
        <v>10</v>
      </c>
      <c r="P70" s="24"/>
      <c r="Q70" s="24">
        <v>8</v>
      </c>
      <c r="R70" s="24"/>
      <c r="S70" s="23"/>
      <c r="T70" s="24">
        <v>2</v>
      </c>
      <c r="U70" s="24">
        <v>1</v>
      </c>
      <c r="V70" s="24">
        <v>1</v>
      </c>
      <c r="W70" s="23"/>
      <c r="X70" s="23">
        <v>3</v>
      </c>
      <c r="Y70" s="24">
        <v>13</v>
      </c>
      <c r="Z70" s="23"/>
      <c r="AA70" s="24">
        <v>4</v>
      </c>
      <c r="AB70" s="24">
        <v>16</v>
      </c>
      <c r="AC70" s="24">
        <v>4</v>
      </c>
      <c r="AD70" s="32">
        <v>1</v>
      </c>
      <c r="AE70" s="32"/>
      <c r="AF70" s="31">
        <v>1</v>
      </c>
      <c r="AG70" s="32"/>
      <c r="AH70" s="32"/>
      <c r="AI70" s="31"/>
    </row>
    <row r="71" spans="1:35" ht="39.950000000000003" customHeight="1" x14ac:dyDescent="0.2">
      <c r="A71" s="47" t="s">
        <v>61</v>
      </c>
      <c r="B71" s="271" t="s">
        <v>226</v>
      </c>
      <c r="C71" s="272"/>
      <c r="D71" s="273"/>
      <c r="E71" s="23">
        <v>1</v>
      </c>
      <c r="F71" s="23"/>
      <c r="G71" s="23">
        <v>1</v>
      </c>
      <c r="H71" s="23"/>
      <c r="I71" s="23"/>
      <c r="J71" s="23">
        <v>4</v>
      </c>
      <c r="K71" s="23">
        <v>4</v>
      </c>
      <c r="L71" s="23"/>
      <c r="M71" s="23"/>
      <c r="N71" s="23"/>
      <c r="O71" s="24">
        <v>2</v>
      </c>
      <c r="P71" s="24"/>
      <c r="Q71" s="24"/>
      <c r="R71" s="24"/>
      <c r="S71" s="23"/>
      <c r="T71" s="24">
        <v>2</v>
      </c>
      <c r="U71" s="24"/>
      <c r="V71" s="24">
        <v>2</v>
      </c>
      <c r="W71" s="23"/>
      <c r="X71" s="23"/>
      <c r="Y71" s="24">
        <v>2</v>
      </c>
      <c r="Z71" s="24"/>
      <c r="AA71" s="24">
        <v>1</v>
      </c>
      <c r="AB71" s="24">
        <v>3</v>
      </c>
      <c r="AC71" s="24">
        <v>1</v>
      </c>
      <c r="AD71" s="32"/>
      <c r="AE71" s="32"/>
      <c r="AF71" s="31"/>
      <c r="AG71" s="32"/>
      <c r="AH71" s="32"/>
      <c r="AI71" s="31"/>
    </row>
    <row r="72" spans="1:35" ht="39.950000000000003" customHeight="1" x14ac:dyDescent="0.2">
      <c r="A72" s="47" t="s">
        <v>60</v>
      </c>
      <c r="B72" s="271" t="s">
        <v>227</v>
      </c>
      <c r="C72" s="272"/>
      <c r="D72" s="27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4"/>
      <c r="P72" s="24"/>
      <c r="Q72" s="24"/>
      <c r="R72" s="24"/>
      <c r="S72" s="23"/>
      <c r="T72" s="24"/>
      <c r="U72" s="24"/>
      <c r="V72" s="24"/>
      <c r="W72" s="23"/>
      <c r="X72" s="23"/>
      <c r="Y72" s="24"/>
      <c r="Z72" s="23"/>
      <c r="AA72" s="24"/>
      <c r="AB72" s="24"/>
      <c r="AC72" s="24"/>
      <c r="AD72" s="32"/>
      <c r="AE72" s="32"/>
      <c r="AF72" s="31"/>
      <c r="AG72" s="32"/>
      <c r="AH72" s="32"/>
      <c r="AI72" s="31"/>
    </row>
    <row r="73" spans="1:35" ht="39.950000000000003" customHeight="1" x14ac:dyDescent="0.2">
      <c r="A73" s="47" t="s">
        <v>59</v>
      </c>
      <c r="B73" s="271" t="s">
        <v>192</v>
      </c>
      <c r="C73" s="272"/>
      <c r="D73" s="273"/>
      <c r="E73" s="23">
        <v>11</v>
      </c>
      <c r="F73" s="23"/>
      <c r="G73" s="23">
        <v>11</v>
      </c>
      <c r="H73" s="23"/>
      <c r="I73" s="23"/>
      <c r="J73" s="23">
        <v>4</v>
      </c>
      <c r="K73" s="23">
        <v>3</v>
      </c>
      <c r="L73" s="23">
        <v>1</v>
      </c>
      <c r="M73" s="23"/>
      <c r="N73" s="23"/>
      <c r="O73" s="24">
        <v>5</v>
      </c>
      <c r="P73" s="24">
        <v>1</v>
      </c>
      <c r="Q73" s="24"/>
      <c r="R73" s="24">
        <v>3</v>
      </c>
      <c r="S73" s="23"/>
      <c r="T73" s="24">
        <v>1</v>
      </c>
      <c r="U73" s="24"/>
      <c r="V73" s="24"/>
      <c r="W73" s="23">
        <v>1</v>
      </c>
      <c r="X73" s="23">
        <v>3</v>
      </c>
      <c r="Y73" s="24">
        <v>8</v>
      </c>
      <c r="Z73" s="24"/>
      <c r="AA73" s="24">
        <v>2</v>
      </c>
      <c r="AB73" s="24">
        <v>6</v>
      </c>
      <c r="AC73" s="24">
        <v>2</v>
      </c>
      <c r="AD73" s="32">
        <v>1</v>
      </c>
      <c r="AE73" s="32"/>
      <c r="AF73" s="31">
        <v>1</v>
      </c>
      <c r="AG73" s="32"/>
      <c r="AH73" s="32"/>
      <c r="AI73" s="31"/>
    </row>
    <row r="74" spans="1:35" s="21" customFormat="1" ht="57" customHeight="1" x14ac:dyDescent="0.2">
      <c r="A74" s="45" t="s">
        <v>58</v>
      </c>
      <c r="B74" s="276" t="s">
        <v>228</v>
      </c>
      <c r="C74" s="277"/>
      <c r="D74" s="278"/>
      <c r="E74" s="46">
        <f>SUM(E75:E80)</f>
        <v>4</v>
      </c>
      <c r="F74" s="46">
        <f t="shared" ref="F74:AI74" si="4">SUM(F75:F80)</f>
        <v>0</v>
      </c>
      <c r="G74" s="46">
        <f t="shared" si="4"/>
        <v>4</v>
      </c>
      <c r="H74" s="46">
        <f t="shared" si="4"/>
        <v>0</v>
      </c>
      <c r="I74" s="46">
        <f t="shared" si="4"/>
        <v>0</v>
      </c>
      <c r="J74" s="46">
        <f t="shared" si="4"/>
        <v>2</v>
      </c>
      <c r="K74" s="46">
        <f t="shared" si="4"/>
        <v>2</v>
      </c>
      <c r="L74" s="46">
        <f t="shared" si="4"/>
        <v>0</v>
      </c>
      <c r="M74" s="46">
        <f t="shared" si="4"/>
        <v>0</v>
      </c>
      <c r="N74" s="46">
        <f t="shared" si="4"/>
        <v>0</v>
      </c>
      <c r="O74" s="46">
        <f t="shared" si="4"/>
        <v>3</v>
      </c>
      <c r="P74" s="46">
        <f t="shared" si="4"/>
        <v>0</v>
      </c>
      <c r="Q74" s="46">
        <f t="shared" si="4"/>
        <v>1</v>
      </c>
      <c r="R74" s="46">
        <f t="shared" si="4"/>
        <v>2</v>
      </c>
      <c r="S74" s="46">
        <f t="shared" si="4"/>
        <v>0</v>
      </c>
      <c r="T74" s="46">
        <f t="shared" si="4"/>
        <v>0</v>
      </c>
      <c r="U74" s="46">
        <f t="shared" si="4"/>
        <v>0</v>
      </c>
      <c r="V74" s="46">
        <f t="shared" si="4"/>
        <v>0</v>
      </c>
      <c r="W74" s="46">
        <f t="shared" si="4"/>
        <v>0</v>
      </c>
      <c r="X74" s="46">
        <f t="shared" si="4"/>
        <v>0</v>
      </c>
      <c r="Y74" s="46">
        <f t="shared" si="4"/>
        <v>3</v>
      </c>
      <c r="Z74" s="46">
        <f t="shared" si="4"/>
        <v>0</v>
      </c>
      <c r="AA74" s="46">
        <f t="shared" si="4"/>
        <v>1</v>
      </c>
      <c r="AB74" s="46">
        <f t="shared" si="4"/>
        <v>3</v>
      </c>
      <c r="AC74" s="46">
        <f t="shared" si="4"/>
        <v>1</v>
      </c>
      <c r="AD74" s="46">
        <f t="shared" si="4"/>
        <v>2</v>
      </c>
      <c r="AE74" s="46">
        <f t="shared" si="4"/>
        <v>1</v>
      </c>
      <c r="AF74" s="46">
        <f t="shared" si="4"/>
        <v>3</v>
      </c>
      <c r="AG74" s="46">
        <f t="shared" si="4"/>
        <v>0</v>
      </c>
      <c r="AH74" s="46">
        <f t="shared" si="4"/>
        <v>1</v>
      </c>
      <c r="AI74" s="46">
        <f t="shared" si="4"/>
        <v>1</v>
      </c>
    </row>
    <row r="75" spans="1:35" ht="39.950000000000003" customHeight="1" x14ac:dyDescent="0.2">
      <c r="A75" s="47" t="s">
        <v>57</v>
      </c>
      <c r="B75" s="271" t="s">
        <v>229</v>
      </c>
      <c r="C75" s="272"/>
      <c r="D75" s="27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4"/>
      <c r="P75" s="24"/>
      <c r="Q75" s="24"/>
      <c r="R75" s="24"/>
      <c r="S75" s="23"/>
      <c r="T75" s="24"/>
      <c r="U75" s="24"/>
      <c r="V75" s="24"/>
      <c r="W75" s="23"/>
      <c r="X75" s="23"/>
      <c r="Y75" s="24"/>
      <c r="Z75" s="23"/>
      <c r="AA75" s="24"/>
      <c r="AB75" s="24"/>
      <c r="AC75" s="24"/>
      <c r="AD75" s="32"/>
      <c r="AE75" s="32"/>
      <c r="AF75" s="31"/>
      <c r="AG75" s="32"/>
      <c r="AH75" s="32"/>
      <c r="AI75" s="31"/>
    </row>
    <row r="76" spans="1:35" ht="39.950000000000003" customHeight="1" x14ac:dyDescent="0.2">
      <c r="A76" s="47" t="s">
        <v>56</v>
      </c>
      <c r="B76" s="271" t="s">
        <v>230</v>
      </c>
      <c r="C76" s="272"/>
      <c r="D76" s="27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4"/>
      <c r="P76" s="24"/>
      <c r="Q76" s="24"/>
      <c r="R76" s="24"/>
      <c r="S76" s="23"/>
      <c r="T76" s="24"/>
      <c r="U76" s="24"/>
      <c r="V76" s="24"/>
      <c r="W76" s="23"/>
      <c r="X76" s="23"/>
      <c r="Y76" s="24"/>
      <c r="Z76" s="24"/>
      <c r="AA76" s="24"/>
      <c r="AB76" s="24"/>
      <c r="AC76" s="24"/>
      <c r="AD76" s="32"/>
      <c r="AE76" s="32"/>
      <c r="AF76" s="31"/>
      <c r="AG76" s="32"/>
      <c r="AH76" s="32"/>
      <c r="AI76" s="31"/>
    </row>
    <row r="77" spans="1:35" ht="39.950000000000003" customHeight="1" x14ac:dyDescent="0.2">
      <c r="A77" s="47" t="s">
        <v>55</v>
      </c>
      <c r="B77" s="271" t="s">
        <v>231</v>
      </c>
      <c r="C77" s="272"/>
      <c r="D77" s="27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4"/>
      <c r="P77" s="24"/>
      <c r="Q77" s="24"/>
      <c r="R77" s="24"/>
      <c r="S77" s="23"/>
      <c r="T77" s="24"/>
      <c r="U77" s="24"/>
      <c r="V77" s="24"/>
      <c r="W77" s="23"/>
      <c r="X77" s="23"/>
      <c r="Y77" s="24"/>
      <c r="Z77" s="23"/>
      <c r="AA77" s="24"/>
      <c r="AB77" s="24"/>
      <c r="AC77" s="24"/>
      <c r="AD77" s="32"/>
      <c r="AE77" s="32"/>
      <c r="AF77" s="31"/>
      <c r="AG77" s="32"/>
      <c r="AH77" s="32"/>
      <c r="AI77" s="31"/>
    </row>
    <row r="78" spans="1:35" ht="39.950000000000003" customHeight="1" x14ac:dyDescent="0.2">
      <c r="A78" s="47" t="s">
        <v>54</v>
      </c>
      <c r="B78" s="271" t="s">
        <v>232</v>
      </c>
      <c r="C78" s="272"/>
      <c r="D78" s="27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4"/>
      <c r="P78" s="23"/>
      <c r="Q78" s="24"/>
      <c r="R78" s="24"/>
      <c r="S78" s="24"/>
      <c r="T78" s="24"/>
      <c r="U78" s="24"/>
      <c r="V78" s="24"/>
      <c r="W78" s="23"/>
      <c r="X78" s="23"/>
      <c r="Y78" s="24"/>
      <c r="Z78" s="24"/>
      <c r="AA78" s="24"/>
      <c r="AB78" s="24"/>
      <c r="AC78" s="24"/>
      <c r="AD78" s="32"/>
      <c r="AE78" s="32"/>
      <c r="AF78" s="31"/>
      <c r="AG78" s="32"/>
      <c r="AH78" s="32"/>
      <c r="AI78" s="31"/>
    </row>
    <row r="79" spans="1:35" ht="39.950000000000003" customHeight="1" x14ac:dyDescent="0.2">
      <c r="A79" s="47" t="s">
        <v>53</v>
      </c>
      <c r="B79" s="271" t="s">
        <v>233</v>
      </c>
      <c r="C79" s="272"/>
      <c r="D79" s="273"/>
      <c r="E79" s="23">
        <v>2</v>
      </c>
      <c r="F79" s="23"/>
      <c r="G79" s="23">
        <v>2</v>
      </c>
      <c r="H79" s="23"/>
      <c r="I79" s="23"/>
      <c r="J79" s="23">
        <v>2</v>
      </c>
      <c r="K79" s="23">
        <v>2</v>
      </c>
      <c r="L79" s="23"/>
      <c r="M79" s="23"/>
      <c r="N79" s="23"/>
      <c r="O79" s="24">
        <v>2</v>
      </c>
      <c r="P79" s="24"/>
      <c r="Q79" s="24">
        <v>1</v>
      </c>
      <c r="R79" s="24">
        <v>1</v>
      </c>
      <c r="S79" s="23"/>
      <c r="T79" s="24"/>
      <c r="U79" s="24"/>
      <c r="V79" s="24"/>
      <c r="W79" s="23"/>
      <c r="X79" s="23"/>
      <c r="Y79" s="24">
        <v>2</v>
      </c>
      <c r="Z79" s="23"/>
      <c r="AA79" s="24">
        <v>1</v>
      </c>
      <c r="AB79" s="24">
        <v>2</v>
      </c>
      <c r="AC79" s="24">
        <v>1</v>
      </c>
      <c r="AD79" s="32">
        <v>1</v>
      </c>
      <c r="AE79" s="32">
        <v>1</v>
      </c>
      <c r="AF79" s="31">
        <v>2</v>
      </c>
      <c r="AG79" s="32"/>
      <c r="AH79" s="32">
        <v>1</v>
      </c>
      <c r="AI79" s="31">
        <v>1</v>
      </c>
    </row>
    <row r="80" spans="1:35" ht="39.950000000000003" customHeight="1" x14ac:dyDescent="0.2">
      <c r="A80" s="47" t="s">
        <v>52</v>
      </c>
      <c r="B80" s="271" t="s">
        <v>192</v>
      </c>
      <c r="C80" s="272"/>
      <c r="D80" s="273"/>
      <c r="E80" s="23">
        <v>2</v>
      </c>
      <c r="F80" s="23"/>
      <c r="G80" s="23">
        <v>2</v>
      </c>
      <c r="H80" s="23"/>
      <c r="I80" s="23"/>
      <c r="J80" s="23"/>
      <c r="K80" s="23"/>
      <c r="L80" s="23"/>
      <c r="M80" s="23"/>
      <c r="N80" s="23"/>
      <c r="O80" s="24">
        <v>1</v>
      </c>
      <c r="P80" s="24"/>
      <c r="Q80" s="24"/>
      <c r="R80" s="24">
        <v>1</v>
      </c>
      <c r="S80" s="23"/>
      <c r="T80" s="24"/>
      <c r="U80" s="24"/>
      <c r="V80" s="24"/>
      <c r="W80" s="23"/>
      <c r="X80" s="23"/>
      <c r="Y80" s="24">
        <v>1</v>
      </c>
      <c r="Z80" s="24"/>
      <c r="AA80" s="24"/>
      <c r="AB80" s="24">
        <v>1</v>
      </c>
      <c r="AC80" s="24"/>
      <c r="AD80" s="32">
        <v>1</v>
      </c>
      <c r="AE80" s="32"/>
      <c r="AF80" s="32">
        <v>1</v>
      </c>
      <c r="AG80" s="32"/>
      <c r="AH80" s="32"/>
      <c r="AI80" s="31"/>
    </row>
    <row r="81" spans="1:35" s="21" customFormat="1" ht="58.5" customHeight="1" x14ac:dyDescent="0.2">
      <c r="A81" s="45" t="s">
        <v>51</v>
      </c>
      <c r="B81" s="276" t="s">
        <v>234</v>
      </c>
      <c r="C81" s="277"/>
      <c r="D81" s="278"/>
      <c r="E81" s="46">
        <f>SUM(E82:E88)</f>
        <v>20</v>
      </c>
      <c r="F81" s="46">
        <f t="shared" ref="F81:AI81" si="5">SUM(F82:F88)</f>
        <v>1</v>
      </c>
      <c r="G81" s="46">
        <f t="shared" si="5"/>
        <v>19</v>
      </c>
      <c r="H81" s="46">
        <f t="shared" si="5"/>
        <v>0</v>
      </c>
      <c r="I81" s="46">
        <f t="shared" si="5"/>
        <v>0</v>
      </c>
      <c r="J81" s="46">
        <f t="shared" si="5"/>
        <v>20</v>
      </c>
      <c r="K81" s="46">
        <f t="shared" si="5"/>
        <v>19</v>
      </c>
      <c r="L81" s="46">
        <f t="shared" si="5"/>
        <v>0</v>
      </c>
      <c r="M81" s="46">
        <f t="shared" si="5"/>
        <v>1</v>
      </c>
      <c r="N81" s="46">
        <f t="shared" si="5"/>
        <v>0</v>
      </c>
      <c r="O81" s="46">
        <f t="shared" si="5"/>
        <v>19</v>
      </c>
      <c r="P81" s="46">
        <f t="shared" si="5"/>
        <v>5</v>
      </c>
      <c r="Q81" s="46">
        <f t="shared" si="5"/>
        <v>5</v>
      </c>
      <c r="R81" s="46">
        <f t="shared" si="5"/>
        <v>8</v>
      </c>
      <c r="S81" s="46">
        <f t="shared" si="5"/>
        <v>0</v>
      </c>
      <c r="T81" s="46">
        <f t="shared" si="5"/>
        <v>1</v>
      </c>
      <c r="U81" s="46">
        <f t="shared" si="5"/>
        <v>0</v>
      </c>
      <c r="V81" s="46">
        <f t="shared" si="5"/>
        <v>0</v>
      </c>
      <c r="W81" s="46">
        <f t="shared" si="5"/>
        <v>1</v>
      </c>
      <c r="X81" s="46">
        <f t="shared" si="5"/>
        <v>2</v>
      </c>
      <c r="Y81" s="46">
        <f t="shared" si="5"/>
        <v>21</v>
      </c>
      <c r="Z81" s="46">
        <f t="shared" si="5"/>
        <v>0</v>
      </c>
      <c r="AA81" s="46">
        <f t="shared" si="5"/>
        <v>0</v>
      </c>
      <c r="AB81" s="46">
        <f t="shared" si="5"/>
        <v>18</v>
      </c>
      <c r="AC81" s="46">
        <f t="shared" si="5"/>
        <v>0</v>
      </c>
      <c r="AD81" s="46">
        <f t="shared" si="5"/>
        <v>13</v>
      </c>
      <c r="AE81" s="46">
        <f t="shared" si="5"/>
        <v>1</v>
      </c>
      <c r="AF81" s="46">
        <f t="shared" si="5"/>
        <v>14</v>
      </c>
      <c r="AG81" s="46">
        <f t="shared" si="5"/>
        <v>1</v>
      </c>
      <c r="AH81" s="46">
        <f t="shared" si="5"/>
        <v>0</v>
      </c>
      <c r="AI81" s="46">
        <f t="shared" si="5"/>
        <v>1</v>
      </c>
    </row>
    <row r="82" spans="1:35" ht="39.950000000000003" customHeight="1" x14ac:dyDescent="0.2">
      <c r="A82" s="47" t="s">
        <v>50</v>
      </c>
      <c r="B82" s="271" t="s">
        <v>235</v>
      </c>
      <c r="C82" s="272"/>
      <c r="D82" s="27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4"/>
      <c r="P82" s="24"/>
      <c r="Q82" s="24"/>
      <c r="R82" s="24"/>
      <c r="S82" s="23"/>
      <c r="T82" s="24"/>
      <c r="U82" s="24"/>
      <c r="V82" s="24"/>
      <c r="W82" s="23"/>
      <c r="X82" s="23"/>
      <c r="Y82" s="24"/>
      <c r="Z82" s="24"/>
      <c r="AA82" s="24"/>
      <c r="AB82" s="24"/>
      <c r="AC82" s="24"/>
      <c r="AD82" s="32"/>
      <c r="AE82" s="32"/>
      <c r="AF82" s="31"/>
      <c r="AG82" s="32"/>
      <c r="AH82" s="32"/>
      <c r="AI82" s="31"/>
    </row>
    <row r="83" spans="1:35" ht="39.950000000000003" customHeight="1" x14ac:dyDescent="0.2">
      <c r="A83" s="47" t="s">
        <v>49</v>
      </c>
      <c r="B83" s="271" t="s">
        <v>236</v>
      </c>
      <c r="C83" s="272"/>
      <c r="D83" s="273"/>
      <c r="E83" s="23"/>
      <c r="F83" s="23"/>
      <c r="G83" s="23"/>
      <c r="H83" s="23"/>
      <c r="I83" s="23"/>
      <c r="J83" s="23">
        <v>3</v>
      </c>
      <c r="K83" s="23">
        <v>3</v>
      </c>
      <c r="L83" s="23"/>
      <c r="M83" s="23"/>
      <c r="N83" s="23"/>
      <c r="O83" s="24">
        <v>2</v>
      </c>
      <c r="P83" s="24"/>
      <c r="Q83" s="24">
        <v>1</v>
      </c>
      <c r="R83" s="24">
        <v>1</v>
      </c>
      <c r="S83" s="23"/>
      <c r="T83" s="24"/>
      <c r="U83" s="24"/>
      <c r="V83" s="24"/>
      <c r="W83" s="23"/>
      <c r="X83" s="23"/>
      <c r="Y83" s="24">
        <v>2</v>
      </c>
      <c r="Z83" s="24"/>
      <c r="AA83" s="24"/>
      <c r="AB83" s="24">
        <v>1</v>
      </c>
      <c r="AC83" s="24"/>
      <c r="AD83" s="32">
        <v>2</v>
      </c>
      <c r="AE83" s="32"/>
      <c r="AF83" s="31">
        <v>2</v>
      </c>
      <c r="AG83" s="32"/>
      <c r="AH83" s="32"/>
      <c r="AI83" s="31"/>
    </row>
    <row r="84" spans="1:35" ht="39.950000000000003" customHeight="1" x14ac:dyDescent="0.2">
      <c r="A84" s="47" t="s">
        <v>48</v>
      </c>
      <c r="B84" s="271" t="s">
        <v>237</v>
      </c>
      <c r="C84" s="272"/>
      <c r="D84" s="27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4"/>
      <c r="P84" s="23"/>
      <c r="Q84" s="24"/>
      <c r="R84" s="24"/>
      <c r="S84" s="24"/>
      <c r="T84" s="24"/>
      <c r="U84" s="24"/>
      <c r="V84" s="24"/>
      <c r="W84" s="23"/>
      <c r="X84" s="23"/>
      <c r="Y84" s="24"/>
      <c r="Z84" s="24"/>
      <c r="AA84" s="24"/>
      <c r="AB84" s="24"/>
      <c r="AC84" s="24"/>
      <c r="AD84" s="32"/>
      <c r="AE84" s="32"/>
      <c r="AF84" s="31"/>
      <c r="AG84" s="32"/>
      <c r="AH84" s="32"/>
      <c r="AI84" s="31"/>
    </row>
    <row r="85" spans="1:35" ht="39.950000000000003" customHeight="1" x14ac:dyDescent="0.2">
      <c r="A85" s="47" t="s">
        <v>47</v>
      </c>
      <c r="B85" s="271" t="s">
        <v>238</v>
      </c>
      <c r="C85" s="272"/>
      <c r="D85" s="273"/>
      <c r="E85" s="23">
        <v>1</v>
      </c>
      <c r="F85" s="23"/>
      <c r="G85" s="23">
        <v>1</v>
      </c>
      <c r="H85" s="23"/>
      <c r="I85" s="23"/>
      <c r="J85" s="23"/>
      <c r="K85" s="23"/>
      <c r="L85" s="23"/>
      <c r="M85" s="23"/>
      <c r="N85" s="23"/>
      <c r="O85" s="24"/>
      <c r="P85" s="24"/>
      <c r="Q85" s="24"/>
      <c r="R85" s="24"/>
      <c r="S85" s="23"/>
      <c r="T85" s="24"/>
      <c r="U85" s="24"/>
      <c r="V85" s="24"/>
      <c r="W85" s="23"/>
      <c r="X85" s="23"/>
      <c r="Y85" s="24"/>
      <c r="Z85" s="24"/>
      <c r="AA85" s="24"/>
      <c r="AB85" s="24">
        <v>1</v>
      </c>
      <c r="AC85" s="24"/>
      <c r="AD85" s="32"/>
      <c r="AE85" s="32"/>
      <c r="AF85" s="31"/>
      <c r="AG85" s="32"/>
      <c r="AH85" s="32"/>
      <c r="AI85" s="31"/>
    </row>
    <row r="86" spans="1:35" ht="39.950000000000003" customHeight="1" x14ac:dyDescent="0.2">
      <c r="A86" s="47" t="s">
        <v>46</v>
      </c>
      <c r="B86" s="271" t="s">
        <v>239</v>
      </c>
      <c r="C86" s="272"/>
      <c r="D86" s="273"/>
      <c r="E86" s="23">
        <v>9</v>
      </c>
      <c r="F86" s="23">
        <v>1</v>
      </c>
      <c r="G86" s="23">
        <v>8</v>
      </c>
      <c r="H86" s="23"/>
      <c r="I86" s="23"/>
      <c r="J86" s="23">
        <v>1</v>
      </c>
      <c r="K86" s="23">
        <v>1</v>
      </c>
      <c r="L86" s="23"/>
      <c r="M86" s="23"/>
      <c r="N86" s="23"/>
      <c r="O86" s="24">
        <v>5</v>
      </c>
      <c r="P86" s="24"/>
      <c r="Q86" s="24">
        <v>3</v>
      </c>
      <c r="R86" s="24">
        <v>2</v>
      </c>
      <c r="S86" s="23"/>
      <c r="T86" s="24"/>
      <c r="U86" s="24"/>
      <c r="V86" s="24"/>
      <c r="W86" s="23"/>
      <c r="X86" s="23"/>
      <c r="Y86" s="24">
        <v>5</v>
      </c>
      <c r="Z86" s="24"/>
      <c r="AA86" s="24"/>
      <c r="AB86" s="24">
        <v>5</v>
      </c>
      <c r="AC86" s="24"/>
      <c r="AD86" s="32">
        <v>4</v>
      </c>
      <c r="AE86" s="32"/>
      <c r="AF86" s="31">
        <v>4</v>
      </c>
      <c r="AG86" s="32"/>
      <c r="AH86" s="32"/>
      <c r="AI86" s="31"/>
    </row>
    <row r="87" spans="1:35" ht="39.950000000000003" customHeight="1" x14ac:dyDescent="0.2">
      <c r="A87" s="47" t="s">
        <v>45</v>
      </c>
      <c r="B87" s="271" t="s">
        <v>192</v>
      </c>
      <c r="C87" s="272"/>
      <c r="D87" s="273"/>
      <c r="E87" s="23">
        <v>7</v>
      </c>
      <c r="F87" s="23"/>
      <c r="G87" s="23">
        <v>7</v>
      </c>
      <c r="H87" s="23"/>
      <c r="I87" s="23"/>
      <c r="J87" s="23">
        <v>16</v>
      </c>
      <c r="K87" s="23">
        <v>15</v>
      </c>
      <c r="L87" s="23"/>
      <c r="M87" s="23">
        <v>1</v>
      </c>
      <c r="N87" s="23"/>
      <c r="O87" s="24">
        <v>10</v>
      </c>
      <c r="P87" s="24">
        <v>5</v>
      </c>
      <c r="Q87" s="24">
        <v>1</v>
      </c>
      <c r="R87" s="24">
        <v>4</v>
      </c>
      <c r="S87" s="23"/>
      <c r="T87" s="24"/>
      <c r="U87" s="24"/>
      <c r="V87" s="24"/>
      <c r="W87" s="23"/>
      <c r="X87" s="23">
        <v>1</v>
      </c>
      <c r="Y87" s="24">
        <v>11</v>
      </c>
      <c r="Z87" s="24"/>
      <c r="AA87" s="24"/>
      <c r="AB87" s="24">
        <v>11</v>
      </c>
      <c r="AC87" s="24"/>
      <c r="AD87" s="32">
        <v>6</v>
      </c>
      <c r="AE87" s="32">
        <v>1</v>
      </c>
      <c r="AF87" s="31">
        <v>7</v>
      </c>
      <c r="AG87" s="32">
        <v>1</v>
      </c>
      <c r="AH87" s="32"/>
      <c r="AI87" s="31">
        <v>1</v>
      </c>
    </row>
    <row r="88" spans="1:35" ht="39.950000000000003" customHeight="1" x14ac:dyDescent="0.2">
      <c r="A88" s="47" t="s">
        <v>240</v>
      </c>
      <c r="B88" s="271" t="s">
        <v>241</v>
      </c>
      <c r="C88" s="272"/>
      <c r="D88" s="273"/>
      <c r="E88" s="23">
        <v>3</v>
      </c>
      <c r="F88" s="23"/>
      <c r="G88" s="23">
        <v>3</v>
      </c>
      <c r="H88" s="23"/>
      <c r="I88" s="23"/>
      <c r="J88" s="23"/>
      <c r="K88" s="23"/>
      <c r="L88" s="23"/>
      <c r="M88" s="23"/>
      <c r="N88" s="23"/>
      <c r="O88" s="24">
        <v>2</v>
      </c>
      <c r="P88" s="24"/>
      <c r="Q88" s="24"/>
      <c r="R88" s="24">
        <v>1</v>
      </c>
      <c r="S88" s="23"/>
      <c r="T88" s="24">
        <v>1</v>
      </c>
      <c r="U88" s="24"/>
      <c r="V88" s="24"/>
      <c r="W88" s="23">
        <v>1</v>
      </c>
      <c r="X88" s="23">
        <v>1</v>
      </c>
      <c r="Y88" s="24">
        <v>3</v>
      </c>
      <c r="Z88" s="24"/>
      <c r="AA88" s="24"/>
      <c r="AB88" s="24"/>
      <c r="AC88" s="24"/>
      <c r="AD88" s="32">
        <v>1</v>
      </c>
      <c r="AE88" s="32"/>
      <c r="AF88" s="31">
        <v>1</v>
      </c>
      <c r="AG88" s="32"/>
      <c r="AH88" s="32"/>
      <c r="AI88" s="31"/>
    </row>
    <row r="89" spans="1:35" s="21" customFormat="1" ht="65.25" customHeight="1" x14ac:dyDescent="0.2">
      <c r="A89" s="45" t="s">
        <v>44</v>
      </c>
      <c r="B89" s="276" t="s">
        <v>242</v>
      </c>
      <c r="C89" s="277"/>
      <c r="D89" s="278"/>
      <c r="E89" s="46">
        <f>SUM(E90:E91)</f>
        <v>0</v>
      </c>
      <c r="F89" s="46">
        <f t="shared" ref="F89:AI89" si="6">SUM(F90:F91)</f>
        <v>0</v>
      </c>
      <c r="G89" s="46">
        <f t="shared" si="6"/>
        <v>0</v>
      </c>
      <c r="H89" s="46">
        <f t="shared" si="6"/>
        <v>0</v>
      </c>
      <c r="I89" s="46">
        <f t="shared" si="6"/>
        <v>0</v>
      </c>
      <c r="J89" s="46">
        <f t="shared" si="6"/>
        <v>1</v>
      </c>
      <c r="K89" s="46">
        <f t="shared" si="6"/>
        <v>0</v>
      </c>
      <c r="L89" s="46">
        <f t="shared" si="6"/>
        <v>1</v>
      </c>
      <c r="M89" s="46">
        <f t="shared" si="6"/>
        <v>0</v>
      </c>
      <c r="N89" s="46">
        <f t="shared" si="6"/>
        <v>0</v>
      </c>
      <c r="O89" s="46">
        <f t="shared" si="6"/>
        <v>0</v>
      </c>
      <c r="P89" s="46">
        <f t="shared" si="6"/>
        <v>0</v>
      </c>
      <c r="Q89" s="46">
        <f t="shared" si="6"/>
        <v>0</v>
      </c>
      <c r="R89" s="46">
        <f t="shared" si="6"/>
        <v>0</v>
      </c>
      <c r="S89" s="46">
        <f t="shared" si="6"/>
        <v>0</v>
      </c>
      <c r="T89" s="46">
        <f t="shared" si="6"/>
        <v>0</v>
      </c>
      <c r="U89" s="46">
        <f t="shared" si="6"/>
        <v>0</v>
      </c>
      <c r="V89" s="46">
        <f t="shared" si="6"/>
        <v>0</v>
      </c>
      <c r="W89" s="46">
        <f t="shared" si="6"/>
        <v>0</v>
      </c>
      <c r="X89" s="46">
        <f t="shared" si="6"/>
        <v>0</v>
      </c>
      <c r="Y89" s="46">
        <f t="shared" si="6"/>
        <v>0</v>
      </c>
      <c r="Z89" s="46">
        <f t="shared" si="6"/>
        <v>0</v>
      </c>
      <c r="AA89" s="46">
        <f t="shared" si="6"/>
        <v>0</v>
      </c>
      <c r="AB89" s="46">
        <f t="shared" si="6"/>
        <v>0</v>
      </c>
      <c r="AC89" s="46">
        <f t="shared" si="6"/>
        <v>0</v>
      </c>
      <c r="AD89" s="46">
        <f t="shared" si="6"/>
        <v>0</v>
      </c>
      <c r="AE89" s="46">
        <f t="shared" si="6"/>
        <v>0</v>
      </c>
      <c r="AF89" s="46">
        <f t="shared" si="6"/>
        <v>0</v>
      </c>
      <c r="AG89" s="46">
        <f t="shared" si="6"/>
        <v>0</v>
      </c>
      <c r="AH89" s="46">
        <f t="shared" si="6"/>
        <v>0</v>
      </c>
      <c r="AI89" s="46">
        <f t="shared" si="6"/>
        <v>0</v>
      </c>
    </row>
    <row r="90" spans="1:35" ht="39.950000000000003" customHeight="1" x14ac:dyDescent="0.2">
      <c r="A90" s="47" t="s">
        <v>43</v>
      </c>
      <c r="B90" s="271" t="s">
        <v>243</v>
      </c>
      <c r="C90" s="272"/>
      <c r="D90" s="27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4"/>
      <c r="P90" s="24"/>
      <c r="Q90" s="24"/>
      <c r="R90" s="24"/>
      <c r="S90" s="23"/>
      <c r="T90" s="24"/>
      <c r="U90" s="24"/>
      <c r="V90" s="24"/>
      <c r="W90" s="23"/>
      <c r="X90" s="23"/>
      <c r="Y90" s="24"/>
      <c r="Z90" s="24"/>
      <c r="AA90" s="24"/>
      <c r="AB90" s="24"/>
      <c r="AC90" s="24"/>
      <c r="AD90" s="32"/>
      <c r="AE90" s="32"/>
      <c r="AF90" s="32"/>
      <c r="AG90" s="32"/>
      <c r="AH90" s="32"/>
      <c r="AI90" s="32"/>
    </row>
    <row r="91" spans="1:35" ht="39.950000000000003" customHeight="1" x14ac:dyDescent="0.2">
      <c r="A91" s="47" t="s">
        <v>42</v>
      </c>
      <c r="B91" s="271" t="s">
        <v>192</v>
      </c>
      <c r="C91" s="272"/>
      <c r="D91" s="273"/>
      <c r="E91" s="23"/>
      <c r="F91" s="23"/>
      <c r="G91" s="23"/>
      <c r="H91" s="23"/>
      <c r="I91" s="23"/>
      <c r="J91" s="23">
        <v>1</v>
      </c>
      <c r="K91" s="23"/>
      <c r="L91" s="23">
        <v>1</v>
      </c>
      <c r="M91" s="23"/>
      <c r="N91" s="23"/>
      <c r="O91" s="24"/>
      <c r="P91" s="24"/>
      <c r="Q91" s="24"/>
      <c r="R91" s="24"/>
      <c r="S91" s="23"/>
      <c r="T91" s="24"/>
      <c r="U91" s="24"/>
      <c r="V91" s="24"/>
      <c r="W91" s="23"/>
      <c r="X91" s="23"/>
      <c r="Y91" s="24"/>
      <c r="Z91" s="24"/>
      <c r="AA91" s="24"/>
      <c r="AB91" s="24"/>
      <c r="AC91" s="24"/>
      <c r="AD91" s="32"/>
      <c r="AE91" s="32"/>
      <c r="AF91" s="32"/>
      <c r="AG91" s="32"/>
      <c r="AH91" s="32"/>
      <c r="AI91" s="32"/>
    </row>
    <row r="92" spans="1:35" s="21" customFormat="1" ht="39.950000000000003" customHeight="1" x14ac:dyDescent="0.2">
      <c r="A92" s="45" t="s">
        <v>41</v>
      </c>
      <c r="B92" s="276" t="s">
        <v>244</v>
      </c>
      <c r="C92" s="277"/>
      <c r="D92" s="278"/>
      <c r="E92" s="46">
        <f>SUM(E93:E113)</f>
        <v>119</v>
      </c>
      <c r="F92" s="46">
        <f t="shared" ref="F92:AI92" si="7">SUM(F93:F113)</f>
        <v>13</v>
      </c>
      <c r="G92" s="46">
        <f t="shared" si="7"/>
        <v>103</v>
      </c>
      <c r="H92" s="46">
        <f t="shared" si="7"/>
        <v>3</v>
      </c>
      <c r="I92" s="46">
        <f t="shared" si="7"/>
        <v>0</v>
      </c>
      <c r="J92" s="46">
        <f t="shared" si="7"/>
        <v>274</v>
      </c>
      <c r="K92" s="46">
        <f t="shared" si="7"/>
        <v>191</v>
      </c>
      <c r="L92" s="46">
        <f t="shared" si="7"/>
        <v>69</v>
      </c>
      <c r="M92" s="46">
        <f t="shared" si="7"/>
        <v>6</v>
      </c>
      <c r="N92" s="46">
        <f t="shared" si="7"/>
        <v>8</v>
      </c>
      <c r="O92" s="46">
        <f t="shared" si="7"/>
        <v>221</v>
      </c>
      <c r="P92" s="46">
        <f t="shared" si="7"/>
        <v>181</v>
      </c>
      <c r="Q92" s="46">
        <f t="shared" si="7"/>
        <v>3</v>
      </c>
      <c r="R92" s="46">
        <f t="shared" si="7"/>
        <v>25</v>
      </c>
      <c r="S92" s="46">
        <f t="shared" si="7"/>
        <v>1</v>
      </c>
      <c r="T92" s="46">
        <f t="shared" si="7"/>
        <v>11</v>
      </c>
      <c r="U92" s="46">
        <f t="shared" si="7"/>
        <v>1</v>
      </c>
      <c r="V92" s="46">
        <f t="shared" si="7"/>
        <v>5</v>
      </c>
      <c r="W92" s="46">
        <f t="shared" si="7"/>
        <v>5</v>
      </c>
      <c r="X92" s="46">
        <f t="shared" si="7"/>
        <v>17</v>
      </c>
      <c r="Y92" s="46">
        <f t="shared" si="7"/>
        <v>238</v>
      </c>
      <c r="Z92" s="46">
        <f t="shared" si="7"/>
        <v>0</v>
      </c>
      <c r="AA92" s="46">
        <f t="shared" si="7"/>
        <v>16</v>
      </c>
      <c r="AB92" s="46">
        <f t="shared" si="7"/>
        <v>69</v>
      </c>
      <c r="AC92" s="46">
        <f t="shared" si="7"/>
        <v>19</v>
      </c>
      <c r="AD92" s="46">
        <f t="shared" si="7"/>
        <v>6</v>
      </c>
      <c r="AE92" s="46">
        <f t="shared" si="7"/>
        <v>5</v>
      </c>
      <c r="AF92" s="46">
        <f t="shared" si="7"/>
        <v>11</v>
      </c>
      <c r="AG92" s="46">
        <f t="shared" si="7"/>
        <v>0</v>
      </c>
      <c r="AH92" s="46">
        <f t="shared" si="7"/>
        <v>1</v>
      </c>
      <c r="AI92" s="46">
        <f t="shared" si="7"/>
        <v>1</v>
      </c>
    </row>
    <row r="93" spans="1:35" ht="39.950000000000003" customHeight="1" x14ac:dyDescent="0.2">
      <c r="A93" s="47" t="s">
        <v>40</v>
      </c>
      <c r="B93" s="271" t="s">
        <v>245</v>
      </c>
      <c r="C93" s="272"/>
      <c r="D93" s="27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4"/>
      <c r="P93" s="24"/>
      <c r="Q93" s="24"/>
      <c r="R93" s="24"/>
      <c r="S93" s="23"/>
      <c r="T93" s="24"/>
      <c r="U93" s="24"/>
      <c r="V93" s="24"/>
      <c r="W93" s="23"/>
      <c r="X93" s="23"/>
      <c r="Y93" s="24"/>
      <c r="Z93" s="24"/>
      <c r="AA93" s="24"/>
      <c r="AB93" s="24"/>
      <c r="AC93" s="24"/>
      <c r="AD93" s="32"/>
      <c r="AE93" s="32"/>
      <c r="AF93" s="31"/>
      <c r="AG93" s="32"/>
      <c r="AH93" s="32"/>
      <c r="AI93" s="31"/>
    </row>
    <row r="94" spans="1:35" ht="69" customHeight="1" x14ac:dyDescent="0.2">
      <c r="A94" s="47" t="s">
        <v>39</v>
      </c>
      <c r="B94" s="271" t="s">
        <v>246</v>
      </c>
      <c r="C94" s="272"/>
      <c r="D94" s="273"/>
      <c r="E94" s="23">
        <v>38</v>
      </c>
      <c r="F94" s="23">
        <v>11</v>
      </c>
      <c r="G94" s="23">
        <v>27</v>
      </c>
      <c r="H94" s="23"/>
      <c r="I94" s="23"/>
      <c r="J94" s="23">
        <v>41</v>
      </c>
      <c r="K94" s="23">
        <v>23</v>
      </c>
      <c r="L94" s="23">
        <v>17</v>
      </c>
      <c r="M94" s="23"/>
      <c r="N94" s="23">
        <v>1</v>
      </c>
      <c r="O94" s="24">
        <v>34</v>
      </c>
      <c r="P94" s="24">
        <v>28</v>
      </c>
      <c r="Q94" s="24"/>
      <c r="R94" s="24">
        <v>2</v>
      </c>
      <c r="S94" s="23"/>
      <c r="T94" s="24">
        <v>4</v>
      </c>
      <c r="U94" s="24"/>
      <c r="V94" s="24">
        <v>1</v>
      </c>
      <c r="W94" s="23">
        <v>3</v>
      </c>
      <c r="X94" s="23">
        <v>7</v>
      </c>
      <c r="Y94" s="24">
        <v>41</v>
      </c>
      <c r="Z94" s="24"/>
      <c r="AA94" s="24">
        <v>13</v>
      </c>
      <c r="AB94" s="24">
        <v>20</v>
      </c>
      <c r="AC94" s="24">
        <v>15</v>
      </c>
      <c r="AD94" s="32"/>
      <c r="AE94" s="32">
        <v>1</v>
      </c>
      <c r="AF94" s="31">
        <v>1</v>
      </c>
      <c r="AG94" s="32"/>
      <c r="AH94" s="32"/>
      <c r="AI94" s="31"/>
    </row>
    <row r="95" spans="1:35" ht="39.950000000000003" customHeight="1" x14ac:dyDescent="0.2">
      <c r="A95" s="47" t="s">
        <v>38</v>
      </c>
      <c r="B95" s="271" t="s">
        <v>247</v>
      </c>
      <c r="C95" s="272"/>
      <c r="D95" s="27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4"/>
      <c r="P95" s="24"/>
      <c r="Q95" s="24"/>
      <c r="R95" s="24"/>
      <c r="S95" s="23"/>
      <c r="T95" s="24"/>
      <c r="U95" s="24"/>
      <c r="V95" s="24"/>
      <c r="W95" s="23"/>
      <c r="X95" s="23"/>
      <c r="Y95" s="24"/>
      <c r="Z95" s="24"/>
      <c r="AA95" s="24"/>
      <c r="AB95" s="24"/>
      <c r="AC95" s="24"/>
      <c r="AD95" s="32"/>
      <c r="AE95" s="32"/>
      <c r="AF95" s="31"/>
      <c r="AG95" s="32"/>
      <c r="AH95" s="32"/>
      <c r="AI95" s="31"/>
    </row>
    <row r="96" spans="1:35" ht="39.950000000000003" customHeight="1" x14ac:dyDescent="0.2">
      <c r="A96" s="47" t="s">
        <v>37</v>
      </c>
      <c r="B96" s="271" t="s">
        <v>248</v>
      </c>
      <c r="C96" s="272"/>
      <c r="D96" s="273"/>
      <c r="E96" s="23">
        <v>17</v>
      </c>
      <c r="F96" s="23"/>
      <c r="G96" s="23">
        <v>17</v>
      </c>
      <c r="H96" s="23"/>
      <c r="I96" s="23"/>
      <c r="J96" s="23">
        <v>24</v>
      </c>
      <c r="K96" s="23">
        <v>14</v>
      </c>
      <c r="L96" s="23">
        <v>9</v>
      </c>
      <c r="M96" s="23"/>
      <c r="N96" s="23">
        <v>1</v>
      </c>
      <c r="O96" s="24">
        <v>24</v>
      </c>
      <c r="P96" s="24">
        <v>17</v>
      </c>
      <c r="Q96" s="24">
        <v>1</v>
      </c>
      <c r="R96" s="24">
        <v>3</v>
      </c>
      <c r="S96" s="23"/>
      <c r="T96" s="24">
        <v>3</v>
      </c>
      <c r="U96" s="24"/>
      <c r="V96" s="24">
        <v>2</v>
      </c>
      <c r="W96" s="23">
        <v>1</v>
      </c>
      <c r="X96" s="23"/>
      <c r="Y96" s="24">
        <v>24</v>
      </c>
      <c r="Z96" s="24"/>
      <c r="AA96" s="24">
        <v>1</v>
      </c>
      <c r="AB96" s="24">
        <v>7</v>
      </c>
      <c r="AC96" s="24">
        <v>1</v>
      </c>
      <c r="AD96" s="32"/>
      <c r="AE96" s="32">
        <v>1</v>
      </c>
      <c r="AF96" s="31">
        <v>1</v>
      </c>
      <c r="AG96" s="32"/>
      <c r="AH96" s="32">
        <v>1</v>
      </c>
      <c r="AI96" s="31">
        <v>1</v>
      </c>
    </row>
    <row r="97" spans="1:35" ht="39.950000000000003" customHeight="1" x14ac:dyDescent="0.2">
      <c r="A97" s="47" t="s">
        <v>36</v>
      </c>
      <c r="B97" s="271" t="s">
        <v>249</v>
      </c>
      <c r="C97" s="272"/>
      <c r="D97" s="273"/>
      <c r="E97" s="23">
        <v>1</v>
      </c>
      <c r="F97" s="23"/>
      <c r="G97" s="23">
        <v>1</v>
      </c>
      <c r="H97" s="23"/>
      <c r="I97" s="23"/>
      <c r="J97" s="23">
        <v>5</v>
      </c>
      <c r="K97" s="23">
        <v>3</v>
      </c>
      <c r="L97" s="23">
        <v>2</v>
      </c>
      <c r="M97" s="23"/>
      <c r="N97" s="23"/>
      <c r="O97" s="24">
        <v>4</v>
      </c>
      <c r="P97" s="24">
        <v>4</v>
      </c>
      <c r="Q97" s="24"/>
      <c r="R97" s="24"/>
      <c r="S97" s="23"/>
      <c r="T97" s="24"/>
      <c r="U97" s="24"/>
      <c r="V97" s="24"/>
      <c r="W97" s="23"/>
      <c r="X97" s="23"/>
      <c r="Y97" s="24">
        <v>4</v>
      </c>
      <c r="Z97" s="24"/>
      <c r="AA97" s="24"/>
      <c r="AB97" s="24"/>
      <c r="AC97" s="24"/>
      <c r="AD97" s="32"/>
      <c r="AE97" s="32"/>
      <c r="AF97" s="31"/>
      <c r="AG97" s="32"/>
      <c r="AH97" s="32"/>
      <c r="AI97" s="31"/>
    </row>
    <row r="98" spans="1:35" ht="39.950000000000003" customHeight="1" x14ac:dyDescent="0.2">
      <c r="A98" s="47" t="s">
        <v>35</v>
      </c>
      <c r="B98" s="271" t="s">
        <v>250</v>
      </c>
      <c r="C98" s="272"/>
      <c r="D98" s="273"/>
      <c r="E98" s="23">
        <v>10</v>
      </c>
      <c r="F98" s="23"/>
      <c r="G98" s="23">
        <v>8</v>
      </c>
      <c r="H98" s="23">
        <v>2</v>
      </c>
      <c r="I98" s="23"/>
      <c r="J98" s="23">
        <v>33</v>
      </c>
      <c r="K98" s="23">
        <v>18</v>
      </c>
      <c r="L98" s="23">
        <v>11</v>
      </c>
      <c r="M98" s="23">
        <v>1</v>
      </c>
      <c r="N98" s="23">
        <v>3</v>
      </c>
      <c r="O98" s="24">
        <v>15</v>
      </c>
      <c r="P98" s="24">
        <v>14</v>
      </c>
      <c r="Q98" s="24"/>
      <c r="R98" s="24">
        <v>1</v>
      </c>
      <c r="S98" s="23"/>
      <c r="T98" s="24"/>
      <c r="U98" s="24"/>
      <c r="V98" s="24"/>
      <c r="W98" s="23"/>
      <c r="X98" s="23">
        <v>2</v>
      </c>
      <c r="Y98" s="24">
        <v>17</v>
      </c>
      <c r="Z98" s="24"/>
      <c r="AA98" s="24"/>
      <c r="AB98" s="24">
        <v>9</v>
      </c>
      <c r="AC98" s="24"/>
      <c r="AD98" s="32">
        <v>1</v>
      </c>
      <c r="AE98" s="32">
        <v>1</v>
      </c>
      <c r="AF98" s="31">
        <v>2</v>
      </c>
      <c r="AG98" s="32"/>
      <c r="AH98" s="32"/>
      <c r="AI98" s="31"/>
    </row>
    <row r="99" spans="1:35" ht="39.950000000000003" customHeight="1" x14ac:dyDescent="0.2">
      <c r="A99" s="47" t="s">
        <v>34</v>
      </c>
      <c r="B99" s="271" t="s">
        <v>251</v>
      </c>
      <c r="C99" s="272"/>
      <c r="D99" s="273"/>
      <c r="E99" s="23">
        <v>14</v>
      </c>
      <c r="F99" s="23"/>
      <c r="G99" s="23">
        <v>14</v>
      </c>
      <c r="H99" s="23"/>
      <c r="I99" s="23"/>
      <c r="J99" s="23">
        <v>6</v>
      </c>
      <c r="K99" s="23">
        <v>5</v>
      </c>
      <c r="L99" s="23">
        <v>1</v>
      </c>
      <c r="M99" s="23"/>
      <c r="N99" s="23"/>
      <c r="O99" s="24">
        <v>15</v>
      </c>
      <c r="P99" s="24">
        <v>10</v>
      </c>
      <c r="Q99" s="24"/>
      <c r="R99" s="24">
        <v>4</v>
      </c>
      <c r="S99" s="23"/>
      <c r="T99" s="24">
        <v>1</v>
      </c>
      <c r="U99" s="24"/>
      <c r="V99" s="24">
        <v>1</v>
      </c>
      <c r="W99" s="23"/>
      <c r="X99" s="23">
        <v>1</v>
      </c>
      <c r="Y99" s="24">
        <v>16</v>
      </c>
      <c r="Z99" s="24"/>
      <c r="AA99" s="24">
        <v>1</v>
      </c>
      <c r="AB99" s="24">
        <v>3</v>
      </c>
      <c r="AC99" s="24">
        <v>1</v>
      </c>
      <c r="AD99" s="32"/>
      <c r="AE99" s="32"/>
      <c r="AF99" s="31"/>
      <c r="AG99" s="32"/>
      <c r="AH99" s="32"/>
      <c r="AI99" s="31"/>
    </row>
    <row r="100" spans="1:35" ht="39.950000000000003" customHeight="1" x14ac:dyDescent="0.2">
      <c r="A100" s="47" t="s">
        <v>33</v>
      </c>
      <c r="B100" s="271" t="s">
        <v>252</v>
      </c>
      <c r="C100" s="272"/>
      <c r="D100" s="273"/>
      <c r="E100" s="23"/>
      <c r="F100" s="23"/>
      <c r="G100" s="23"/>
      <c r="H100" s="23"/>
      <c r="I100" s="23"/>
      <c r="J100" s="23">
        <v>1</v>
      </c>
      <c r="K100" s="23">
        <v>1</v>
      </c>
      <c r="L100" s="23"/>
      <c r="M100" s="23"/>
      <c r="N100" s="23"/>
      <c r="O100" s="24"/>
      <c r="P100" s="24"/>
      <c r="Q100" s="24"/>
      <c r="R100" s="24"/>
      <c r="S100" s="23"/>
      <c r="T100" s="24"/>
      <c r="U100" s="24"/>
      <c r="V100" s="24"/>
      <c r="W100" s="23"/>
      <c r="X100" s="23">
        <v>1</v>
      </c>
      <c r="Y100" s="24">
        <v>1</v>
      </c>
      <c r="Z100" s="24"/>
      <c r="AA100" s="24"/>
      <c r="AB100" s="24"/>
      <c r="AC100" s="24"/>
      <c r="AD100" s="32"/>
      <c r="AE100" s="32"/>
      <c r="AF100" s="31"/>
      <c r="AG100" s="32"/>
      <c r="AH100" s="32"/>
      <c r="AI100" s="31"/>
    </row>
    <row r="101" spans="1:35" ht="39.950000000000003" customHeight="1" x14ac:dyDescent="0.2">
      <c r="A101" s="47" t="s">
        <v>32</v>
      </c>
      <c r="B101" s="271" t="s">
        <v>253</v>
      </c>
      <c r="C101" s="272"/>
      <c r="D101" s="273"/>
      <c r="E101" s="23">
        <v>3</v>
      </c>
      <c r="F101" s="23">
        <v>1</v>
      </c>
      <c r="G101" s="23">
        <v>2</v>
      </c>
      <c r="H101" s="23"/>
      <c r="I101" s="23"/>
      <c r="J101" s="23">
        <v>29</v>
      </c>
      <c r="K101" s="23">
        <v>25</v>
      </c>
      <c r="L101" s="23">
        <v>3</v>
      </c>
      <c r="M101" s="23">
        <v>1</v>
      </c>
      <c r="N101" s="23"/>
      <c r="O101" s="24">
        <v>16</v>
      </c>
      <c r="P101" s="24">
        <v>15</v>
      </c>
      <c r="Q101" s="24">
        <v>1</v>
      </c>
      <c r="R101" s="24"/>
      <c r="S101" s="23"/>
      <c r="T101" s="24"/>
      <c r="U101" s="24"/>
      <c r="V101" s="24"/>
      <c r="W101" s="23"/>
      <c r="X101" s="23">
        <v>2</v>
      </c>
      <c r="Y101" s="24">
        <v>18</v>
      </c>
      <c r="Z101" s="24"/>
      <c r="AA101" s="24"/>
      <c r="AB101" s="24">
        <v>10</v>
      </c>
      <c r="AC101" s="24">
        <v>1</v>
      </c>
      <c r="AD101" s="32">
        <v>1</v>
      </c>
      <c r="AE101" s="32">
        <v>1</v>
      </c>
      <c r="AF101" s="31">
        <v>2</v>
      </c>
      <c r="AG101" s="32"/>
      <c r="AH101" s="32"/>
      <c r="AI101" s="31"/>
    </row>
    <row r="102" spans="1:35" ht="64.5" customHeight="1" x14ac:dyDescent="0.2">
      <c r="A102" s="47" t="s">
        <v>31</v>
      </c>
      <c r="B102" s="271" t="s">
        <v>254</v>
      </c>
      <c r="C102" s="272"/>
      <c r="D102" s="273"/>
      <c r="E102" s="23">
        <v>1</v>
      </c>
      <c r="F102" s="23"/>
      <c r="G102" s="23">
        <v>1</v>
      </c>
      <c r="H102" s="23"/>
      <c r="I102" s="23"/>
      <c r="J102" s="23">
        <v>4</v>
      </c>
      <c r="K102" s="23">
        <v>4</v>
      </c>
      <c r="L102" s="23"/>
      <c r="M102" s="23"/>
      <c r="N102" s="23"/>
      <c r="O102" s="24">
        <v>5</v>
      </c>
      <c r="P102" s="24">
        <v>4</v>
      </c>
      <c r="Q102" s="24">
        <v>1</v>
      </c>
      <c r="R102" s="24"/>
      <c r="S102" s="23"/>
      <c r="T102" s="24"/>
      <c r="U102" s="24"/>
      <c r="V102" s="24"/>
      <c r="W102" s="23"/>
      <c r="X102" s="23"/>
      <c r="Y102" s="24">
        <v>5</v>
      </c>
      <c r="Z102" s="24"/>
      <c r="AA102" s="24"/>
      <c r="AB102" s="24"/>
      <c r="AC102" s="24"/>
      <c r="AD102" s="32"/>
      <c r="AE102" s="32"/>
      <c r="AF102" s="31"/>
      <c r="AG102" s="32"/>
      <c r="AH102" s="32"/>
      <c r="AI102" s="31"/>
    </row>
    <row r="103" spans="1:35" ht="39.950000000000003" customHeight="1" x14ac:dyDescent="0.2">
      <c r="A103" s="47" t="s">
        <v>30</v>
      </c>
      <c r="B103" s="271" t="s">
        <v>255</v>
      </c>
      <c r="C103" s="272"/>
      <c r="D103" s="273"/>
      <c r="E103" s="23">
        <v>7</v>
      </c>
      <c r="F103" s="23">
        <v>1</v>
      </c>
      <c r="G103" s="23">
        <v>6</v>
      </c>
      <c r="H103" s="23"/>
      <c r="I103" s="23"/>
      <c r="J103" s="23">
        <v>7</v>
      </c>
      <c r="K103" s="23">
        <v>4</v>
      </c>
      <c r="L103" s="23">
        <v>3</v>
      </c>
      <c r="M103" s="23"/>
      <c r="N103" s="23"/>
      <c r="O103" s="24">
        <v>8</v>
      </c>
      <c r="P103" s="24">
        <v>5</v>
      </c>
      <c r="Q103" s="24"/>
      <c r="R103" s="24">
        <v>2</v>
      </c>
      <c r="S103" s="23">
        <v>1</v>
      </c>
      <c r="T103" s="24"/>
      <c r="U103" s="24"/>
      <c r="V103" s="24"/>
      <c r="W103" s="23"/>
      <c r="X103" s="23">
        <v>1</v>
      </c>
      <c r="Y103" s="24">
        <v>9</v>
      </c>
      <c r="Z103" s="24"/>
      <c r="AA103" s="24"/>
      <c r="AB103" s="24">
        <v>2</v>
      </c>
      <c r="AC103" s="24"/>
      <c r="AD103" s="32"/>
      <c r="AE103" s="32"/>
      <c r="AF103" s="31"/>
      <c r="AG103" s="32"/>
      <c r="AH103" s="32"/>
      <c r="AI103" s="31"/>
    </row>
    <row r="104" spans="1:35" ht="39.950000000000003" customHeight="1" x14ac:dyDescent="0.2">
      <c r="A104" s="47" t="s">
        <v>29</v>
      </c>
      <c r="B104" s="271" t="s">
        <v>256</v>
      </c>
      <c r="C104" s="272"/>
      <c r="D104" s="27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4"/>
      <c r="Q104" s="24"/>
      <c r="R104" s="24"/>
      <c r="S104" s="24"/>
      <c r="T104" s="23"/>
      <c r="U104" s="24"/>
      <c r="V104" s="24"/>
      <c r="W104" s="24"/>
      <c r="X104" s="23"/>
      <c r="Y104" s="23"/>
      <c r="Z104" s="24"/>
      <c r="AA104" s="24"/>
      <c r="AB104" s="24"/>
      <c r="AC104" s="24"/>
      <c r="AD104" s="32"/>
      <c r="AE104" s="32"/>
      <c r="AF104" s="31"/>
      <c r="AG104" s="32"/>
      <c r="AH104" s="32"/>
      <c r="AI104" s="31"/>
    </row>
    <row r="105" spans="1:35" ht="39.950000000000003" customHeight="1" x14ac:dyDescent="0.2">
      <c r="A105" s="47" t="s">
        <v>28</v>
      </c>
      <c r="B105" s="271" t="s">
        <v>257</v>
      </c>
      <c r="C105" s="272"/>
      <c r="D105" s="273"/>
      <c r="E105" s="23">
        <v>3</v>
      </c>
      <c r="F105" s="23"/>
      <c r="G105" s="23">
        <v>3</v>
      </c>
      <c r="H105" s="23"/>
      <c r="I105" s="23"/>
      <c r="J105" s="23">
        <v>9</v>
      </c>
      <c r="K105" s="23">
        <v>9</v>
      </c>
      <c r="L105" s="23"/>
      <c r="M105" s="23"/>
      <c r="N105" s="23"/>
      <c r="O105" s="24">
        <v>9</v>
      </c>
      <c r="P105" s="24">
        <v>8</v>
      </c>
      <c r="Q105" s="24"/>
      <c r="R105" s="24">
        <v>1</v>
      </c>
      <c r="S105" s="23"/>
      <c r="T105" s="24"/>
      <c r="U105" s="24"/>
      <c r="V105" s="24"/>
      <c r="W105" s="23"/>
      <c r="X105" s="23"/>
      <c r="Y105" s="24">
        <v>9</v>
      </c>
      <c r="Z105" s="24"/>
      <c r="AA105" s="24"/>
      <c r="AB105" s="24">
        <v>3</v>
      </c>
      <c r="AC105" s="24"/>
      <c r="AD105" s="32"/>
      <c r="AE105" s="32"/>
      <c r="AF105" s="31"/>
      <c r="AG105" s="32"/>
      <c r="AH105" s="32"/>
      <c r="AI105" s="31"/>
    </row>
    <row r="106" spans="1:35" ht="39.950000000000003" customHeight="1" x14ac:dyDescent="0.2">
      <c r="A106" s="47" t="s">
        <v>27</v>
      </c>
      <c r="B106" s="271" t="s">
        <v>258</v>
      </c>
      <c r="C106" s="272"/>
      <c r="D106" s="273"/>
      <c r="E106" s="23">
        <v>4</v>
      </c>
      <c r="F106" s="23"/>
      <c r="G106" s="23">
        <v>4</v>
      </c>
      <c r="H106" s="23"/>
      <c r="I106" s="23"/>
      <c r="J106" s="23">
        <v>6</v>
      </c>
      <c r="K106" s="23">
        <v>3</v>
      </c>
      <c r="L106" s="23">
        <v>2</v>
      </c>
      <c r="M106" s="23"/>
      <c r="N106" s="23">
        <v>1</v>
      </c>
      <c r="O106" s="24">
        <v>3</v>
      </c>
      <c r="P106" s="24">
        <v>2</v>
      </c>
      <c r="Q106" s="24"/>
      <c r="R106" s="23">
        <v>1</v>
      </c>
      <c r="S106" s="23"/>
      <c r="T106" s="24"/>
      <c r="U106" s="24"/>
      <c r="V106" s="24"/>
      <c r="W106" s="23"/>
      <c r="X106" s="23">
        <v>2</v>
      </c>
      <c r="Y106" s="24">
        <v>5</v>
      </c>
      <c r="Z106" s="24"/>
      <c r="AA106" s="24"/>
      <c r="AB106" s="24">
        <v>2</v>
      </c>
      <c r="AC106" s="24"/>
      <c r="AD106" s="32">
        <v>3</v>
      </c>
      <c r="AE106" s="32"/>
      <c r="AF106" s="31">
        <v>3</v>
      </c>
      <c r="AG106" s="32"/>
      <c r="AH106" s="32"/>
      <c r="AI106" s="31"/>
    </row>
    <row r="107" spans="1:35" ht="39.950000000000003" customHeight="1" x14ac:dyDescent="0.2">
      <c r="A107" s="47" t="s">
        <v>26</v>
      </c>
      <c r="B107" s="271" t="s">
        <v>259</v>
      </c>
      <c r="C107" s="272"/>
      <c r="D107" s="27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4"/>
      <c r="Q107" s="24"/>
      <c r="R107" s="24"/>
      <c r="S107" s="24"/>
      <c r="T107" s="23"/>
      <c r="U107" s="24"/>
      <c r="V107" s="24"/>
      <c r="W107" s="24"/>
      <c r="X107" s="23"/>
      <c r="Y107" s="23"/>
      <c r="Z107" s="24"/>
      <c r="AA107" s="24"/>
      <c r="AB107" s="24"/>
      <c r="AC107" s="24"/>
      <c r="AD107" s="32"/>
      <c r="AE107" s="32"/>
      <c r="AF107" s="31"/>
      <c r="AG107" s="32"/>
      <c r="AH107" s="32"/>
      <c r="AI107" s="31"/>
    </row>
    <row r="108" spans="1:35" ht="39.950000000000003" customHeight="1" x14ac:dyDescent="0.2">
      <c r="A108" s="47" t="s">
        <v>25</v>
      </c>
      <c r="B108" s="274" t="s">
        <v>260</v>
      </c>
      <c r="C108" s="274"/>
      <c r="D108" s="274"/>
      <c r="E108" s="23">
        <v>7</v>
      </c>
      <c r="F108" s="23"/>
      <c r="G108" s="23">
        <v>7</v>
      </c>
      <c r="H108" s="23"/>
      <c r="I108" s="23"/>
      <c r="J108" s="23">
        <v>18</v>
      </c>
      <c r="K108" s="23">
        <v>11</v>
      </c>
      <c r="L108" s="23">
        <v>6</v>
      </c>
      <c r="M108" s="23"/>
      <c r="N108" s="23">
        <v>1</v>
      </c>
      <c r="O108" s="24">
        <v>9</v>
      </c>
      <c r="P108" s="24">
        <v>7</v>
      </c>
      <c r="Q108" s="24"/>
      <c r="R108" s="24">
        <v>2</v>
      </c>
      <c r="S108" s="23"/>
      <c r="T108" s="24"/>
      <c r="U108" s="24"/>
      <c r="V108" s="24"/>
      <c r="W108" s="23"/>
      <c r="X108" s="23"/>
      <c r="Y108" s="24">
        <v>9</v>
      </c>
      <c r="Z108" s="24"/>
      <c r="AA108" s="24"/>
      <c r="AB108" s="24">
        <v>9</v>
      </c>
      <c r="AC108" s="24"/>
      <c r="AD108" s="32"/>
      <c r="AE108" s="32">
        <v>1</v>
      </c>
      <c r="AF108" s="31">
        <v>1</v>
      </c>
      <c r="AG108" s="32"/>
      <c r="AH108" s="32"/>
      <c r="AI108" s="31"/>
    </row>
    <row r="109" spans="1:35" ht="39.950000000000003" customHeight="1" x14ac:dyDescent="0.2">
      <c r="A109" s="47" t="s">
        <v>24</v>
      </c>
      <c r="B109" s="271" t="s">
        <v>261</v>
      </c>
      <c r="C109" s="272"/>
      <c r="D109" s="27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4"/>
      <c r="Q109" s="24"/>
      <c r="R109" s="24"/>
      <c r="S109" s="24"/>
      <c r="T109" s="23"/>
      <c r="U109" s="24"/>
      <c r="V109" s="24"/>
      <c r="W109" s="24"/>
      <c r="X109" s="23"/>
      <c r="Y109" s="23"/>
      <c r="Z109" s="24"/>
      <c r="AA109" s="24"/>
      <c r="AB109" s="24"/>
      <c r="AC109" s="24"/>
      <c r="AD109" s="32"/>
      <c r="AE109" s="32"/>
      <c r="AF109" s="31"/>
      <c r="AG109" s="32"/>
      <c r="AH109" s="32"/>
      <c r="AI109" s="31"/>
    </row>
    <row r="110" spans="1:35" ht="39.950000000000003" customHeight="1" x14ac:dyDescent="0.2">
      <c r="A110" s="47" t="s">
        <v>262</v>
      </c>
      <c r="B110" s="271" t="s">
        <v>263</v>
      </c>
      <c r="C110" s="272"/>
      <c r="D110" s="273"/>
      <c r="E110" s="23">
        <v>10</v>
      </c>
      <c r="F110" s="23"/>
      <c r="G110" s="23">
        <v>9</v>
      </c>
      <c r="H110" s="23">
        <v>1</v>
      </c>
      <c r="I110" s="23"/>
      <c r="J110" s="23">
        <v>81</v>
      </c>
      <c r="K110" s="23">
        <v>63</v>
      </c>
      <c r="L110" s="23">
        <v>14</v>
      </c>
      <c r="M110" s="23">
        <v>3</v>
      </c>
      <c r="N110" s="23">
        <v>1</v>
      </c>
      <c r="O110" s="23">
        <v>70</v>
      </c>
      <c r="P110" s="24">
        <v>60</v>
      </c>
      <c r="Q110" s="24"/>
      <c r="R110" s="24">
        <v>8</v>
      </c>
      <c r="S110" s="24"/>
      <c r="T110" s="23">
        <v>2</v>
      </c>
      <c r="U110" s="24">
        <v>1</v>
      </c>
      <c r="V110" s="24"/>
      <c r="W110" s="24">
        <v>1</v>
      </c>
      <c r="X110" s="23"/>
      <c r="Y110" s="23">
        <v>70</v>
      </c>
      <c r="Z110" s="24"/>
      <c r="AA110" s="24"/>
      <c r="AB110" s="24">
        <v>2</v>
      </c>
      <c r="AC110" s="24"/>
      <c r="AD110" s="32">
        <v>1</v>
      </c>
      <c r="AE110" s="32"/>
      <c r="AF110" s="31">
        <v>1</v>
      </c>
      <c r="AG110" s="32"/>
      <c r="AH110" s="32"/>
      <c r="AI110" s="31"/>
    </row>
    <row r="111" spans="1:35" ht="39.950000000000003" customHeight="1" x14ac:dyDescent="0.2">
      <c r="A111" s="47" t="s">
        <v>23</v>
      </c>
      <c r="B111" s="271" t="s">
        <v>192</v>
      </c>
      <c r="C111" s="272"/>
      <c r="D111" s="273"/>
      <c r="E111" s="23">
        <v>4</v>
      </c>
      <c r="F111" s="23"/>
      <c r="G111" s="23">
        <v>4</v>
      </c>
      <c r="H111" s="23"/>
      <c r="I111" s="23"/>
      <c r="J111" s="23">
        <v>9</v>
      </c>
      <c r="K111" s="23">
        <v>7</v>
      </c>
      <c r="L111" s="23">
        <v>1</v>
      </c>
      <c r="M111" s="23">
        <v>1</v>
      </c>
      <c r="N111" s="23"/>
      <c r="O111" s="24">
        <v>8</v>
      </c>
      <c r="P111" s="24">
        <v>6</v>
      </c>
      <c r="Q111" s="24"/>
      <c r="R111" s="24">
        <v>1</v>
      </c>
      <c r="S111" s="23"/>
      <c r="T111" s="24">
        <v>1</v>
      </c>
      <c r="U111" s="24"/>
      <c r="V111" s="24">
        <v>1</v>
      </c>
      <c r="W111" s="23"/>
      <c r="X111" s="23">
        <v>1</v>
      </c>
      <c r="Y111" s="24">
        <v>9</v>
      </c>
      <c r="Z111" s="24"/>
      <c r="AA111" s="24">
        <v>1</v>
      </c>
      <c r="AB111" s="24">
        <v>2</v>
      </c>
      <c r="AC111" s="24">
        <v>1</v>
      </c>
      <c r="AD111" s="32"/>
      <c r="AE111" s="32"/>
      <c r="AF111" s="31"/>
      <c r="AG111" s="32"/>
      <c r="AH111" s="32"/>
      <c r="AI111" s="31"/>
    </row>
    <row r="112" spans="1:35" ht="39.950000000000003" customHeight="1" x14ac:dyDescent="0.2">
      <c r="A112" s="47" t="s">
        <v>264</v>
      </c>
      <c r="B112" s="271" t="s">
        <v>265</v>
      </c>
      <c r="C112" s="272"/>
      <c r="D112" s="273"/>
      <c r="E112" s="23"/>
      <c r="F112" s="23"/>
      <c r="G112" s="23"/>
      <c r="H112" s="23"/>
      <c r="I112" s="23"/>
      <c r="J112" s="23">
        <v>1</v>
      </c>
      <c r="K112" s="23">
        <v>1</v>
      </c>
      <c r="L112" s="23"/>
      <c r="M112" s="23"/>
      <c r="N112" s="23"/>
      <c r="O112" s="24">
        <v>1</v>
      </c>
      <c r="P112" s="24">
        <v>1</v>
      </c>
      <c r="Q112" s="24"/>
      <c r="R112" s="24"/>
      <c r="S112" s="23"/>
      <c r="T112" s="24"/>
      <c r="U112" s="24"/>
      <c r="V112" s="24"/>
      <c r="W112" s="23"/>
      <c r="X112" s="23"/>
      <c r="Y112" s="24">
        <v>1</v>
      </c>
      <c r="Z112" s="24"/>
      <c r="AA112" s="24"/>
      <c r="AB112" s="24"/>
      <c r="AC112" s="24"/>
      <c r="AD112" s="32"/>
      <c r="AE112" s="32"/>
      <c r="AF112" s="31"/>
      <c r="AG112" s="32"/>
      <c r="AH112" s="32"/>
      <c r="AI112" s="31"/>
    </row>
    <row r="113" spans="1:35" ht="39.950000000000003" customHeight="1" x14ac:dyDescent="0.2">
      <c r="A113" s="47" t="s">
        <v>266</v>
      </c>
      <c r="B113" s="271" t="s">
        <v>267</v>
      </c>
      <c r="C113" s="272"/>
      <c r="D113" s="27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4"/>
      <c r="P113" s="24"/>
      <c r="Q113" s="24"/>
      <c r="R113" s="24"/>
      <c r="S113" s="23"/>
      <c r="T113" s="24"/>
      <c r="U113" s="24"/>
      <c r="V113" s="24"/>
      <c r="W113" s="23"/>
      <c r="X113" s="23"/>
      <c r="Y113" s="24"/>
      <c r="Z113" s="24"/>
      <c r="AA113" s="24"/>
      <c r="AB113" s="24"/>
      <c r="AC113" s="24"/>
      <c r="AD113" s="32"/>
      <c r="AE113" s="32"/>
      <c r="AF113" s="31"/>
      <c r="AG113" s="32"/>
      <c r="AH113" s="32"/>
      <c r="AI113" s="31"/>
    </row>
    <row r="114" spans="1:35" s="21" customFormat="1" ht="39.950000000000003" customHeight="1" x14ac:dyDescent="0.2">
      <c r="A114" s="45" t="s">
        <v>22</v>
      </c>
      <c r="B114" s="276" t="s">
        <v>268</v>
      </c>
      <c r="C114" s="277"/>
      <c r="D114" s="278"/>
      <c r="E114" s="46">
        <f>SUM(E115:E118)</f>
        <v>0</v>
      </c>
      <c r="F114" s="46">
        <f t="shared" ref="F114:AI114" si="8">SUM(F115:F118)</f>
        <v>0</v>
      </c>
      <c r="G114" s="46">
        <f t="shared" si="8"/>
        <v>0</v>
      </c>
      <c r="H114" s="46">
        <f t="shared" si="8"/>
        <v>0</v>
      </c>
      <c r="I114" s="46">
        <f t="shared" si="8"/>
        <v>0</v>
      </c>
      <c r="J114" s="46">
        <f t="shared" si="8"/>
        <v>0</v>
      </c>
      <c r="K114" s="46">
        <f t="shared" si="8"/>
        <v>0</v>
      </c>
      <c r="L114" s="46">
        <f t="shared" si="8"/>
        <v>0</v>
      </c>
      <c r="M114" s="46">
        <f t="shared" si="8"/>
        <v>0</v>
      </c>
      <c r="N114" s="46">
        <f t="shared" si="8"/>
        <v>0</v>
      </c>
      <c r="O114" s="46">
        <f t="shared" si="8"/>
        <v>0</v>
      </c>
      <c r="P114" s="46">
        <f t="shared" si="8"/>
        <v>0</v>
      </c>
      <c r="Q114" s="46">
        <f t="shared" si="8"/>
        <v>0</v>
      </c>
      <c r="R114" s="46">
        <f t="shared" si="8"/>
        <v>0</v>
      </c>
      <c r="S114" s="46">
        <f t="shared" si="8"/>
        <v>0</v>
      </c>
      <c r="T114" s="46">
        <f t="shared" si="8"/>
        <v>0</v>
      </c>
      <c r="U114" s="46">
        <f t="shared" si="8"/>
        <v>0</v>
      </c>
      <c r="V114" s="46">
        <f t="shared" si="8"/>
        <v>0</v>
      </c>
      <c r="W114" s="46">
        <f t="shared" si="8"/>
        <v>0</v>
      </c>
      <c r="X114" s="46">
        <f t="shared" si="8"/>
        <v>0</v>
      </c>
      <c r="Y114" s="46">
        <f t="shared" si="8"/>
        <v>0</v>
      </c>
      <c r="Z114" s="46">
        <f t="shared" si="8"/>
        <v>0</v>
      </c>
      <c r="AA114" s="46">
        <f t="shared" si="8"/>
        <v>0</v>
      </c>
      <c r="AB114" s="46">
        <f t="shared" si="8"/>
        <v>0</v>
      </c>
      <c r="AC114" s="46">
        <f t="shared" si="8"/>
        <v>0</v>
      </c>
      <c r="AD114" s="46">
        <f t="shared" si="8"/>
        <v>0</v>
      </c>
      <c r="AE114" s="46">
        <f t="shared" si="8"/>
        <v>0</v>
      </c>
      <c r="AF114" s="46">
        <f t="shared" si="8"/>
        <v>0</v>
      </c>
      <c r="AG114" s="46">
        <f t="shared" si="8"/>
        <v>0</v>
      </c>
      <c r="AH114" s="46">
        <f t="shared" si="8"/>
        <v>0</v>
      </c>
      <c r="AI114" s="46">
        <f t="shared" si="8"/>
        <v>0</v>
      </c>
    </row>
    <row r="115" spans="1:35" ht="90" customHeight="1" x14ac:dyDescent="0.2">
      <c r="A115" s="47" t="s">
        <v>21</v>
      </c>
      <c r="B115" s="271" t="s">
        <v>269</v>
      </c>
      <c r="C115" s="272"/>
      <c r="D115" s="27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4"/>
      <c r="Q115" s="24"/>
      <c r="R115" s="24"/>
      <c r="S115" s="24"/>
      <c r="T115" s="23"/>
      <c r="U115" s="24"/>
      <c r="V115" s="24"/>
      <c r="W115" s="24"/>
      <c r="X115" s="23"/>
      <c r="Y115" s="23"/>
      <c r="Z115" s="24"/>
      <c r="AA115" s="24"/>
      <c r="AB115" s="24"/>
      <c r="AC115" s="24"/>
      <c r="AD115" s="32"/>
      <c r="AE115" s="32"/>
      <c r="AF115" s="32"/>
      <c r="AG115" s="32"/>
      <c r="AH115" s="32"/>
      <c r="AI115" s="31"/>
    </row>
    <row r="116" spans="1:35" ht="39.950000000000003" customHeight="1" x14ac:dyDescent="0.2">
      <c r="A116" s="47" t="s">
        <v>20</v>
      </c>
      <c r="B116" s="271" t="s">
        <v>192</v>
      </c>
      <c r="C116" s="272"/>
      <c r="D116" s="27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4"/>
      <c r="Q116" s="24"/>
      <c r="R116" s="24"/>
      <c r="S116" s="24"/>
      <c r="T116" s="23"/>
      <c r="U116" s="24"/>
      <c r="V116" s="24"/>
      <c r="W116" s="24"/>
      <c r="X116" s="23"/>
      <c r="Y116" s="23"/>
      <c r="Z116" s="24"/>
      <c r="AA116" s="24"/>
      <c r="AB116" s="24"/>
      <c r="AC116" s="24"/>
      <c r="AD116" s="32"/>
      <c r="AE116" s="32"/>
      <c r="AF116" s="32"/>
      <c r="AG116" s="32"/>
      <c r="AH116" s="32"/>
      <c r="AI116" s="31"/>
    </row>
    <row r="117" spans="1:35" ht="70.5" customHeight="1" x14ac:dyDescent="0.2">
      <c r="A117" s="47" t="s">
        <v>270</v>
      </c>
      <c r="B117" s="285" t="s">
        <v>271</v>
      </c>
      <c r="C117" s="286"/>
      <c r="D117" s="287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4"/>
      <c r="Q117" s="24"/>
      <c r="R117" s="24"/>
      <c r="S117" s="24"/>
      <c r="T117" s="23"/>
      <c r="U117" s="24"/>
      <c r="V117" s="24"/>
      <c r="W117" s="24"/>
      <c r="X117" s="23"/>
      <c r="Y117" s="23"/>
      <c r="Z117" s="24"/>
      <c r="AA117" s="24"/>
      <c r="AB117" s="24"/>
      <c r="AC117" s="24"/>
      <c r="AD117" s="32"/>
      <c r="AE117" s="32"/>
      <c r="AF117" s="32"/>
      <c r="AG117" s="32"/>
      <c r="AH117" s="32"/>
      <c r="AI117" s="31"/>
    </row>
    <row r="118" spans="1:35" ht="30" customHeight="1" x14ac:dyDescent="0.2">
      <c r="A118" s="47" t="s">
        <v>272</v>
      </c>
      <c r="B118" s="285" t="s">
        <v>273</v>
      </c>
      <c r="C118" s="286"/>
      <c r="D118" s="287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4"/>
      <c r="Q118" s="24"/>
      <c r="R118" s="24"/>
      <c r="S118" s="24"/>
      <c r="T118" s="23"/>
      <c r="U118" s="24"/>
      <c r="V118" s="24"/>
      <c r="W118" s="24"/>
      <c r="X118" s="23"/>
      <c r="Y118" s="23"/>
      <c r="Z118" s="24"/>
      <c r="AA118" s="24"/>
      <c r="AB118" s="24"/>
      <c r="AC118" s="24"/>
      <c r="AD118" s="32"/>
      <c r="AE118" s="32"/>
      <c r="AF118" s="32"/>
      <c r="AG118" s="32"/>
      <c r="AH118" s="32"/>
      <c r="AI118" s="31"/>
    </row>
    <row r="119" spans="1:35" s="21" customFormat="1" ht="65.25" customHeight="1" x14ac:dyDescent="0.2">
      <c r="A119" s="45" t="s">
        <v>19</v>
      </c>
      <c r="B119" s="276" t="s">
        <v>274</v>
      </c>
      <c r="C119" s="277"/>
      <c r="D119" s="278"/>
      <c r="E119" s="46">
        <f>SUM(E120:E127)</f>
        <v>3647</v>
      </c>
      <c r="F119" s="46">
        <f t="shared" ref="F119:AI119" si="9">SUM(F120:F127)</f>
        <v>148</v>
      </c>
      <c r="G119" s="46">
        <f t="shared" si="9"/>
        <v>3493</v>
      </c>
      <c r="H119" s="46">
        <f t="shared" si="9"/>
        <v>6</v>
      </c>
      <c r="I119" s="46">
        <f t="shared" si="9"/>
        <v>0</v>
      </c>
      <c r="J119" s="46">
        <f t="shared" si="9"/>
        <v>785</v>
      </c>
      <c r="K119" s="46">
        <f t="shared" si="9"/>
        <v>619</v>
      </c>
      <c r="L119" s="46">
        <f t="shared" si="9"/>
        <v>144</v>
      </c>
      <c r="M119" s="46">
        <f t="shared" si="9"/>
        <v>1</v>
      </c>
      <c r="N119" s="46">
        <f t="shared" si="9"/>
        <v>21</v>
      </c>
      <c r="O119" s="46">
        <f t="shared" si="9"/>
        <v>3853</v>
      </c>
      <c r="P119" s="46">
        <f t="shared" si="9"/>
        <v>3127</v>
      </c>
      <c r="Q119" s="46">
        <f t="shared" si="9"/>
        <v>280</v>
      </c>
      <c r="R119" s="46">
        <f t="shared" si="9"/>
        <v>199</v>
      </c>
      <c r="S119" s="46">
        <f t="shared" si="9"/>
        <v>1</v>
      </c>
      <c r="T119" s="46">
        <f t="shared" si="9"/>
        <v>246</v>
      </c>
      <c r="U119" s="46">
        <f t="shared" si="9"/>
        <v>9</v>
      </c>
      <c r="V119" s="46">
        <f t="shared" si="9"/>
        <v>111</v>
      </c>
      <c r="W119" s="46">
        <f t="shared" si="9"/>
        <v>126</v>
      </c>
      <c r="X119" s="46">
        <f t="shared" si="9"/>
        <v>17</v>
      </c>
      <c r="Y119" s="46">
        <f t="shared" si="9"/>
        <v>3870</v>
      </c>
      <c r="Z119" s="46">
        <f t="shared" si="9"/>
        <v>2</v>
      </c>
      <c r="AA119" s="46">
        <f t="shared" si="9"/>
        <v>27</v>
      </c>
      <c r="AB119" s="46">
        <f t="shared" si="9"/>
        <v>388</v>
      </c>
      <c r="AC119" s="46">
        <f t="shared" si="9"/>
        <v>57</v>
      </c>
      <c r="AD119" s="46">
        <f t="shared" si="9"/>
        <v>125</v>
      </c>
      <c r="AE119" s="46">
        <f t="shared" si="9"/>
        <v>27</v>
      </c>
      <c r="AF119" s="46">
        <f t="shared" si="9"/>
        <v>152</v>
      </c>
      <c r="AG119" s="46">
        <f t="shared" si="9"/>
        <v>7</v>
      </c>
      <c r="AH119" s="46">
        <f t="shared" si="9"/>
        <v>11</v>
      </c>
      <c r="AI119" s="46">
        <f t="shared" si="9"/>
        <v>18</v>
      </c>
    </row>
    <row r="120" spans="1:35" ht="39.950000000000003" customHeight="1" x14ac:dyDescent="0.2">
      <c r="A120" s="47" t="s">
        <v>18</v>
      </c>
      <c r="B120" s="268" t="s">
        <v>275</v>
      </c>
      <c r="C120" s="269"/>
      <c r="D120" s="270"/>
      <c r="E120" s="23">
        <v>3596</v>
      </c>
      <c r="F120" s="23">
        <v>141</v>
      </c>
      <c r="G120" s="23">
        <v>3449</v>
      </c>
      <c r="H120" s="23">
        <v>6</v>
      </c>
      <c r="I120" s="23"/>
      <c r="J120" s="23">
        <v>762</v>
      </c>
      <c r="K120" s="23">
        <v>605</v>
      </c>
      <c r="L120" s="23">
        <v>136</v>
      </c>
      <c r="M120" s="23"/>
      <c r="N120" s="23">
        <v>21</v>
      </c>
      <c r="O120" s="24">
        <v>3818</v>
      </c>
      <c r="P120" s="24">
        <v>3116</v>
      </c>
      <c r="Q120" s="24">
        <v>274</v>
      </c>
      <c r="R120" s="24">
        <v>184</v>
      </c>
      <c r="S120" s="23">
        <v>1</v>
      </c>
      <c r="T120" s="24">
        <v>243</v>
      </c>
      <c r="U120" s="24">
        <v>9</v>
      </c>
      <c r="V120" s="24">
        <v>109</v>
      </c>
      <c r="W120" s="24">
        <v>125</v>
      </c>
      <c r="X120" s="24">
        <v>11</v>
      </c>
      <c r="Y120" s="24">
        <v>3829</v>
      </c>
      <c r="Z120" s="24">
        <v>2</v>
      </c>
      <c r="AA120" s="24">
        <v>21</v>
      </c>
      <c r="AB120" s="24">
        <v>364</v>
      </c>
      <c r="AC120" s="24">
        <v>47</v>
      </c>
      <c r="AD120" s="32">
        <v>119</v>
      </c>
      <c r="AE120" s="32">
        <v>25</v>
      </c>
      <c r="AF120" s="31">
        <v>144</v>
      </c>
      <c r="AG120" s="32">
        <v>7</v>
      </c>
      <c r="AH120" s="32">
        <v>10</v>
      </c>
      <c r="AI120" s="31">
        <v>17</v>
      </c>
    </row>
    <row r="121" spans="1:35" ht="39.950000000000003" customHeight="1" x14ac:dyDescent="0.2">
      <c r="A121" s="47" t="s">
        <v>17</v>
      </c>
      <c r="B121" s="268" t="s">
        <v>276</v>
      </c>
      <c r="C121" s="269"/>
      <c r="D121" s="270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24"/>
      <c r="Q121" s="24"/>
      <c r="R121" s="24"/>
      <c r="S121" s="23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32"/>
      <c r="AE121" s="32"/>
      <c r="AF121" s="31"/>
      <c r="AG121" s="32"/>
      <c r="AH121" s="32"/>
      <c r="AI121" s="31"/>
    </row>
    <row r="122" spans="1:35" ht="39.950000000000003" customHeight="1" x14ac:dyDescent="0.2">
      <c r="A122" s="47" t="s">
        <v>16</v>
      </c>
      <c r="B122" s="268" t="s">
        <v>277</v>
      </c>
      <c r="C122" s="269"/>
      <c r="D122" s="270"/>
      <c r="E122" s="23">
        <v>38</v>
      </c>
      <c r="F122" s="23">
        <v>2</v>
      </c>
      <c r="G122" s="23">
        <v>36</v>
      </c>
      <c r="H122" s="23"/>
      <c r="I122" s="23"/>
      <c r="J122" s="23">
        <v>10</v>
      </c>
      <c r="K122" s="23">
        <v>9</v>
      </c>
      <c r="L122" s="23">
        <v>1</v>
      </c>
      <c r="M122" s="23"/>
      <c r="N122" s="23"/>
      <c r="O122" s="24">
        <v>27</v>
      </c>
      <c r="P122" s="24">
        <v>9</v>
      </c>
      <c r="Q122" s="24">
        <v>5</v>
      </c>
      <c r="R122" s="24">
        <v>12</v>
      </c>
      <c r="S122" s="23"/>
      <c r="T122" s="24">
        <v>1</v>
      </c>
      <c r="U122" s="24"/>
      <c r="V122" s="24"/>
      <c r="W122" s="24">
        <v>1</v>
      </c>
      <c r="X122" s="24">
        <v>5</v>
      </c>
      <c r="Y122" s="24">
        <v>32</v>
      </c>
      <c r="Z122" s="24"/>
      <c r="AA122" s="24">
        <v>5</v>
      </c>
      <c r="AB122" s="24">
        <v>15</v>
      </c>
      <c r="AC122" s="24">
        <v>7</v>
      </c>
      <c r="AD122" s="32">
        <v>4</v>
      </c>
      <c r="AE122" s="32">
        <v>1</v>
      </c>
      <c r="AF122" s="31">
        <v>5</v>
      </c>
      <c r="AG122" s="32"/>
      <c r="AH122" s="32">
        <v>1</v>
      </c>
      <c r="AI122" s="31">
        <v>1</v>
      </c>
    </row>
    <row r="123" spans="1:35" ht="39.950000000000003" customHeight="1" x14ac:dyDescent="0.2">
      <c r="A123" s="47" t="s">
        <v>15</v>
      </c>
      <c r="B123" s="268" t="s">
        <v>278</v>
      </c>
      <c r="C123" s="269"/>
      <c r="D123" s="270"/>
      <c r="E123" s="23"/>
      <c r="F123" s="23"/>
      <c r="G123" s="23"/>
      <c r="H123" s="23"/>
      <c r="I123" s="23"/>
      <c r="J123" s="23">
        <v>1</v>
      </c>
      <c r="K123" s="23">
        <v>1</v>
      </c>
      <c r="L123" s="23"/>
      <c r="M123" s="23"/>
      <c r="N123" s="23"/>
      <c r="O123" s="24"/>
      <c r="P123" s="24"/>
      <c r="Q123" s="24"/>
      <c r="R123" s="24"/>
      <c r="S123" s="23"/>
      <c r="T123" s="24"/>
      <c r="U123" s="24"/>
      <c r="V123" s="24"/>
      <c r="W123" s="24"/>
      <c r="X123" s="24"/>
      <c r="Y123" s="24"/>
      <c r="Z123" s="24"/>
      <c r="AA123" s="24"/>
      <c r="AB123" s="24">
        <v>1</v>
      </c>
      <c r="AC123" s="24"/>
      <c r="AD123" s="32"/>
      <c r="AE123" s="32"/>
      <c r="AF123" s="31"/>
      <c r="AG123" s="32"/>
      <c r="AH123" s="32"/>
      <c r="AI123" s="31"/>
    </row>
    <row r="124" spans="1:35" ht="58.5" customHeight="1" x14ac:dyDescent="0.2">
      <c r="A124" s="47" t="s">
        <v>14</v>
      </c>
      <c r="B124" s="268" t="s">
        <v>279</v>
      </c>
      <c r="C124" s="269"/>
      <c r="D124" s="270"/>
      <c r="E124" s="23">
        <v>4</v>
      </c>
      <c r="F124" s="23">
        <v>2</v>
      </c>
      <c r="G124" s="23">
        <v>2</v>
      </c>
      <c r="H124" s="23"/>
      <c r="I124" s="23"/>
      <c r="J124" s="23">
        <v>2</v>
      </c>
      <c r="K124" s="23">
        <v>1</v>
      </c>
      <c r="L124" s="23">
        <v>1</v>
      </c>
      <c r="M124" s="23"/>
      <c r="N124" s="23"/>
      <c r="O124" s="24">
        <v>4</v>
      </c>
      <c r="P124" s="24">
        <v>1</v>
      </c>
      <c r="Q124" s="24">
        <v>1</v>
      </c>
      <c r="R124" s="24">
        <v>2</v>
      </c>
      <c r="S124" s="23"/>
      <c r="T124" s="24"/>
      <c r="U124" s="24"/>
      <c r="V124" s="24"/>
      <c r="W124" s="24"/>
      <c r="X124" s="24"/>
      <c r="Y124" s="24">
        <v>4</v>
      </c>
      <c r="Z124" s="24"/>
      <c r="AA124" s="24"/>
      <c r="AB124" s="24">
        <v>1</v>
      </c>
      <c r="AC124" s="24"/>
      <c r="AD124" s="32">
        <v>1</v>
      </c>
      <c r="AE124" s="32"/>
      <c r="AF124" s="31">
        <v>1</v>
      </c>
      <c r="AG124" s="32"/>
      <c r="AH124" s="32"/>
      <c r="AI124" s="31"/>
    </row>
    <row r="125" spans="1:35" ht="39.950000000000003" customHeight="1" x14ac:dyDescent="0.2">
      <c r="A125" s="47" t="s">
        <v>13</v>
      </c>
      <c r="B125" s="268" t="s">
        <v>280</v>
      </c>
      <c r="C125" s="269"/>
      <c r="D125" s="270"/>
      <c r="E125" s="23">
        <v>4</v>
      </c>
      <c r="F125" s="23"/>
      <c r="G125" s="23">
        <v>4</v>
      </c>
      <c r="H125" s="23"/>
      <c r="I125" s="23"/>
      <c r="J125" s="23">
        <v>6</v>
      </c>
      <c r="K125" s="23">
        <v>2</v>
      </c>
      <c r="L125" s="23">
        <v>4</v>
      </c>
      <c r="M125" s="23"/>
      <c r="N125" s="23"/>
      <c r="O125" s="24">
        <v>2</v>
      </c>
      <c r="P125" s="24">
        <v>1</v>
      </c>
      <c r="Q125" s="24"/>
      <c r="R125" s="24"/>
      <c r="S125" s="23"/>
      <c r="T125" s="24">
        <v>1</v>
      </c>
      <c r="U125" s="24"/>
      <c r="V125" s="24">
        <v>1</v>
      </c>
      <c r="W125" s="24"/>
      <c r="X125" s="24"/>
      <c r="Y125" s="24">
        <v>2</v>
      </c>
      <c r="Z125" s="24"/>
      <c r="AA125" s="24">
        <v>1</v>
      </c>
      <c r="AB125" s="24">
        <v>4</v>
      </c>
      <c r="AC125" s="24">
        <v>1</v>
      </c>
      <c r="AD125" s="32"/>
      <c r="AE125" s="32">
        <v>1</v>
      </c>
      <c r="AF125" s="31">
        <v>1</v>
      </c>
      <c r="AG125" s="32"/>
      <c r="AH125" s="32"/>
      <c r="AI125" s="31"/>
    </row>
    <row r="126" spans="1:35" ht="39.950000000000003" customHeight="1" x14ac:dyDescent="0.2">
      <c r="A126" s="47" t="s">
        <v>12</v>
      </c>
      <c r="B126" s="268" t="s">
        <v>281</v>
      </c>
      <c r="C126" s="269"/>
      <c r="D126" s="270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4"/>
      <c r="Q126" s="24"/>
      <c r="R126" s="24"/>
      <c r="S126" s="24"/>
      <c r="T126" s="23"/>
      <c r="U126" s="24"/>
      <c r="V126" s="24"/>
      <c r="W126" s="24"/>
      <c r="X126" s="23"/>
      <c r="Y126" s="23"/>
      <c r="Z126" s="24"/>
      <c r="AA126" s="24"/>
      <c r="AB126" s="24"/>
      <c r="AC126" s="24"/>
      <c r="AD126" s="32"/>
      <c r="AE126" s="32"/>
      <c r="AF126" s="31"/>
      <c r="AG126" s="32"/>
      <c r="AH126" s="32"/>
      <c r="AI126" s="31"/>
    </row>
    <row r="127" spans="1:35" ht="39.950000000000003" customHeight="1" x14ac:dyDescent="0.2">
      <c r="A127" s="47" t="s">
        <v>11</v>
      </c>
      <c r="B127" s="268" t="s">
        <v>192</v>
      </c>
      <c r="C127" s="269"/>
      <c r="D127" s="270"/>
      <c r="E127" s="23">
        <v>5</v>
      </c>
      <c r="F127" s="23">
        <v>3</v>
      </c>
      <c r="G127" s="23">
        <v>2</v>
      </c>
      <c r="H127" s="23"/>
      <c r="I127" s="23"/>
      <c r="J127" s="23">
        <v>4</v>
      </c>
      <c r="K127" s="23">
        <v>1</v>
      </c>
      <c r="L127" s="23">
        <v>2</v>
      </c>
      <c r="M127" s="23">
        <v>1</v>
      </c>
      <c r="N127" s="23"/>
      <c r="O127" s="24">
        <v>2</v>
      </c>
      <c r="P127" s="24"/>
      <c r="Q127" s="24"/>
      <c r="R127" s="24">
        <v>1</v>
      </c>
      <c r="S127" s="23"/>
      <c r="T127" s="24">
        <v>1</v>
      </c>
      <c r="U127" s="24"/>
      <c r="V127" s="24">
        <v>1</v>
      </c>
      <c r="W127" s="24"/>
      <c r="X127" s="24">
        <v>1</v>
      </c>
      <c r="Y127" s="24">
        <v>3</v>
      </c>
      <c r="Z127" s="24"/>
      <c r="AA127" s="24"/>
      <c r="AB127" s="24">
        <v>3</v>
      </c>
      <c r="AC127" s="24">
        <v>2</v>
      </c>
      <c r="AD127" s="32">
        <v>1</v>
      </c>
      <c r="AE127" s="32"/>
      <c r="AF127" s="31">
        <v>1</v>
      </c>
      <c r="AG127" s="32"/>
      <c r="AH127" s="32"/>
      <c r="AI127" s="31"/>
    </row>
    <row r="128" spans="1:35" s="21" customFormat="1" ht="59.25" customHeight="1" x14ac:dyDescent="0.2">
      <c r="A128" s="45" t="s">
        <v>10</v>
      </c>
      <c r="B128" s="276" t="s">
        <v>282</v>
      </c>
      <c r="C128" s="277"/>
      <c r="D128" s="278"/>
      <c r="E128" s="70">
        <f>SUM(E129:E132)</f>
        <v>15</v>
      </c>
      <c r="F128" s="75">
        <f t="shared" ref="F128:AI128" si="10">SUM(F129:F132)</f>
        <v>1</v>
      </c>
      <c r="G128" s="75">
        <f t="shared" si="10"/>
        <v>14</v>
      </c>
      <c r="H128" s="75">
        <f t="shared" si="10"/>
        <v>0</v>
      </c>
      <c r="I128" s="75">
        <f t="shared" si="10"/>
        <v>0</v>
      </c>
      <c r="J128" s="75">
        <f t="shared" si="10"/>
        <v>13</v>
      </c>
      <c r="K128" s="75">
        <f t="shared" si="10"/>
        <v>11</v>
      </c>
      <c r="L128" s="75">
        <f t="shared" si="10"/>
        <v>2</v>
      </c>
      <c r="M128" s="75">
        <f t="shared" si="10"/>
        <v>0</v>
      </c>
      <c r="N128" s="75">
        <f t="shared" si="10"/>
        <v>0</v>
      </c>
      <c r="O128" s="75">
        <f t="shared" si="10"/>
        <v>10</v>
      </c>
      <c r="P128" s="75">
        <f t="shared" si="10"/>
        <v>2</v>
      </c>
      <c r="Q128" s="75">
        <f t="shared" si="10"/>
        <v>5</v>
      </c>
      <c r="R128" s="75">
        <f t="shared" si="10"/>
        <v>1</v>
      </c>
      <c r="S128" s="75">
        <f t="shared" si="10"/>
        <v>0</v>
      </c>
      <c r="T128" s="75">
        <f t="shared" si="10"/>
        <v>2</v>
      </c>
      <c r="U128" s="75">
        <f t="shared" si="10"/>
        <v>0</v>
      </c>
      <c r="V128" s="75">
        <f t="shared" si="10"/>
        <v>2</v>
      </c>
      <c r="W128" s="75">
        <f t="shared" si="10"/>
        <v>0</v>
      </c>
      <c r="X128" s="75">
        <f t="shared" si="10"/>
        <v>1</v>
      </c>
      <c r="Y128" s="75">
        <f t="shared" si="10"/>
        <v>11</v>
      </c>
      <c r="Z128" s="75">
        <f t="shared" si="10"/>
        <v>0</v>
      </c>
      <c r="AA128" s="75">
        <f t="shared" si="10"/>
        <v>0</v>
      </c>
      <c r="AB128" s="75">
        <f t="shared" si="10"/>
        <v>15</v>
      </c>
      <c r="AC128" s="75">
        <f t="shared" si="10"/>
        <v>0</v>
      </c>
      <c r="AD128" s="75">
        <f t="shared" si="10"/>
        <v>4</v>
      </c>
      <c r="AE128" s="75">
        <f t="shared" si="10"/>
        <v>1</v>
      </c>
      <c r="AF128" s="75">
        <f t="shared" si="10"/>
        <v>5</v>
      </c>
      <c r="AG128" s="75">
        <f t="shared" si="10"/>
        <v>0</v>
      </c>
      <c r="AH128" s="75">
        <f t="shared" si="10"/>
        <v>0</v>
      </c>
      <c r="AI128" s="75">
        <f t="shared" si="10"/>
        <v>0</v>
      </c>
    </row>
    <row r="129" spans="1:35" ht="39.950000000000003" customHeight="1" x14ac:dyDescent="0.2">
      <c r="A129" s="47" t="s">
        <v>9</v>
      </c>
      <c r="B129" s="268" t="s">
        <v>283</v>
      </c>
      <c r="C129" s="269"/>
      <c r="D129" s="270"/>
      <c r="E129" s="23">
        <v>13</v>
      </c>
      <c r="F129" s="23">
        <v>1</v>
      </c>
      <c r="G129" s="23">
        <v>12</v>
      </c>
      <c r="H129" s="23"/>
      <c r="I129" s="23"/>
      <c r="J129" s="23">
        <v>7</v>
      </c>
      <c r="K129" s="23">
        <v>7</v>
      </c>
      <c r="L129" s="23"/>
      <c r="M129" s="23"/>
      <c r="N129" s="23"/>
      <c r="O129" s="24">
        <v>8</v>
      </c>
      <c r="P129" s="24">
        <v>2</v>
      </c>
      <c r="Q129" s="24">
        <v>3</v>
      </c>
      <c r="R129" s="24">
        <v>1</v>
      </c>
      <c r="S129" s="23"/>
      <c r="T129" s="24">
        <v>2</v>
      </c>
      <c r="U129" s="24"/>
      <c r="V129" s="24">
        <v>2</v>
      </c>
      <c r="W129" s="24"/>
      <c r="X129" s="24">
        <v>1</v>
      </c>
      <c r="Y129" s="24">
        <v>9</v>
      </c>
      <c r="Z129" s="24"/>
      <c r="AA129" s="24"/>
      <c r="AB129" s="24">
        <v>11</v>
      </c>
      <c r="AC129" s="24"/>
      <c r="AD129" s="32">
        <v>3</v>
      </c>
      <c r="AE129" s="32"/>
      <c r="AF129" s="31">
        <v>3</v>
      </c>
      <c r="AG129" s="32"/>
      <c r="AH129" s="32"/>
      <c r="AI129" s="31"/>
    </row>
    <row r="130" spans="1:35" ht="39.950000000000003" customHeight="1" x14ac:dyDescent="0.2">
      <c r="A130" s="47" t="s">
        <v>8</v>
      </c>
      <c r="B130" s="268" t="s">
        <v>284</v>
      </c>
      <c r="C130" s="269"/>
      <c r="D130" s="270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24"/>
      <c r="Q130" s="24"/>
      <c r="R130" s="24"/>
      <c r="S130" s="23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32"/>
      <c r="AE130" s="32"/>
      <c r="AF130" s="31"/>
      <c r="AG130" s="32"/>
      <c r="AH130" s="32"/>
      <c r="AI130" s="31"/>
    </row>
    <row r="131" spans="1:35" ht="39.950000000000003" customHeight="1" x14ac:dyDescent="0.2">
      <c r="A131" s="47" t="s">
        <v>7</v>
      </c>
      <c r="B131" s="268" t="s">
        <v>285</v>
      </c>
      <c r="C131" s="269"/>
      <c r="D131" s="270"/>
      <c r="E131" s="23">
        <v>1</v>
      </c>
      <c r="F131" s="23"/>
      <c r="G131" s="23">
        <v>1</v>
      </c>
      <c r="H131" s="23"/>
      <c r="I131" s="23"/>
      <c r="J131" s="23">
        <v>1</v>
      </c>
      <c r="K131" s="23"/>
      <c r="L131" s="23">
        <v>1</v>
      </c>
      <c r="M131" s="23"/>
      <c r="N131" s="23"/>
      <c r="O131" s="24">
        <v>1</v>
      </c>
      <c r="P131" s="24"/>
      <c r="Q131" s="24">
        <v>1</v>
      </c>
      <c r="R131" s="24"/>
      <c r="S131" s="23"/>
      <c r="T131" s="24"/>
      <c r="U131" s="24"/>
      <c r="V131" s="24"/>
      <c r="W131" s="24"/>
      <c r="X131" s="24"/>
      <c r="Y131" s="24">
        <v>1</v>
      </c>
      <c r="Z131" s="24"/>
      <c r="AA131" s="24"/>
      <c r="AB131" s="24"/>
      <c r="AC131" s="24"/>
      <c r="AD131" s="32">
        <v>1</v>
      </c>
      <c r="AE131" s="32"/>
      <c r="AF131" s="31">
        <v>1</v>
      </c>
      <c r="AG131" s="32"/>
      <c r="AH131" s="32"/>
      <c r="AI131" s="31"/>
    </row>
    <row r="132" spans="1:35" ht="39.950000000000003" customHeight="1" x14ac:dyDescent="0.2">
      <c r="A132" s="47" t="s">
        <v>6</v>
      </c>
      <c r="B132" s="268" t="s">
        <v>192</v>
      </c>
      <c r="C132" s="269"/>
      <c r="D132" s="270"/>
      <c r="E132" s="23">
        <v>1</v>
      </c>
      <c r="F132" s="23"/>
      <c r="G132" s="23">
        <v>1</v>
      </c>
      <c r="H132" s="23"/>
      <c r="I132" s="23"/>
      <c r="J132" s="23">
        <v>5</v>
      </c>
      <c r="K132" s="23">
        <v>4</v>
      </c>
      <c r="L132" s="23">
        <v>1</v>
      </c>
      <c r="M132" s="23"/>
      <c r="N132" s="23"/>
      <c r="O132" s="24">
        <v>1</v>
      </c>
      <c r="P132" s="24"/>
      <c r="Q132" s="24">
        <v>1</v>
      </c>
      <c r="R132" s="24"/>
      <c r="S132" s="23"/>
      <c r="T132" s="24"/>
      <c r="U132" s="24"/>
      <c r="V132" s="24"/>
      <c r="W132" s="24"/>
      <c r="X132" s="24"/>
      <c r="Y132" s="24">
        <v>1</v>
      </c>
      <c r="Z132" s="24"/>
      <c r="AA132" s="24"/>
      <c r="AB132" s="24">
        <v>4</v>
      </c>
      <c r="AC132" s="24"/>
      <c r="AD132" s="32"/>
      <c r="AE132" s="32">
        <v>1</v>
      </c>
      <c r="AF132" s="31">
        <v>1</v>
      </c>
      <c r="AG132" s="32"/>
      <c r="AH132" s="32"/>
      <c r="AI132" s="31"/>
    </row>
    <row r="133" spans="1:35" s="21" customFormat="1" ht="60.75" customHeight="1" x14ac:dyDescent="0.2">
      <c r="A133" s="45" t="s">
        <v>5</v>
      </c>
      <c r="B133" s="276" t="s">
        <v>286</v>
      </c>
      <c r="C133" s="277"/>
      <c r="D133" s="278"/>
      <c r="E133" s="46">
        <f>SUM(E134:E135)</f>
        <v>1</v>
      </c>
      <c r="F133" s="46">
        <f t="shared" ref="F133:AI133" si="11">SUM(F134:F135)</f>
        <v>0</v>
      </c>
      <c r="G133" s="46">
        <f t="shared" si="11"/>
        <v>1</v>
      </c>
      <c r="H133" s="46">
        <f t="shared" si="11"/>
        <v>0</v>
      </c>
      <c r="I133" s="46">
        <f t="shared" si="11"/>
        <v>0</v>
      </c>
      <c r="J133" s="46">
        <f t="shared" si="11"/>
        <v>1</v>
      </c>
      <c r="K133" s="46">
        <f t="shared" si="11"/>
        <v>1</v>
      </c>
      <c r="L133" s="46">
        <f t="shared" si="11"/>
        <v>0</v>
      </c>
      <c r="M133" s="46">
        <f t="shared" si="11"/>
        <v>0</v>
      </c>
      <c r="N133" s="46">
        <f t="shared" si="11"/>
        <v>0</v>
      </c>
      <c r="O133" s="46">
        <f t="shared" si="11"/>
        <v>2</v>
      </c>
      <c r="P133" s="46">
        <f t="shared" si="11"/>
        <v>0</v>
      </c>
      <c r="Q133" s="46">
        <f t="shared" si="11"/>
        <v>0</v>
      </c>
      <c r="R133" s="46">
        <f t="shared" si="11"/>
        <v>1</v>
      </c>
      <c r="S133" s="46">
        <f t="shared" si="11"/>
        <v>0</v>
      </c>
      <c r="T133" s="46">
        <f t="shared" si="11"/>
        <v>1</v>
      </c>
      <c r="U133" s="46">
        <f t="shared" si="11"/>
        <v>0</v>
      </c>
      <c r="V133" s="46">
        <f t="shared" si="11"/>
        <v>0</v>
      </c>
      <c r="W133" s="46">
        <f t="shared" si="11"/>
        <v>1</v>
      </c>
      <c r="X133" s="46">
        <f t="shared" si="11"/>
        <v>0</v>
      </c>
      <c r="Y133" s="46">
        <f t="shared" si="11"/>
        <v>2</v>
      </c>
      <c r="Z133" s="46">
        <f t="shared" si="11"/>
        <v>0</v>
      </c>
      <c r="AA133" s="46">
        <f t="shared" si="11"/>
        <v>0</v>
      </c>
      <c r="AB133" s="46">
        <f t="shared" si="11"/>
        <v>0</v>
      </c>
      <c r="AC133" s="46">
        <f t="shared" si="11"/>
        <v>0</v>
      </c>
      <c r="AD133" s="46">
        <f t="shared" si="11"/>
        <v>0</v>
      </c>
      <c r="AE133" s="46">
        <f t="shared" si="11"/>
        <v>0</v>
      </c>
      <c r="AF133" s="46">
        <f t="shared" si="11"/>
        <v>0</v>
      </c>
      <c r="AG133" s="46">
        <f t="shared" si="11"/>
        <v>0</v>
      </c>
      <c r="AH133" s="46">
        <f t="shared" si="11"/>
        <v>0</v>
      </c>
      <c r="AI133" s="46">
        <f t="shared" si="11"/>
        <v>0</v>
      </c>
    </row>
    <row r="134" spans="1:35" ht="60.75" customHeight="1" x14ac:dyDescent="0.2">
      <c r="A134" s="47" t="s">
        <v>4</v>
      </c>
      <c r="B134" s="268" t="s">
        <v>287</v>
      </c>
      <c r="C134" s="269"/>
      <c r="D134" s="270"/>
      <c r="E134" s="23">
        <v>1</v>
      </c>
      <c r="F134" s="23"/>
      <c r="G134" s="23">
        <v>1</v>
      </c>
      <c r="H134" s="23"/>
      <c r="I134" s="23"/>
      <c r="J134" s="23">
        <v>1</v>
      </c>
      <c r="K134" s="23">
        <v>1</v>
      </c>
      <c r="L134" s="23"/>
      <c r="M134" s="23"/>
      <c r="N134" s="23"/>
      <c r="O134" s="24">
        <v>2</v>
      </c>
      <c r="P134" s="24"/>
      <c r="Q134" s="24"/>
      <c r="R134" s="24">
        <v>1</v>
      </c>
      <c r="S134" s="23"/>
      <c r="T134" s="24">
        <v>1</v>
      </c>
      <c r="U134" s="24"/>
      <c r="V134" s="24"/>
      <c r="W134" s="24">
        <v>1</v>
      </c>
      <c r="X134" s="24"/>
      <c r="Y134" s="24">
        <v>2</v>
      </c>
      <c r="Z134" s="24"/>
      <c r="AA134" s="24"/>
      <c r="AB134" s="24"/>
      <c r="AC134" s="24"/>
      <c r="AD134" s="32"/>
      <c r="AE134" s="32"/>
      <c r="AF134" s="32"/>
      <c r="AG134" s="32"/>
      <c r="AH134" s="32"/>
      <c r="AI134" s="32"/>
    </row>
    <row r="135" spans="1:35" ht="72.75" customHeight="1" x14ac:dyDescent="0.2">
      <c r="A135" s="47" t="s">
        <v>3</v>
      </c>
      <c r="B135" s="268" t="s">
        <v>288</v>
      </c>
      <c r="C135" s="269"/>
      <c r="D135" s="270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24"/>
      <c r="Q135" s="24"/>
      <c r="R135" s="24"/>
      <c r="S135" s="23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32"/>
      <c r="AE135" s="32"/>
      <c r="AF135" s="32"/>
      <c r="AG135" s="32"/>
      <c r="AH135" s="32"/>
      <c r="AI135" s="32"/>
    </row>
    <row r="136" spans="1:35" ht="53.25" customHeight="1" x14ac:dyDescent="0.2">
      <c r="A136" s="50" t="s">
        <v>289</v>
      </c>
      <c r="B136" s="279" t="s">
        <v>290</v>
      </c>
      <c r="C136" s="280"/>
      <c r="D136" s="281"/>
      <c r="E136" s="23"/>
      <c r="F136" s="23"/>
      <c r="G136" s="23"/>
      <c r="H136" s="23"/>
      <c r="I136" s="23"/>
      <c r="J136" s="23">
        <v>1</v>
      </c>
      <c r="K136" s="23">
        <v>1</v>
      </c>
      <c r="L136" s="23"/>
      <c r="M136" s="23"/>
      <c r="N136" s="23"/>
      <c r="O136" s="23">
        <v>1</v>
      </c>
      <c r="P136" s="24">
        <v>1</v>
      </c>
      <c r="Q136" s="24"/>
      <c r="R136" s="24"/>
      <c r="S136" s="24"/>
      <c r="T136" s="23"/>
      <c r="U136" s="24"/>
      <c r="V136" s="24"/>
      <c r="W136" s="24"/>
      <c r="X136" s="23"/>
      <c r="Y136" s="23">
        <v>1</v>
      </c>
      <c r="Z136" s="24"/>
      <c r="AA136" s="24"/>
      <c r="AB136" s="24"/>
      <c r="AC136" s="24"/>
      <c r="AD136" s="32">
        <v>1</v>
      </c>
      <c r="AE136" s="32"/>
      <c r="AF136" s="32">
        <v>1</v>
      </c>
      <c r="AG136" s="32"/>
      <c r="AH136" s="32"/>
      <c r="AI136" s="31"/>
    </row>
    <row r="137" spans="1:35" s="21" customFormat="1" ht="39.950000000000003" customHeight="1" x14ac:dyDescent="0.2">
      <c r="A137" s="45" t="s">
        <v>2</v>
      </c>
      <c r="B137" s="282" t="s">
        <v>192</v>
      </c>
      <c r="C137" s="283"/>
      <c r="D137" s="284"/>
      <c r="E137" s="25">
        <v>24</v>
      </c>
      <c r="F137" s="25">
        <v>2</v>
      </c>
      <c r="G137" s="25">
        <v>22</v>
      </c>
      <c r="H137" s="25"/>
      <c r="I137" s="25"/>
      <c r="J137" s="25">
        <v>21</v>
      </c>
      <c r="K137" s="25">
        <v>12</v>
      </c>
      <c r="L137" s="25">
        <v>5</v>
      </c>
      <c r="M137" s="25">
        <v>2</v>
      </c>
      <c r="N137" s="25">
        <v>1</v>
      </c>
      <c r="O137" s="43">
        <v>23</v>
      </c>
      <c r="P137" s="43">
        <v>5</v>
      </c>
      <c r="Q137" s="43">
        <v>2</v>
      </c>
      <c r="R137" s="43">
        <v>12</v>
      </c>
      <c r="S137" s="25"/>
      <c r="T137" s="43">
        <v>4</v>
      </c>
      <c r="U137" s="43"/>
      <c r="V137" s="43">
        <v>3</v>
      </c>
      <c r="W137" s="43">
        <v>1</v>
      </c>
      <c r="X137" s="43"/>
      <c r="Y137" s="43">
        <v>23</v>
      </c>
      <c r="Z137" s="43">
        <v>1</v>
      </c>
      <c r="AA137" s="43"/>
      <c r="AB137" s="43">
        <v>13</v>
      </c>
      <c r="AC137" s="43"/>
      <c r="AD137" s="70">
        <v>8</v>
      </c>
      <c r="AE137" s="70">
        <v>2</v>
      </c>
      <c r="AF137" s="70">
        <v>10</v>
      </c>
      <c r="AG137" s="70"/>
      <c r="AH137" s="70">
        <v>1</v>
      </c>
      <c r="AI137" s="70">
        <v>1</v>
      </c>
    </row>
    <row r="138" spans="1:35" s="22" customFormat="1" ht="39.950000000000003" customHeight="1" x14ac:dyDescent="0.25">
      <c r="A138" s="45"/>
      <c r="B138" s="282" t="s">
        <v>153</v>
      </c>
      <c r="C138" s="283"/>
      <c r="D138" s="284"/>
      <c r="E138" s="46">
        <f>E19+E40+E52+E60+E74+E81+E89+E92+E114+E119+E128+E133+E136+E137</f>
        <v>4896</v>
      </c>
      <c r="F138" s="75">
        <f t="shared" ref="F138:AI138" si="12">F19+F40+F52+F60+F74+F81+F89+F92+F114+F119+F128+F133+F136+F137</f>
        <v>335</v>
      </c>
      <c r="G138" s="75">
        <f t="shared" si="12"/>
        <v>4541</v>
      </c>
      <c r="H138" s="75">
        <f t="shared" si="12"/>
        <v>20</v>
      </c>
      <c r="I138" s="75">
        <f t="shared" si="12"/>
        <v>0</v>
      </c>
      <c r="J138" s="75">
        <f t="shared" si="12"/>
        <v>1923</v>
      </c>
      <c r="K138" s="75">
        <f t="shared" si="12"/>
        <v>1474</v>
      </c>
      <c r="L138" s="75">
        <f t="shared" si="12"/>
        <v>371</v>
      </c>
      <c r="M138" s="75">
        <f t="shared" si="12"/>
        <v>18</v>
      </c>
      <c r="N138" s="75">
        <f t="shared" si="12"/>
        <v>59</v>
      </c>
      <c r="O138" s="75">
        <f t="shared" si="12"/>
        <v>4965</v>
      </c>
      <c r="P138" s="75">
        <f t="shared" si="12"/>
        <v>3690</v>
      </c>
      <c r="Q138" s="75">
        <f t="shared" si="12"/>
        <v>393</v>
      </c>
      <c r="R138" s="75">
        <f t="shared" si="12"/>
        <v>415</v>
      </c>
      <c r="S138" s="75">
        <f t="shared" si="12"/>
        <v>6</v>
      </c>
      <c r="T138" s="75">
        <f t="shared" si="12"/>
        <v>461</v>
      </c>
      <c r="U138" s="75">
        <f t="shared" si="12"/>
        <v>28</v>
      </c>
      <c r="V138" s="75">
        <f t="shared" si="12"/>
        <v>254</v>
      </c>
      <c r="W138" s="75">
        <f t="shared" si="12"/>
        <v>179</v>
      </c>
      <c r="X138" s="75">
        <f t="shared" si="12"/>
        <v>96</v>
      </c>
      <c r="Y138" s="75">
        <f t="shared" si="12"/>
        <v>5061</v>
      </c>
      <c r="Z138" s="75">
        <f t="shared" si="12"/>
        <v>9</v>
      </c>
      <c r="AA138" s="75">
        <f t="shared" si="12"/>
        <v>184</v>
      </c>
      <c r="AB138" s="75">
        <f t="shared" si="12"/>
        <v>1281</v>
      </c>
      <c r="AC138" s="75">
        <f t="shared" si="12"/>
        <v>256</v>
      </c>
      <c r="AD138" s="75">
        <f t="shared" si="12"/>
        <v>292</v>
      </c>
      <c r="AE138" s="75">
        <f t="shared" si="12"/>
        <v>57</v>
      </c>
      <c r="AF138" s="75">
        <f t="shared" si="12"/>
        <v>349</v>
      </c>
      <c r="AG138" s="75">
        <f t="shared" si="12"/>
        <v>12</v>
      </c>
      <c r="AH138" s="75">
        <f t="shared" si="12"/>
        <v>22</v>
      </c>
      <c r="AI138" s="75">
        <f t="shared" si="12"/>
        <v>34</v>
      </c>
    </row>
    <row r="139" spans="1:35" ht="14.25" x14ac:dyDescent="0.2"/>
    <row r="140" spans="1:35" ht="14.25" x14ac:dyDescent="0.2"/>
    <row r="141" spans="1:35" ht="57" customHeight="1" x14ac:dyDescent="0.2">
      <c r="B141" s="99" t="s">
        <v>316</v>
      </c>
    </row>
    <row r="142" spans="1:35" ht="14.25" x14ac:dyDescent="0.2"/>
    <row r="143" spans="1:35" ht="14.25" x14ac:dyDescent="0.2"/>
    <row r="144" spans="1:35" ht="14.25" x14ac:dyDescent="0.2"/>
    <row r="145" ht="14.25" x14ac:dyDescent="0.2"/>
    <row r="146" ht="14.25" x14ac:dyDescent="0.2"/>
    <row r="147" ht="14.25" x14ac:dyDescent="0.2"/>
    <row r="148" ht="14.25" x14ac:dyDescent="0.2"/>
    <row r="149" ht="14.25" x14ac:dyDescent="0.2"/>
    <row r="150" ht="14.25" x14ac:dyDescent="0.2"/>
    <row r="151" ht="14.25" x14ac:dyDescent="0.2"/>
    <row r="152" ht="14.25" x14ac:dyDescent="0.2"/>
    <row r="153" ht="14.25" x14ac:dyDescent="0.2"/>
    <row r="154" ht="14.25" x14ac:dyDescent="0.2"/>
    <row r="155" ht="14.25" x14ac:dyDescent="0.2"/>
    <row r="156" ht="14.25" x14ac:dyDescent="0.2"/>
    <row r="157" ht="14.25" x14ac:dyDescent="0.2"/>
    <row r="158" ht="14.25" x14ac:dyDescent="0.2"/>
    <row r="159" ht="14.25" x14ac:dyDescent="0.2"/>
    <row r="160" ht="14.25" x14ac:dyDescent="0.2"/>
    <row r="161" ht="14.25" x14ac:dyDescent="0.2"/>
    <row r="162" ht="14.25" x14ac:dyDescent="0.2"/>
    <row r="163" ht="14.25" x14ac:dyDescent="0.2"/>
    <row r="164" ht="14.25" x14ac:dyDescent="0.2"/>
    <row r="165" ht="14.25" x14ac:dyDescent="0.2"/>
    <row r="166" ht="14.25" x14ac:dyDescent="0.2"/>
    <row r="167" ht="14.25" x14ac:dyDescent="0.2"/>
    <row r="168" ht="14.25" x14ac:dyDescent="0.2"/>
    <row r="169" ht="14.25" x14ac:dyDescent="0.2"/>
    <row r="170" ht="14.25" x14ac:dyDescent="0.2"/>
    <row r="171" ht="14.25" x14ac:dyDescent="0.2"/>
    <row r="172" ht="14.25" x14ac:dyDescent="0.2"/>
    <row r="173" ht="14.25" x14ac:dyDescent="0.2"/>
    <row r="174" ht="14.25" x14ac:dyDescent="0.2"/>
    <row r="175" ht="14.25" x14ac:dyDescent="0.2"/>
    <row r="176" ht="14.25" x14ac:dyDescent="0.2"/>
    <row r="177" ht="14.25" x14ac:dyDescent="0.2"/>
    <row r="178" ht="14.25" x14ac:dyDescent="0.2"/>
    <row r="179" ht="14.25" x14ac:dyDescent="0.2"/>
    <row r="180" ht="14.25" x14ac:dyDescent="0.2"/>
    <row r="181" ht="14.25" x14ac:dyDescent="0.2"/>
    <row r="182" ht="14.25" x14ac:dyDescent="0.2"/>
    <row r="183" ht="14.25" x14ac:dyDescent="0.2"/>
    <row r="184" ht="14.25" x14ac:dyDescent="0.2"/>
    <row r="185" ht="14.25" x14ac:dyDescent="0.2"/>
    <row r="186" ht="14.25" x14ac:dyDescent="0.2"/>
    <row r="187" ht="14.25" x14ac:dyDescent="0.2"/>
    <row r="188" ht="14.25" x14ac:dyDescent="0.2"/>
    <row r="189" ht="14.25" x14ac:dyDescent="0.2"/>
    <row r="190" ht="14.25" x14ac:dyDescent="0.2"/>
    <row r="191" ht="14.25" x14ac:dyDescent="0.2"/>
    <row r="192" ht="14.25" x14ac:dyDescent="0.2"/>
    <row r="193" ht="14.25" x14ac:dyDescent="0.2"/>
    <row r="194" ht="14.25" x14ac:dyDescent="0.2"/>
    <row r="195" ht="14.25" x14ac:dyDescent="0.2"/>
    <row r="196" ht="14.25" x14ac:dyDescent="0.2"/>
    <row r="197" ht="14.25" x14ac:dyDescent="0.2"/>
    <row r="198" ht="14.25" x14ac:dyDescent="0.2"/>
    <row r="199" ht="14.25" x14ac:dyDescent="0.2"/>
    <row r="200" ht="14.25" x14ac:dyDescent="0.2"/>
    <row r="201" ht="14.25" x14ac:dyDescent="0.2"/>
    <row r="202" ht="14.25" x14ac:dyDescent="0.2"/>
    <row r="203" ht="14.25" x14ac:dyDescent="0.2"/>
    <row r="204" ht="14.25" x14ac:dyDescent="0.2"/>
    <row r="205" ht="14.25" x14ac:dyDescent="0.2"/>
    <row r="206" ht="14.25" x14ac:dyDescent="0.2"/>
    <row r="207" ht="14.25" x14ac:dyDescent="0.2"/>
    <row r="208" ht="14.25" x14ac:dyDescent="0.2"/>
    <row r="209" ht="14.25" x14ac:dyDescent="0.2"/>
    <row r="210" ht="14.25" x14ac:dyDescent="0.2"/>
    <row r="211" ht="14.25" x14ac:dyDescent="0.2"/>
    <row r="212" ht="14.25" x14ac:dyDescent="0.2"/>
    <row r="213" ht="14.25" x14ac:dyDescent="0.2"/>
    <row r="214" ht="14.25" x14ac:dyDescent="0.2"/>
    <row r="215" ht="14.25" x14ac:dyDescent="0.2"/>
    <row r="216" ht="14.25" x14ac:dyDescent="0.2"/>
    <row r="217" ht="14.25" x14ac:dyDescent="0.2"/>
    <row r="218" ht="14.25" x14ac:dyDescent="0.2"/>
    <row r="219" ht="14.25" x14ac:dyDescent="0.2"/>
    <row r="220" ht="14.25" x14ac:dyDescent="0.2"/>
    <row r="221" ht="14.25" x14ac:dyDescent="0.2"/>
    <row r="222" ht="14.25" x14ac:dyDescent="0.2"/>
    <row r="223" ht="14.25" x14ac:dyDescent="0.2"/>
    <row r="224" ht="14.25" x14ac:dyDescent="0.2"/>
    <row r="225" ht="14.25" x14ac:dyDescent="0.2"/>
    <row r="226" ht="14.25" x14ac:dyDescent="0.2"/>
    <row r="227" ht="14.25" x14ac:dyDescent="0.2"/>
    <row r="228" ht="14.25" x14ac:dyDescent="0.2"/>
    <row r="229" ht="14.25" x14ac:dyDescent="0.2"/>
    <row r="230" ht="14.25" x14ac:dyDescent="0.2"/>
    <row r="231" ht="14.25" x14ac:dyDescent="0.2"/>
    <row r="232" ht="14.25" x14ac:dyDescent="0.2"/>
    <row r="233" ht="14.25" x14ac:dyDescent="0.2"/>
    <row r="234" ht="14.25" x14ac:dyDescent="0.2"/>
    <row r="235" ht="14.25" x14ac:dyDescent="0.2"/>
    <row r="236" ht="14.25" x14ac:dyDescent="0.2"/>
    <row r="237" ht="14.25" x14ac:dyDescent="0.2"/>
    <row r="238" ht="14.25" x14ac:dyDescent="0.2"/>
    <row r="239" ht="14.25" x14ac:dyDescent="0.2"/>
    <row r="240" ht="14.25" x14ac:dyDescent="0.2"/>
    <row r="241" ht="14.25" x14ac:dyDescent="0.2"/>
    <row r="242" ht="14.25" x14ac:dyDescent="0.2"/>
    <row r="243" ht="14.25" x14ac:dyDescent="0.2"/>
    <row r="244" ht="14.25" x14ac:dyDescent="0.2"/>
    <row r="245" ht="14.25" x14ac:dyDescent="0.2"/>
    <row r="246" ht="14.25" x14ac:dyDescent="0.2"/>
    <row r="247" ht="14.25" x14ac:dyDescent="0.2"/>
    <row r="248" ht="14.25" x14ac:dyDescent="0.2"/>
    <row r="249" ht="14.25" x14ac:dyDescent="0.2"/>
    <row r="250" ht="14.25" x14ac:dyDescent="0.2"/>
    <row r="251" ht="14.25" x14ac:dyDescent="0.2"/>
    <row r="252" ht="14.25" x14ac:dyDescent="0.2"/>
    <row r="253" ht="14.25" x14ac:dyDescent="0.2"/>
    <row r="254" ht="14.25" x14ac:dyDescent="0.2"/>
    <row r="255" ht="14.25" x14ac:dyDescent="0.2"/>
    <row r="256" ht="14.25" x14ac:dyDescent="0.2"/>
    <row r="257" ht="14.25" x14ac:dyDescent="0.2"/>
    <row r="258" ht="14.25" x14ac:dyDescent="0.2"/>
    <row r="259" ht="14.25" x14ac:dyDescent="0.2"/>
    <row r="260" ht="14.25" x14ac:dyDescent="0.2"/>
    <row r="261" ht="14.25" x14ac:dyDescent="0.2"/>
    <row r="262" ht="14.25" x14ac:dyDescent="0.2"/>
    <row r="263" ht="14.25" x14ac:dyDescent="0.2"/>
    <row r="264" ht="14.25" x14ac:dyDescent="0.2"/>
    <row r="265" ht="14.25" x14ac:dyDescent="0.2"/>
    <row r="266" ht="14.25" x14ac:dyDescent="0.2"/>
    <row r="267" ht="14.25" x14ac:dyDescent="0.2"/>
    <row r="268" ht="14.25" x14ac:dyDescent="0.2"/>
    <row r="269" ht="14.25" x14ac:dyDescent="0.2"/>
    <row r="270" ht="14.25" x14ac:dyDescent="0.2"/>
    <row r="271" ht="14.25" x14ac:dyDescent="0.2"/>
    <row r="272" ht="14.25" x14ac:dyDescent="0.2"/>
    <row r="273" ht="14.25" x14ac:dyDescent="0.2"/>
    <row r="274" ht="14.25" x14ac:dyDescent="0.2"/>
    <row r="275" ht="14.25" x14ac:dyDescent="0.2"/>
    <row r="276" ht="14.25" x14ac:dyDescent="0.2"/>
    <row r="277" ht="14.25" x14ac:dyDescent="0.2"/>
    <row r="278" ht="14.25" x14ac:dyDescent="0.2"/>
    <row r="279" ht="14.25" x14ac:dyDescent="0.2"/>
    <row r="280" ht="14.25" x14ac:dyDescent="0.2"/>
    <row r="281" ht="14.25" x14ac:dyDescent="0.2"/>
    <row r="282" ht="14.25" x14ac:dyDescent="0.2"/>
    <row r="283" ht="14.25" x14ac:dyDescent="0.2"/>
    <row r="284" ht="14.25" x14ac:dyDescent="0.2"/>
    <row r="285" ht="14.25" x14ac:dyDescent="0.2"/>
    <row r="286" ht="14.25" x14ac:dyDescent="0.2"/>
    <row r="287" ht="14.25" x14ac:dyDescent="0.2"/>
    <row r="288" ht="14.25" x14ac:dyDescent="0.2"/>
    <row r="289" ht="14.25" x14ac:dyDescent="0.2"/>
    <row r="290" ht="14.25" x14ac:dyDescent="0.2"/>
    <row r="291" ht="14.25" x14ac:dyDescent="0.2"/>
    <row r="292" ht="14.25" x14ac:dyDescent="0.2"/>
    <row r="293" ht="14.25" x14ac:dyDescent="0.2"/>
    <row r="294" ht="14.25" x14ac:dyDescent="0.2"/>
    <row r="295" ht="14.25" x14ac:dyDescent="0.2"/>
    <row r="296" ht="14.25" x14ac:dyDescent="0.2"/>
    <row r="297" ht="14.25" x14ac:dyDescent="0.2"/>
    <row r="298" ht="14.25" x14ac:dyDescent="0.2"/>
    <row r="299" ht="14.25" x14ac:dyDescent="0.2"/>
    <row r="300" ht="14.25" x14ac:dyDescent="0.2"/>
    <row r="301" ht="14.25" x14ac:dyDescent="0.2"/>
    <row r="302" ht="14.25" x14ac:dyDescent="0.2"/>
    <row r="303" ht="14.25" x14ac:dyDescent="0.2"/>
    <row r="304" ht="14.25" x14ac:dyDescent="0.2"/>
    <row r="305" ht="14.25" x14ac:dyDescent="0.2"/>
    <row r="306" ht="14.25" x14ac:dyDescent="0.2"/>
    <row r="307" ht="14.25" x14ac:dyDescent="0.2"/>
    <row r="308" ht="14.25" x14ac:dyDescent="0.2"/>
    <row r="309" ht="14.25" x14ac:dyDescent="0.2"/>
    <row r="310" ht="14.25" x14ac:dyDescent="0.2"/>
    <row r="311" ht="14.25" x14ac:dyDescent="0.2"/>
    <row r="312" ht="14.25" x14ac:dyDescent="0.2"/>
    <row r="313" ht="14.25" x14ac:dyDescent="0.2"/>
    <row r="314" ht="14.25" x14ac:dyDescent="0.2"/>
    <row r="315" ht="14.25" x14ac:dyDescent="0.2"/>
    <row r="316" ht="14.25" x14ac:dyDescent="0.2"/>
    <row r="317" ht="14.25" x14ac:dyDescent="0.2"/>
    <row r="318" ht="14.25" x14ac:dyDescent="0.2"/>
    <row r="319" ht="14.25" x14ac:dyDescent="0.2"/>
    <row r="320" ht="14.25" x14ac:dyDescent="0.2"/>
    <row r="321" ht="14.25" x14ac:dyDescent="0.2"/>
    <row r="322" ht="14.25" x14ac:dyDescent="0.2"/>
    <row r="323" ht="14.25" x14ac:dyDescent="0.2"/>
    <row r="324" ht="14.25" x14ac:dyDescent="0.2"/>
    <row r="325" ht="14.25" x14ac:dyDescent="0.2"/>
    <row r="326" ht="14.25" x14ac:dyDescent="0.2"/>
    <row r="327" ht="14.25" x14ac:dyDescent="0.2"/>
    <row r="328" ht="14.25" x14ac:dyDescent="0.2"/>
    <row r="329" ht="14.25" x14ac:dyDescent="0.2"/>
    <row r="330" ht="14.25" x14ac:dyDescent="0.2"/>
    <row r="331" ht="14.25" x14ac:dyDescent="0.2"/>
    <row r="332" ht="14.25" x14ac:dyDescent="0.2"/>
    <row r="333" ht="14.25" x14ac:dyDescent="0.2"/>
    <row r="334" ht="14.25" x14ac:dyDescent="0.2"/>
    <row r="335" ht="14.25" x14ac:dyDescent="0.2"/>
    <row r="336" ht="14.25" x14ac:dyDescent="0.2"/>
    <row r="337" ht="14.25" x14ac:dyDescent="0.2"/>
    <row r="338" ht="14.25" x14ac:dyDescent="0.2"/>
    <row r="339" ht="14.25" x14ac:dyDescent="0.2"/>
    <row r="340" ht="14.25" x14ac:dyDescent="0.2"/>
    <row r="341" ht="14.25" x14ac:dyDescent="0.2"/>
    <row r="342" ht="14.25" x14ac:dyDescent="0.2"/>
    <row r="343" ht="14.25" x14ac:dyDescent="0.2"/>
    <row r="344" ht="14.25" x14ac:dyDescent="0.2"/>
    <row r="345" ht="14.25" x14ac:dyDescent="0.2"/>
    <row r="346" ht="14.25" x14ac:dyDescent="0.2"/>
    <row r="347" ht="14.25" x14ac:dyDescent="0.2"/>
    <row r="348" ht="14.25" x14ac:dyDescent="0.2"/>
    <row r="349" ht="14.25" x14ac:dyDescent="0.2"/>
    <row r="350" ht="14.25" x14ac:dyDescent="0.2"/>
    <row r="351" ht="14.25" x14ac:dyDescent="0.2"/>
    <row r="352" ht="14.25" x14ac:dyDescent="0.2"/>
    <row r="353" ht="14.25" x14ac:dyDescent="0.2"/>
    <row r="354" ht="14.25" x14ac:dyDescent="0.2"/>
    <row r="355" ht="14.25" x14ac:dyDescent="0.2"/>
    <row r="356" ht="14.25" x14ac:dyDescent="0.2"/>
    <row r="357" ht="14.25" x14ac:dyDescent="0.2"/>
    <row r="358" ht="14.25" x14ac:dyDescent="0.2"/>
    <row r="359" ht="14.25" x14ac:dyDescent="0.2"/>
    <row r="360" ht="14.25" x14ac:dyDescent="0.2"/>
    <row r="361" ht="14.25" x14ac:dyDescent="0.2"/>
    <row r="362" ht="14.25" x14ac:dyDescent="0.2"/>
    <row r="363" ht="14.25" x14ac:dyDescent="0.2"/>
    <row r="364" ht="14.25" x14ac:dyDescent="0.2"/>
    <row r="365" ht="14.25" x14ac:dyDescent="0.2"/>
    <row r="366" ht="14.25" x14ac:dyDescent="0.2"/>
    <row r="367" ht="14.25" x14ac:dyDescent="0.2"/>
    <row r="368" ht="14.25" x14ac:dyDescent="0.2"/>
    <row r="369" ht="14.25" x14ac:dyDescent="0.2"/>
    <row r="370" ht="14.25" x14ac:dyDescent="0.2"/>
    <row r="371" ht="14.25" x14ac:dyDescent="0.2"/>
    <row r="372" ht="14.25" x14ac:dyDescent="0.2"/>
    <row r="373" ht="14.25" x14ac:dyDescent="0.2"/>
    <row r="374" ht="14.25" x14ac:dyDescent="0.2"/>
    <row r="375" ht="14.25" x14ac:dyDescent="0.2"/>
    <row r="376" ht="14.25" x14ac:dyDescent="0.2"/>
    <row r="377" ht="14.25" x14ac:dyDescent="0.2"/>
    <row r="378" ht="14.25" x14ac:dyDescent="0.2"/>
    <row r="379" ht="14.25" x14ac:dyDescent="0.2"/>
    <row r="380" ht="14.25" x14ac:dyDescent="0.2"/>
    <row r="381" ht="14.25" x14ac:dyDescent="0.2"/>
    <row r="382" ht="14.25" x14ac:dyDescent="0.2"/>
    <row r="383" ht="14.25" x14ac:dyDescent="0.2"/>
    <row r="384" ht="14.25" x14ac:dyDescent="0.2"/>
    <row r="385" ht="14.25" x14ac:dyDescent="0.2"/>
    <row r="386" ht="14.25" x14ac:dyDescent="0.2"/>
    <row r="387" ht="14.25" x14ac:dyDescent="0.2"/>
    <row r="388" ht="14.25" x14ac:dyDescent="0.2"/>
    <row r="389" ht="14.25" x14ac:dyDescent="0.2"/>
    <row r="390" ht="14.25" x14ac:dyDescent="0.2"/>
    <row r="391" ht="14.25" x14ac:dyDescent="0.2"/>
    <row r="392" ht="14.25" x14ac:dyDescent="0.2"/>
    <row r="393" ht="14.25" x14ac:dyDescent="0.2"/>
    <row r="394" ht="14.25" x14ac:dyDescent="0.2"/>
    <row r="395" ht="14.25" x14ac:dyDescent="0.2"/>
    <row r="396" ht="14.25" x14ac:dyDescent="0.2"/>
    <row r="397" ht="14.25" x14ac:dyDescent="0.2"/>
    <row r="398" ht="14.25" x14ac:dyDescent="0.2"/>
    <row r="399" ht="14.25" x14ac:dyDescent="0.2"/>
    <row r="400" ht="14.25" x14ac:dyDescent="0.2"/>
    <row r="401" ht="14.25" x14ac:dyDescent="0.2"/>
    <row r="402" ht="14.25" x14ac:dyDescent="0.2"/>
    <row r="403" ht="14.25" x14ac:dyDescent="0.2"/>
    <row r="404" ht="14.25" x14ac:dyDescent="0.2"/>
    <row r="405" ht="14.25" x14ac:dyDescent="0.2"/>
    <row r="406" ht="14.25" x14ac:dyDescent="0.2"/>
    <row r="407" ht="14.25" x14ac:dyDescent="0.2"/>
    <row r="408" ht="14.25" x14ac:dyDescent="0.2"/>
    <row r="409" ht="14.25" x14ac:dyDescent="0.2"/>
    <row r="410" ht="14.25" x14ac:dyDescent="0.2"/>
    <row r="411" ht="14.25" x14ac:dyDescent="0.2"/>
    <row r="412" ht="14.25" x14ac:dyDescent="0.2"/>
    <row r="413" ht="14.25" x14ac:dyDescent="0.2"/>
    <row r="414" ht="14.25" x14ac:dyDescent="0.2"/>
    <row r="415" ht="14.25" x14ac:dyDescent="0.2"/>
    <row r="416" ht="14.25" x14ac:dyDescent="0.2"/>
    <row r="417" ht="14.25" x14ac:dyDescent="0.2"/>
    <row r="418" ht="14.25" x14ac:dyDescent="0.2"/>
    <row r="419" ht="14.25" x14ac:dyDescent="0.2"/>
    <row r="420" ht="14.25" x14ac:dyDescent="0.2"/>
    <row r="421" ht="14.25" x14ac:dyDescent="0.2"/>
    <row r="422" ht="14.25" x14ac:dyDescent="0.2"/>
    <row r="423" ht="14.25" x14ac:dyDescent="0.2"/>
    <row r="424" ht="14.25" x14ac:dyDescent="0.2"/>
    <row r="425" ht="14.25" x14ac:dyDescent="0.2"/>
    <row r="426" ht="14.25" x14ac:dyDescent="0.2"/>
    <row r="427" ht="14.25" x14ac:dyDescent="0.2"/>
    <row r="428" ht="14.25" x14ac:dyDescent="0.2"/>
    <row r="429" ht="14.25" x14ac:dyDescent="0.2"/>
    <row r="430" ht="14.25" x14ac:dyDescent="0.2"/>
    <row r="431" ht="14.25" x14ac:dyDescent="0.2"/>
    <row r="432" ht="14.25" x14ac:dyDescent="0.2"/>
    <row r="433" ht="14.25" x14ac:dyDescent="0.2"/>
    <row r="434" ht="14.25" x14ac:dyDescent="0.2"/>
    <row r="435" ht="14.25" x14ac:dyDescent="0.2"/>
    <row r="436" ht="14.25" x14ac:dyDescent="0.2"/>
    <row r="437" ht="14.25" x14ac:dyDescent="0.2"/>
    <row r="438" ht="14.25" x14ac:dyDescent="0.2"/>
    <row r="439" ht="14.25" x14ac:dyDescent="0.2"/>
    <row r="440" ht="14.25" x14ac:dyDescent="0.2"/>
    <row r="441" ht="14.25" x14ac:dyDescent="0.2"/>
    <row r="442" ht="14.25" x14ac:dyDescent="0.2"/>
    <row r="443" ht="14.25" x14ac:dyDescent="0.2"/>
    <row r="444" ht="14.25" x14ac:dyDescent="0.2"/>
    <row r="445" ht="14.25" x14ac:dyDescent="0.2"/>
    <row r="446" ht="14.25" x14ac:dyDescent="0.2"/>
    <row r="447" ht="14.25" x14ac:dyDescent="0.2"/>
    <row r="448" ht="14.25" x14ac:dyDescent="0.2"/>
    <row r="449" ht="14.25" x14ac:dyDescent="0.2"/>
    <row r="450" ht="14.25" x14ac:dyDescent="0.2"/>
    <row r="451" ht="14.25" x14ac:dyDescent="0.2"/>
    <row r="452" ht="14.25" x14ac:dyDescent="0.2"/>
    <row r="453" ht="14.25" x14ac:dyDescent="0.2"/>
    <row r="454" ht="14.25" x14ac:dyDescent="0.2"/>
    <row r="455" ht="14.25" x14ac:dyDescent="0.2"/>
    <row r="456" ht="14.25" x14ac:dyDescent="0.2"/>
    <row r="457" ht="14.25" x14ac:dyDescent="0.2"/>
    <row r="458" ht="14.25" x14ac:dyDescent="0.2"/>
    <row r="459" ht="14.25" x14ac:dyDescent="0.2"/>
    <row r="460" ht="14.25" x14ac:dyDescent="0.2"/>
    <row r="461" ht="14.25" x14ac:dyDescent="0.2"/>
    <row r="462" ht="14.25" x14ac:dyDescent="0.2"/>
    <row r="463" ht="14.25" x14ac:dyDescent="0.2"/>
    <row r="464" ht="14.25" x14ac:dyDescent="0.2"/>
    <row r="465" ht="14.25" x14ac:dyDescent="0.2"/>
    <row r="466" ht="14.25" x14ac:dyDescent="0.2"/>
    <row r="467" ht="14.25" x14ac:dyDescent="0.2"/>
    <row r="468" ht="14.25" x14ac:dyDescent="0.2"/>
    <row r="469" ht="14.25" x14ac:dyDescent="0.2"/>
    <row r="470" ht="14.25" x14ac:dyDescent="0.2"/>
    <row r="471" ht="14.25" x14ac:dyDescent="0.2"/>
    <row r="472" ht="14.25" x14ac:dyDescent="0.2"/>
    <row r="473" ht="14.25" x14ac:dyDescent="0.2"/>
    <row r="474" ht="14.25" x14ac:dyDescent="0.2"/>
    <row r="475" ht="14.25" x14ac:dyDescent="0.2"/>
    <row r="476" ht="14.25" x14ac:dyDescent="0.2"/>
    <row r="477" ht="14.25" x14ac:dyDescent="0.2"/>
    <row r="478" ht="14.25" x14ac:dyDescent="0.2"/>
    <row r="479" ht="14.25" x14ac:dyDescent="0.2"/>
    <row r="480" ht="14.25" x14ac:dyDescent="0.2"/>
    <row r="481" ht="14.25" x14ac:dyDescent="0.2"/>
    <row r="482" ht="14.25" x14ac:dyDescent="0.2"/>
    <row r="483" ht="14.25" x14ac:dyDescent="0.2"/>
    <row r="484" ht="14.25" x14ac:dyDescent="0.2"/>
    <row r="485" ht="14.25" x14ac:dyDescent="0.2"/>
    <row r="486" ht="14.25" x14ac:dyDescent="0.2"/>
    <row r="487" ht="14.25" x14ac:dyDescent="0.2"/>
    <row r="488" ht="14.25" x14ac:dyDescent="0.2"/>
    <row r="489" ht="14.25" x14ac:dyDescent="0.2"/>
    <row r="490" ht="14.25" x14ac:dyDescent="0.2"/>
    <row r="491" ht="14.25" x14ac:dyDescent="0.2"/>
    <row r="492" ht="14.25" x14ac:dyDescent="0.2"/>
    <row r="493" ht="14.25" x14ac:dyDescent="0.2"/>
    <row r="494" ht="14.25" x14ac:dyDescent="0.2"/>
    <row r="495" ht="14.25" x14ac:dyDescent="0.2"/>
    <row r="496" ht="14.25" x14ac:dyDescent="0.2"/>
    <row r="497" ht="14.25" x14ac:dyDescent="0.2"/>
    <row r="498" ht="14.25" x14ac:dyDescent="0.2"/>
    <row r="499" ht="14.25" x14ac:dyDescent="0.2"/>
    <row r="500" ht="14.25" x14ac:dyDescent="0.2"/>
    <row r="501" ht="14.25" x14ac:dyDescent="0.2"/>
    <row r="502" ht="14.25" x14ac:dyDescent="0.2"/>
    <row r="503" ht="14.25" x14ac:dyDescent="0.2"/>
    <row r="504" ht="14.25" x14ac:dyDescent="0.2"/>
    <row r="505" ht="14.25" x14ac:dyDescent="0.2"/>
    <row r="506" ht="14.25" x14ac:dyDescent="0.2"/>
    <row r="507" ht="14.25" x14ac:dyDescent="0.2"/>
    <row r="508" ht="14.25" x14ac:dyDescent="0.2"/>
    <row r="509" ht="14.25" x14ac:dyDescent="0.2"/>
    <row r="510" ht="14.25" x14ac:dyDescent="0.2"/>
    <row r="511" ht="14.25" x14ac:dyDescent="0.2"/>
    <row r="512" ht="14.25" x14ac:dyDescent="0.2"/>
    <row r="513" ht="14.25" x14ac:dyDescent="0.2"/>
    <row r="514" ht="14.25" x14ac:dyDescent="0.2"/>
    <row r="515" ht="14.25" x14ac:dyDescent="0.2"/>
    <row r="516" ht="14.25" x14ac:dyDescent="0.2"/>
    <row r="517" ht="14.25" x14ac:dyDescent="0.2"/>
    <row r="518" ht="14.25" x14ac:dyDescent="0.2"/>
    <row r="519" ht="14.25" x14ac:dyDescent="0.2"/>
    <row r="520" ht="14.25" x14ac:dyDescent="0.2"/>
    <row r="521" ht="14.25" x14ac:dyDescent="0.2"/>
    <row r="522" ht="14.25" x14ac:dyDescent="0.2"/>
    <row r="523" ht="14.25" x14ac:dyDescent="0.2"/>
    <row r="524" ht="14.25" x14ac:dyDescent="0.2"/>
    <row r="525" ht="14.25" x14ac:dyDescent="0.2"/>
    <row r="526" ht="14.25" x14ac:dyDescent="0.2"/>
    <row r="527" ht="14.25" x14ac:dyDescent="0.2"/>
    <row r="528" ht="14.25" x14ac:dyDescent="0.2"/>
    <row r="529" ht="14.25" x14ac:dyDescent="0.2"/>
    <row r="530" ht="14.25" x14ac:dyDescent="0.2"/>
    <row r="531" ht="14.25" x14ac:dyDescent="0.2"/>
    <row r="532" ht="14.25" x14ac:dyDescent="0.2"/>
    <row r="533" ht="14.25" x14ac:dyDescent="0.2"/>
    <row r="534" ht="14.25" x14ac:dyDescent="0.2"/>
    <row r="535" ht="14.25" x14ac:dyDescent="0.2"/>
    <row r="536" ht="14.25" x14ac:dyDescent="0.2"/>
    <row r="537" ht="14.25" x14ac:dyDescent="0.2"/>
    <row r="538" ht="14.25" x14ac:dyDescent="0.2"/>
    <row r="539" ht="14.25" x14ac:dyDescent="0.2"/>
    <row r="540" ht="14.25" x14ac:dyDescent="0.2"/>
    <row r="541" ht="14.25" x14ac:dyDescent="0.2"/>
    <row r="542" ht="14.25" x14ac:dyDescent="0.2"/>
    <row r="543" ht="14.25" x14ac:dyDescent="0.2"/>
    <row r="544" ht="14.25" x14ac:dyDescent="0.2"/>
    <row r="545" ht="14.25" x14ac:dyDescent="0.2"/>
    <row r="546" ht="14.25" x14ac:dyDescent="0.2"/>
    <row r="547" ht="14.25" x14ac:dyDescent="0.2"/>
    <row r="548" ht="14.25" x14ac:dyDescent="0.2"/>
    <row r="549" ht="14.25" x14ac:dyDescent="0.2"/>
    <row r="550" ht="14.25" x14ac:dyDescent="0.2"/>
    <row r="551" ht="14.25" x14ac:dyDescent="0.2"/>
    <row r="552" ht="14.25" x14ac:dyDescent="0.2"/>
    <row r="553" ht="14.25" x14ac:dyDescent="0.2"/>
    <row r="554" ht="14.25" x14ac:dyDescent="0.2"/>
    <row r="555" ht="14.25" x14ac:dyDescent="0.2"/>
    <row r="556" ht="14.25" x14ac:dyDescent="0.2"/>
    <row r="557" ht="14.25" x14ac:dyDescent="0.2"/>
    <row r="558" ht="14.25" x14ac:dyDescent="0.2"/>
    <row r="559" ht="14.25" x14ac:dyDescent="0.2"/>
    <row r="560" ht="14.25" x14ac:dyDescent="0.2"/>
    <row r="561" ht="14.25" x14ac:dyDescent="0.2"/>
    <row r="562" ht="14.25" x14ac:dyDescent="0.2"/>
    <row r="563" ht="14.25" x14ac:dyDescent="0.2"/>
    <row r="564" ht="14.25" x14ac:dyDescent="0.2"/>
    <row r="565" ht="14.25" x14ac:dyDescent="0.2"/>
    <row r="566" ht="14.25" x14ac:dyDescent="0.2"/>
    <row r="567" ht="14.25" x14ac:dyDescent="0.2"/>
    <row r="568" ht="14.25" x14ac:dyDescent="0.2"/>
    <row r="569" ht="14.25" x14ac:dyDescent="0.2"/>
    <row r="570" ht="14.25" x14ac:dyDescent="0.2"/>
    <row r="571" ht="14.25" x14ac:dyDescent="0.2"/>
    <row r="572" ht="14.25" x14ac:dyDescent="0.2"/>
    <row r="573" ht="14.25" x14ac:dyDescent="0.2"/>
    <row r="574" ht="14.25" x14ac:dyDescent="0.2"/>
    <row r="575" ht="14.25" x14ac:dyDescent="0.2"/>
    <row r="576" ht="14.25" x14ac:dyDescent="0.2"/>
    <row r="577" ht="14.25" x14ac:dyDescent="0.2"/>
    <row r="578" ht="14.25" x14ac:dyDescent="0.2"/>
    <row r="579" ht="14.25" x14ac:dyDescent="0.2"/>
    <row r="580" ht="14.25" x14ac:dyDescent="0.2"/>
    <row r="581" ht="14.25" x14ac:dyDescent="0.2"/>
    <row r="582" ht="14.25" x14ac:dyDescent="0.2"/>
    <row r="583" ht="14.25" x14ac:dyDescent="0.2"/>
    <row r="584" ht="14.25" x14ac:dyDescent="0.2"/>
    <row r="585" ht="14.25" x14ac:dyDescent="0.2"/>
    <row r="586" ht="14.25" x14ac:dyDescent="0.2"/>
    <row r="587" ht="14.25" x14ac:dyDescent="0.2"/>
    <row r="588" ht="14.25" x14ac:dyDescent="0.2"/>
    <row r="589" ht="14.25" x14ac:dyDescent="0.2"/>
    <row r="590" ht="14.25" x14ac:dyDescent="0.2"/>
    <row r="591" ht="14.25" x14ac:dyDescent="0.2"/>
    <row r="592" ht="14.25" x14ac:dyDescent="0.2"/>
    <row r="593" ht="14.25" x14ac:dyDescent="0.2"/>
    <row r="594" ht="14.25" x14ac:dyDescent="0.2"/>
    <row r="595" ht="14.25" x14ac:dyDescent="0.2"/>
    <row r="596" ht="14.25" x14ac:dyDescent="0.2"/>
    <row r="597" ht="14.25" x14ac:dyDescent="0.2"/>
    <row r="598" ht="14.25" x14ac:dyDescent="0.2"/>
    <row r="599" ht="14.25" x14ac:dyDescent="0.2"/>
    <row r="600" ht="14.25" x14ac:dyDescent="0.2"/>
    <row r="601" ht="14.25" x14ac:dyDescent="0.2"/>
    <row r="602" ht="14.25" x14ac:dyDescent="0.2"/>
    <row r="603" ht="14.25" x14ac:dyDescent="0.2"/>
    <row r="604" ht="14.25" x14ac:dyDescent="0.2"/>
    <row r="605" ht="14.25" x14ac:dyDescent="0.2"/>
    <row r="606" ht="14.25" x14ac:dyDescent="0.2"/>
    <row r="607" ht="14.25" x14ac:dyDescent="0.2"/>
    <row r="608" ht="14.25" x14ac:dyDescent="0.2"/>
    <row r="609" ht="14.25" x14ac:dyDescent="0.2"/>
    <row r="610" ht="14.25" x14ac:dyDescent="0.2"/>
    <row r="611" ht="14.25" x14ac:dyDescent="0.2"/>
    <row r="612" ht="14.25" x14ac:dyDescent="0.2"/>
    <row r="613" ht="14.25" x14ac:dyDescent="0.2"/>
    <row r="614" ht="14.25" x14ac:dyDescent="0.2"/>
    <row r="615" ht="14.25" x14ac:dyDescent="0.2"/>
    <row r="616" ht="14.25" x14ac:dyDescent="0.2"/>
    <row r="617" ht="14.25" x14ac:dyDescent="0.2"/>
    <row r="618" ht="14.25" x14ac:dyDescent="0.2"/>
    <row r="619" ht="14.25" x14ac:dyDescent="0.2"/>
    <row r="620" ht="14.25" x14ac:dyDescent="0.2"/>
    <row r="621" ht="14.25" x14ac:dyDescent="0.2"/>
    <row r="622" ht="14.25" x14ac:dyDescent="0.2"/>
    <row r="623" ht="14.25" x14ac:dyDescent="0.2"/>
    <row r="624" ht="14.25" x14ac:dyDescent="0.2"/>
    <row r="625" ht="14.25" x14ac:dyDescent="0.2"/>
    <row r="626" ht="14.25" x14ac:dyDescent="0.2"/>
    <row r="627" ht="14.25" x14ac:dyDescent="0.2"/>
    <row r="628" ht="14.25" x14ac:dyDescent="0.2"/>
    <row r="629" ht="14.25" x14ac:dyDescent="0.2"/>
    <row r="630" ht="14.25" x14ac:dyDescent="0.2"/>
    <row r="631" ht="14.25" x14ac:dyDescent="0.2"/>
    <row r="632" ht="14.25" x14ac:dyDescent="0.2"/>
    <row r="633" ht="14.25" x14ac:dyDescent="0.2"/>
    <row r="634" ht="14.25" x14ac:dyDescent="0.2"/>
    <row r="635" ht="14.25" x14ac:dyDescent="0.2"/>
    <row r="636" ht="14.25" x14ac:dyDescent="0.2"/>
    <row r="637" ht="14.25" x14ac:dyDescent="0.2"/>
    <row r="638" ht="14.25" x14ac:dyDescent="0.2"/>
    <row r="639" ht="14.25" x14ac:dyDescent="0.2"/>
    <row r="640" ht="14.25" x14ac:dyDescent="0.2"/>
    <row r="641" ht="14.25" x14ac:dyDescent="0.2"/>
    <row r="642" ht="14.25" x14ac:dyDescent="0.2"/>
    <row r="643" ht="14.25" x14ac:dyDescent="0.2"/>
    <row r="644" ht="14.25" x14ac:dyDescent="0.2"/>
    <row r="645" ht="14.25" x14ac:dyDescent="0.2"/>
    <row r="646" ht="14.25" x14ac:dyDescent="0.2"/>
    <row r="647" ht="14.25" x14ac:dyDescent="0.2"/>
    <row r="648" ht="14.25" x14ac:dyDescent="0.2"/>
    <row r="649" ht="14.25" x14ac:dyDescent="0.2"/>
    <row r="650" ht="14.25" x14ac:dyDescent="0.2"/>
    <row r="651" ht="14.25" x14ac:dyDescent="0.2"/>
    <row r="652" ht="14.25" x14ac:dyDescent="0.2"/>
    <row r="653" ht="14.25" x14ac:dyDescent="0.2"/>
    <row r="654" ht="14.25" x14ac:dyDescent="0.2"/>
    <row r="655" ht="14.25" x14ac:dyDescent="0.2"/>
    <row r="656" ht="14.25" x14ac:dyDescent="0.2"/>
    <row r="657" ht="14.25" x14ac:dyDescent="0.2"/>
    <row r="658" ht="14.25" x14ac:dyDescent="0.2"/>
    <row r="659" ht="14.25" x14ac:dyDescent="0.2"/>
    <row r="660" ht="14.25" x14ac:dyDescent="0.2"/>
    <row r="661" ht="14.25" x14ac:dyDescent="0.2"/>
    <row r="662" ht="14.25" x14ac:dyDescent="0.2"/>
    <row r="663" ht="14.25" x14ac:dyDescent="0.2"/>
    <row r="664" ht="14.25" x14ac:dyDescent="0.2"/>
    <row r="665" ht="14.25" x14ac:dyDescent="0.2"/>
    <row r="666" ht="14.25" x14ac:dyDescent="0.2"/>
    <row r="667" ht="14.25" x14ac:dyDescent="0.2"/>
    <row r="668" ht="14.25" x14ac:dyDescent="0.2"/>
    <row r="669" ht="14.25" x14ac:dyDescent="0.2"/>
    <row r="670" ht="14.25" x14ac:dyDescent="0.2"/>
    <row r="671" ht="14.25" x14ac:dyDescent="0.2"/>
    <row r="672" ht="14.25" x14ac:dyDescent="0.2"/>
    <row r="673" ht="14.25" x14ac:dyDescent="0.2"/>
    <row r="674" ht="14.25" x14ac:dyDescent="0.2"/>
    <row r="675" ht="14.25" x14ac:dyDescent="0.2"/>
    <row r="676" ht="14.25" x14ac:dyDescent="0.2"/>
    <row r="677" ht="14.25" x14ac:dyDescent="0.2"/>
    <row r="678" ht="14.25" x14ac:dyDescent="0.2"/>
    <row r="679" ht="14.25" x14ac:dyDescent="0.2"/>
    <row r="680" ht="14.25" x14ac:dyDescent="0.2"/>
    <row r="681" ht="14.25" x14ac:dyDescent="0.2"/>
    <row r="682" ht="14.25" x14ac:dyDescent="0.2"/>
    <row r="683" ht="14.25" x14ac:dyDescent="0.2"/>
    <row r="684" ht="14.25" x14ac:dyDescent="0.2"/>
    <row r="685" ht="14.25" x14ac:dyDescent="0.2"/>
    <row r="686" ht="14.25" x14ac:dyDescent="0.2"/>
    <row r="687" ht="14.25" x14ac:dyDescent="0.2"/>
    <row r="688" ht="14.25" x14ac:dyDescent="0.2"/>
    <row r="689" ht="14.25" x14ac:dyDescent="0.2"/>
    <row r="690" ht="14.25" x14ac:dyDescent="0.2"/>
    <row r="691" ht="14.25" x14ac:dyDescent="0.2"/>
    <row r="692" ht="14.25" x14ac:dyDescent="0.2"/>
    <row r="693" ht="14.25" x14ac:dyDescent="0.2"/>
    <row r="694" ht="14.25" x14ac:dyDescent="0.2"/>
    <row r="695" ht="14.25" x14ac:dyDescent="0.2"/>
    <row r="696" ht="14.25" x14ac:dyDescent="0.2"/>
    <row r="697" ht="14.25" x14ac:dyDescent="0.2"/>
    <row r="698" ht="14.25" x14ac:dyDescent="0.2"/>
    <row r="699" ht="14.25" x14ac:dyDescent="0.2"/>
    <row r="700" ht="14.25" x14ac:dyDescent="0.2"/>
    <row r="701" ht="14.25" x14ac:dyDescent="0.2"/>
    <row r="702" ht="14.25" x14ac:dyDescent="0.2"/>
    <row r="703" ht="14.25" x14ac:dyDescent="0.2"/>
    <row r="704" ht="14.25" x14ac:dyDescent="0.2"/>
    <row r="705" ht="14.25" x14ac:dyDescent="0.2"/>
    <row r="706" ht="14.25" x14ac:dyDescent="0.2"/>
    <row r="707" ht="14.25" x14ac:dyDescent="0.2"/>
    <row r="708" ht="14.25" x14ac:dyDescent="0.2"/>
    <row r="709" ht="14.25" x14ac:dyDescent="0.2"/>
    <row r="710" ht="14.25" x14ac:dyDescent="0.2"/>
    <row r="711" ht="14.25" x14ac:dyDescent="0.2"/>
    <row r="712" ht="14.25" x14ac:dyDescent="0.2"/>
    <row r="713" ht="14.25" x14ac:dyDescent="0.2"/>
    <row r="714" ht="14.25" x14ac:dyDescent="0.2"/>
    <row r="715" ht="14.25" x14ac:dyDescent="0.2"/>
    <row r="716" ht="14.25" x14ac:dyDescent="0.2"/>
    <row r="717" ht="14.25" x14ac:dyDescent="0.2"/>
    <row r="718" ht="14.25" x14ac:dyDescent="0.2"/>
    <row r="719" ht="14.25" x14ac:dyDescent="0.2"/>
    <row r="720" ht="14.25" x14ac:dyDescent="0.2"/>
    <row r="721" ht="14.25" x14ac:dyDescent="0.2"/>
    <row r="722" ht="14.25" x14ac:dyDescent="0.2"/>
    <row r="723" ht="14.25" x14ac:dyDescent="0.2"/>
    <row r="724" ht="14.25" x14ac:dyDescent="0.2"/>
    <row r="725" ht="14.25" x14ac:dyDescent="0.2"/>
    <row r="726" ht="14.25" x14ac:dyDescent="0.2"/>
    <row r="727" ht="14.25" x14ac:dyDescent="0.2"/>
    <row r="728" ht="14.25" x14ac:dyDescent="0.2"/>
    <row r="729" ht="14.25" x14ac:dyDescent="0.2"/>
    <row r="730" ht="14.25" x14ac:dyDescent="0.2"/>
    <row r="731" ht="14.25" x14ac:dyDescent="0.2"/>
    <row r="732" ht="14.25" x14ac:dyDescent="0.2"/>
    <row r="733" ht="14.25" x14ac:dyDescent="0.2"/>
    <row r="734" ht="14.25" x14ac:dyDescent="0.2"/>
    <row r="735" ht="14.25" x14ac:dyDescent="0.2"/>
    <row r="736" ht="14.25" x14ac:dyDescent="0.2"/>
    <row r="737" ht="14.25" x14ac:dyDescent="0.2"/>
    <row r="738" ht="14.25" x14ac:dyDescent="0.2"/>
    <row r="739" ht="14.25" x14ac:dyDescent="0.2"/>
    <row r="740" ht="14.25" x14ac:dyDescent="0.2"/>
    <row r="741" ht="14.25" x14ac:dyDescent="0.2"/>
    <row r="742" ht="14.25" x14ac:dyDescent="0.2"/>
    <row r="743" ht="14.25" x14ac:dyDescent="0.2"/>
    <row r="744" ht="14.25" x14ac:dyDescent="0.2"/>
    <row r="745" ht="14.25" x14ac:dyDescent="0.2"/>
    <row r="746" ht="14.25" x14ac:dyDescent="0.2"/>
    <row r="747" ht="14.25" x14ac:dyDescent="0.2"/>
    <row r="748" ht="14.25" x14ac:dyDescent="0.2"/>
    <row r="749" ht="14.25" x14ac:dyDescent="0.2"/>
    <row r="750" ht="14.25" x14ac:dyDescent="0.2"/>
    <row r="751" ht="14.25" x14ac:dyDescent="0.2"/>
    <row r="752" ht="14.25" x14ac:dyDescent="0.2"/>
    <row r="753" ht="14.25" x14ac:dyDescent="0.2"/>
    <row r="754" ht="14.25" x14ac:dyDescent="0.2"/>
    <row r="755" ht="14.25" x14ac:dyDescent="0.2"/>
    <row r="756" ht="14.25" x14ac:dyDescent="0.2"/>
    <row r="757" ht="14.25" x14ac:dyDescent="0.2"/>
    <row r="758" ht="14.25" x14ac:dyDescent="0.2"/>
    <row r="759" ht="14.25" x14ac:dyDescent="0.2"/>
    <row r="760" ht="14.25" x14ac:dyDescent="0.2"/>
    <row r="761" ht="14.25" x14ac:dyDescent="0.2"/>
    <row r="762" ht="14.25" x14ac:dyDescent="0.2"/>
    <row r="763" ht="14.25" x14ac:dyDescent="0.2"/>
    <row r="764" ht="14.25" x14ac:dyDescent="0.2"/>
    <row r="765" ht="14.25" x14ac:dyDescent="0.2"/>
    <row r="766" ht="14.25" x14ac:dyDescent="0.2"/>
    <row r="767" ht="14.25" x14ac:dyDescent="0.2"/>
    <row r="768" ht="14.25" x14ac:dyDescent="0.2"/>
    <row r="769" ht="14.25" x14ac:dyDescent="0.2"/>
    <row r="770" ht="14.25" x14ac:dyDescent="0.2"/>
    <row r="771" ht="14.25" x14ac:dyDescent="0.2"/>
    <row r="772" ht="14.25" x14ac:dyDescent="0.2"/>
    <row r="773" ht="14.25" x14ac:dyDescent="0.2"/>
    <row r="774" ht="14.25" x14ac:dyDescent="0.2"/>
    <row r="775" ht="14.25" x14ac:dyDescent="0.2"/>
    <row r="776" ht="14.25" x14ac:dyDescent="0.2"/>
    <row r="777" ht="14.25" x14ac:dyDescent="0.2"/>
    <row r="778" ht="14.25" x14ac:dyDescent="0.2"/>
    <row r="779" ht="14.25" x14ac:dyDescent="0.2"/>
    <row r="780" ht="14.25" x14ac:dyDescent="0.2"/>
    <row r="781" ht="14.25" x14ac:dyDescent="0.2"/>
    <row r="782" ht="14.25" x14ac:dyDescent="0.2"/>
    <row r="783" ht="14.25" x14ac:dyDescent="0.2"/>
    <row r="784" ht="14.25" x14ac:dyDescent="0.2"/>
    <row r="785" ht="14.25" x14ac:dyDescent="0.2"/>
    <row r="786" ht="14.25" x14ac:dyDescent="0.2"/>
    <row r="787" ht="14.25" x14ac:dyDescent="0.2"/>
    <row r="788" ht="14.25" x14ac:dyDescent="0.2"/>
    <row r="789" ht="14.25" x14ac:dyDescent="0.2"/>
    <row r="790" ht="14.25" x14ac:dyDescent="0.2"/>
    <row r="791" ht="14.25" x14ac:dyDescent="0.2"/>
    <row r="792" ht="14.25" x14ac:dyDescent="0.2"/>
    <row r="793" ht="14.25" x14ac:dyDescent="0.2"/>
    <row r="794" ht="14.25" x14ac:dyDescent="0.2"/>
    <row r="795" ht="14.25" x14ac:dyDescent="0.2"/>
    <row r="796" ht="14.25" x14ac:dyDescent="0.2"/>
    <row r="797" ht="14.25" x14ac:dyDescent="0.2"/>
    <row r="798" ht="14.25" x14ac:dyDescent="0.2"/>
    <row r="799" ht="14.25" x14ac:dyDescent="0.2"/>
    <row r="800" ht="14.25" x14ac:dyDescent="0.2"/>
    <row r="801" ht="14.25" x14ac:dyDescent="0.2"/>
    <row r="802" ht="14.25" x14ac:dyDescent="0.2"/>
    <row r="803" ht="14.25" x14ac:dyDescent="0.2"/>
    <row r="804" ht="14.25" x14ac:dyDescent="0.2"/>
    <row r="805" ht="14.25" x14ac:dyDescent="0.2"/>
    <row r="806" ht="14.25" x14ac:dyDescent="0.2"/>
    <row r="807" ht="14.25" x14ac:dyDescent="0.2"/>
    <row r="808" ht="14.25" x14ac:dyDescent="0.2"/>
    <row r="809" ht="14.25" x14ac:dyDescent="0.2"/>
    <row r="810" ht="14.25" x14ac:dyDescent="0.2"/>
    <row r="811" ht="14.25" x14ac:dyDescent="0.2"/>
    <row r="812" ht="14.25" x14ac:dyDescent="0.2"/>
    <row r="813" ht="14.25" x14ac:dyDescent="0.2"/>
    <row r="814" ht="14.25" x14ac:dyDescent="0.2"/>
    <row r="815" ht="14.25" x14ac:dyDescent="0.2"/>
    <row r="816" ht="14.25" x14ac:dyDescent="0.2"/>
    <row r="817" ht="14.25" x14ac:dyDescent="0.2"/>
    <row r="818" ht="14.25" x14ac:dyDescent="0.2"/>
    <row r="819" ht="14.25" x14ac:dyDescent="0.2"/>
    <row r="820" ht="14.25" x14ac:dyDescent="0.2"/>
    <row r="821" ht="14.25" x14ac:dyDescent="0.2"/>
    <row r="822" ht="14.25" x14ac:dyDescent="0.2"/>
    <row r="823" ht="14.25" x14ac:dyDescent="0.2"/>
    <row r="824" ht="14.25" x14ac:dyDescent="0.2"/>
    <row r="825" ht="14.25" x14ac:dyDescent="0.2"/>
    <row r="826" ht="14.25" x14ac:dyDescent="0.2"/>
    <row r="827" ht="14.25" x14ac:dyDescent="0.2"/>
    <row r="828" ht="14.25" x14ac:dyDescent="0.2"/>
    <row r="829" ht="14.25" x14ac:dyDescent="0.2"/>
    <row r="830" ht="14.25" x14ac:dyDescent="0.2"/>
    <row r="831" ht="14.25" x14ac:dyDescent="0.2"/>
    <row r="832" ht="14.25" x14ac:dyDescent="0.2"/>
    <row r="833" ht="14.25" x14ac:dyDescent="0.2"/>
    <row r="834" ht="14.25" x14ac:dyDescent="0.2"/>
    <row r="835" ht="14.25" x14ac:dyDescent="0.2"/>
    <row r="836" ht="14.25" x14ac:dyDescent="0.2"/>
    <row r="837" ht="14.25" x14ac:dyDescent="0.2"/>
    <row r="838" ht="14.25" x14ac:dyDescent="0.2"/>
    <row r="839" ht="14.25" x14ac:dyDescent="0.2"/>
    <row r="840" ht="14.25" x14ac:dyDescent="0.2"/>
    <row r="841" ht="14.25" x14ac:dyDescent="0.2"/>
    <row r="842" ht="14.25" x14ac:dyDescent="0.2"/>
    <row r="843" ht="14.25" x14ac:dyDescent="0.2"/>
    <row r="844" ht="14.25" x14ac:dyDescent="0.2"/>
    <row r="845" ht="14.25" x14ac:dyDescent="0.2"/>
    <row r="846" ht="14.25" x14ac:dyDescent="0.2"/>
    <row r="847" ht="14.25" x14ac:dyDescent="0.2"/>
    <row r="848" ht="14.25" x14ac:dyDescent="0.2"/>
    <row r="849" ht="14.25" x14ac:dyDescent="0.2"/>
    <row r="850" ht="14.25" x14ac:dyDescent="0.2"/>
    <row r="851" ht="14.25" x14ac:dyDescent="0.2"/>
    <row r="852" ht="14.25" x14ac:dyDescent="0.2"/>
    <row r="853" ht="14.25" x14ac:dyDescent="0.2"/>
    <row r="854" ht="14.25" x14ac:dyDescent="0.2"/>
    <row r="855" ht="14.25" x14ac:dyDescent="0.2"/>
    <row r="856" ht="14.25" x14ac:dyDescent="0.2"/>
    <row r="857" ht="14.25" x14ac:dyDescent="0.2"/>
    <row r="858" ht="14.25" x14ac:dyDescent="0.2"/>
    <row r="859" ht="14.25" x14ac:dyDescent="0.2"/>
    <row r="860" ht="14.25" x14ac:dyDescent="0.2"/>
    <row r="861" ht="14.25" x14ac:dyDescent="0.2"/>
    <row r="862" ht="14.25" x14ac:dyDescent="0.2"/>
    <row r="863" ht="14.25" x14ac:dyDescent="0.2"/>
    <row r="864" ht="14.25" x14ac:dyDescent="0.2"/>
    <row r="865" ht="14.25" x14ac:dyDescent="0.2"/>
    <row r="866" ht="14.25" x14ac:dyDescent="0.2"/>
    <row r="867" ht="14.25" x14ac:dyDescent="0.2"/>
    <row r="868" ht="14.25" x14ac:dyDescent="0.2"/>
    <row r="869" ht="14.25" x14ac:dyDescent="0.2"/>
    <row r="870" ht="14.25" x14ac:dyDescent="0.2"/>
    <row r="871" ht="14.25" x14ac:dyDescent="0.2"/>
    <row r="872" ht="14.25" x14ac:dyDescent="0.2"/>
    <row r="873" ht="14.25" x14ac:dyDescent="0.2"/>
    <row r="874" ht="14.25" x14ac:dyDescent="0.2"/>
    <row r="875" ht="14.25" x14ac:dyDescent="0.2"/>
    <row r="876" ht="14.25" x14ac:dyDescent="0.2"/>
    <row r="877" ht="14.25" x14ac:dyDescent="0.2"/>
    <row r="878" ht="14.25" x14ac:dyDescent="0.2"/>
    <row r="879" ht="14.25" x14ac:dyDescent="0.2"/>
    <row r="880" ht="14.25" x14ac:dyDescent="0.2"/>
    <row r="881" ht="14.25" x14ac:dyDescent="0.2"/>
    <row r="882" ht="14.25" x14ac:dyDescent="0.2"/>
    <row r="883" ht="14.25" x14ac:dyDescent="0.2"/>
    <row r="884" ht="14.25" x14ac:dyDescent="0.2"/>
    <row r="885" ht="14.25" x14ac:dyDescent="0.2"/>
    <row r="886" ht="14.25" x14ac:dyDescent="0.2"/>
    <row r="887" ht="14.25" x14ac:dyDescent="0.2"/>
    <row r="888" ht="14.25" x14ac:dyDescent="0.2"/>
    <row r="889" ht="14.25" x14ac:dyDescent="0.2"/>
    <row r="890" ht="14.25" x14ac:dyDescent="0.2"/>
    <row r="891" ht="14.25" x14ac:dyDescent="0.2"/>
    <row r="892" ht="14.25" x14ac:dyDescent="0.2"/>
    <row r="893" ht="14.25" x14ac:dyDescent="0.2"/>
    <row r="894" ht="14.25" x14ac:dyDescent="0.2"/>
    <row r="895" ht="14.25" x14ac:dyDescent="0.2"/>
    <row r="896" ht="14.25" x14ac:dyDescent="0.2"/>
    <row r="897" ht="14.25" x14ac:dyDescent="0.2"/>
    <row r="898" ht="14.25" x14ac:dyDescent="0.2"/>
    <row r="899" ht="14.25" x14ac:dyDescent="0.2"/>
    <row r="900" ht="14.25" x14ac:dyDescent="0.2"/>
    <row r="901" ht="14.25" x14ac:dyDescent="0.2"/>
    <row r="902" ht="14.25" x14ac:dyDescent="0.2"/>
    <row r="903" ht="14.25" x14ac:dyDescent="0.2"/>
    <row r="904" ht="14.25" x14ac:dyDescent="0.2"/>
    <row r="905" ht="14.25" x14ac:dyDescent="0.2"/>
    <row r="906" ht="14.25" x14ac:dyDescent="0.2"/>
    <row r="907" ht="14.25" x14ac:dyDescent="0.2"/>
    <row r="908" ht="14.25" x14ac:dyDescent="0.2"/>
    <row r="909" ht="14.25" x14ac:dyDescent="0.2"/>
    <row r="910" ht="14.25" x14ac:dyDescent="0.2"/>
    <row r="911" ht="14.25" x14ac:dyDescent="0.2"/>
    <row r="912" ht="14.25" x14ac:dyDescent="0.2"/>
    <row r="913" ht="14.25" x14ac:dyDescent="0.2"/>
    <row r="914" ht="14.25" x14ac:dyDescent="0.2"/>
    <row r="915" ht="14.25" x14ac:dyDescent="0.2"/>
    <row r="916" ht="14.25" x14ac:dyDescent="0.2"/>
    <row r="917" ht="14.25" x14ac:dyDescent="0.2"/>
    <row r="918" ht="14.25" x14ac:dyDescent="0.2"/>
    <row r="919" ht="14.25" x14ac:dyDescent="0.2"/>
    <row r="920" ht="14.25" x14ac:dyDescent="0.2"/>
    <row r="921" ht="14.25" x14ac:dyDescent="0.2"/>
    <row r="922" ht="14.25" x14ac:dyDescent="0.2"/>
    <row r="923" ht="14.25" x14ac:dyDescent="0.2"/>
    <row r="924" ht="14.25" x14ac:dyDescent="0.2"/>
    <row r="925" ht="14.25" x14ac:dyDescent="0.2"/>
    <row r="926" ht="14.25" x14ac:dyDescent="0.2"/>
    <row r="927" ht="14.25" x14ac:dyDescent="0.2"/>
    <row r="928" ht="14.25" x14ac:dyDescent="0.2"/>
    <row r="929" ht="14.25" x14ac:dyDescent="0.2"/>
    <row r="930" ht="14.25" x14ac:dyDescent="0.2"/>
    <row r="931" ht="14.25" x14ac:dyDescent="0.2"/>
    <row r="932" ht="14.25" x14ac:dyDescent="0.2"/>
    <row r="933" ht="14.25" x14ac:dyDescent="0.2"/>
    <row r="934" ht="14.25" x14ac:dyDescent="0.2"/>
    <row r="935" ht="14.25" x14ac:dyDescent="0.2"/>
    <row r="936" ht="14.25" x14ac:dyDescent="0.2"/>
    <row r="937" ht="14.25" x14ac:dyDescent="0.2"/>
    <row r="938" ht="14.25" x14ac:dyDescent="0.2"/>
    <row r="939" ht="14.25" x14ac:dyDescent="0.2"/>
    <row r="940" ht="14.25" x14ac:dyDescent="0.2"/>
    <row r="941" ht="14.25" x14ac:dyDescent="0.2"/>
    <row r="942" ht="14.25" x14ac:dyDescent="0.2"/>
    <row r="943" ht="14.25" x14ac:dyDescent="0.2"/>
    <row r="944" ht="14.25" x14ac:dyDescent="0.2"/>
    <row r="945" ht="14.25" x14ac:dyDescent="0.2"/>
    <row r="946" ht="14.25" x14ac:dyDescent="0.2"/>
    <row r="947" ht="14.25" x14ac:dyDescent="0.2"/>
    <row r="948" ht="14.25" x14ac:dyDescent="0.2"/>
    <row r="949" ht="14.25" x14ac:dyDescent="0.2"/>
    <row r="950" ht="14.25" x14ac:dyDescent="0.2"/>
    <row r="951" ht="14.25" x14ac:dyDescent="0.2"/>
    <row r="952" ht="14.25" x14ac:dyDescent="0.2"/>
    <row r="953" ht="14.25" x14ac:dyDescent="0.2"/>
    <row r="954" ht="14.25" x14ac:dyDescent="0.2"/>
    <row r="955" ht="14.25" x14ac:dyDescent="0.2"/>
    <row r="956" ht="14.25" x14ac:dyDescent="0.2"/>
    <row r="957" ht="14.25" x14ac:dyDescent="0.2"/>
    <row r="958" ht="14.25" x14ac:dyDescent="0.2"/>
    <row r="959" ht="14.25" x14ac:dyDescent="0.2"/>
    <row r="960" ht="14.25" x14ac:dyDescent="0.2"/>
    <row r="961" ht="14.25" x14ac:dyDescent="0.2"/>
    <row r="962" ht="14.25" x14ac:dyDescent="0.2"/>
    <row r="963" ht="14.25" x14ac:dyDescent="0.2"/>
    <row r="964" ht="14.25" x14ac:dyDescent="0.2"/>
    <row r="965" ht="14.25" x14ac:dyDescent="0.2"/>
    <row r="966" ht="14.25" x14ac:dyDescent="0.2"/>
    <row r="967" ht="14.25" x14ac:dyDescent="0.2"/>
    <row r="968" ht="14.25" x14ac:dyDescent="0.2"/>
    <row r="969" ht="14.25" x14ac:dyDescent="0.2"/>
    <row r="970" ht="14.25" x14ac:dyDescent="0.2"/>
    <row r="971" ht="14.25" x14ac:dyDescent="0.2"/>
    <row r="972" ht="14.25" x14ac:dyDescent="0.2"/>
    <row r="973" ht="14.25" x14ac:dyDescent="0.2"/>
    <row r="974" ht="14.25" x14ac:dyDescent="0.2"/>
    <row r="975" ht="14.25" x14ac:dyDescent="0.2"/>
    <row r="976" ht="14.25" x14ac:dyDescent="0.2"/>
    <row r="977" ht="14.25" x14ac:dyDescent="0.2"/>
    <row r="978" ht="14.25" x14ac:dyDescent="0.2"/>
    <row r="979" ht="14.25" x14ac:dyDescent="0.2"/>
    <row r="980" ht="14.25" x14ac:dyDescent="0.2"/>
    <row r="981" ht="14.25" x14ac:dyDescent="0.2"/>
    <row r="982" ht="14.25" x14ac:dyDescent="0.2"/>
    <row r="983" ht="14.25" x14ac:dyDescent="0.2"/>
    <row r="984" ht="14.25" x14ac:dyDescent="0.2"/>
    <row r="985" ht="14.25" x14ac:dyDescent="0.2"/>
    <row r="986" ht="14.25" x14ac:dyDescent="0.2"/>
    <row r="987" ht="14.25" x14ac:dyDescent="0.2"/>
    <row r="988" ht="14.25" x14ac:dyDescent="0.2"/>
    <row r="989" ht="14.25" x14ac:dyDescent="0.2"/>
    <row r="990" ht="14.25" x14ac:dyDescent="0.2"/>
    <row r="991" ht="14.25" x14ac:dyDescent="0.2"/>
    <row r="992" ht="14.25" x14ac:dyDescent="0.2"/>
    <row r="993" ht="14.25" x14ac:dyDescent="0.2"/>
    <row r="994" ht="14.25" x14ac:dyDescent="0.2"/>
    <row r="995" ht="14.25" x14ac:dyDescent="0.2"/>
    <row r="996" ht="14.25" x14ac:dyDescent="0.2"/>
    <row r="997" ht="14.25" x14ac:dyDescent="0.2"/>
    <row r="998" ht="14.25" x14ac:dyDescent="0.2"/>
    <row r="999" ht="14.25" x14ac:dyDescent="0.2"/>
    <row r="1000" ht="14.25" x14ac:dyDescent="0.2"/>
    <row r="1001" ht="14.25" x14ac:dyDescent="0.2"/>
    <row r="1002" ht="14.25" x14ac:dyDescent="0.2"/>
    <row r="1003" ht="14.25" x14ac:dyDescent="0.2"/>
    <row r="1004" ht="14.25" x14ac:dyDescent="0.2"/>
    <row r="1005" ht="14.25" x14ac:dyDescent="0.2"/>
    <row r="1006" ht="14.25" x14ac:dyDescent="0.2"/>
    <row r="1007" ht="14.25" x14ac:dyDescent="0.2"/>
    <row r="1008" ht="14.25" x14ac:dyDescent="0.2"/>
    <row r="1009" ht="14.25" x14ac:dyDescent="0.2"/>
    <row r="1010" ht="14.25" x14ac:dyDescent="0.2"/>
    <row r="1011" ht="14.25" x14ac:dyDescent="0.2"/>
    <row r="1012" ht="14.25" x14ac:dyDescent="0.2"/>
    <row r="1013" ht="14.25" x14ac:dyDescent="0.2"/>
    <row r="1014" ht="14.25" x14ac:dyDescent="0.2"/>
    <row r="1015" ht="14.25" x14ac:dyDescent="0.2"/>
    <row r="1016" ht="14.25" x14ac:dyDescent="0.2"/>
    <row r="1017" ht="14.25" x14ac:dyDescent="0.2"/>
    <row r="1018" ht="14.25" x14ac:dyDescent="0.2"/>
    <row r="1019" ht="14.25" x14ac:dyDescent="0.2"/>
    <row r="1020" ht="14.25" x14ac:dyDescent="0.2"/>
    <row r="1021" ht="14.25" x14ac:dyDescent="0.2"/>
    <row r="1022" ht="14.25" x14ac:dyDescent="0.2"/>
    <row r="1023" ht="14.25" x14ac:dyDescent="0.2"/>
    <row r="1024" ht="14.25" x14ac:dyDescent="0.2"/>
    <row r="1025" ht="14.25" x14ac:dyDescent="0.2"/>
    <row r="1026" ht="14.25" x14ac:dyDescent="0.2"/>
    <row r="1027" ht="14.25" x14ac:dyDescent="0.2"/>
    <row r="1028" ht="14.25" x14ac:dyDescent="0.2"/>
    <row r="1029" ht="14.25" x14ac:dyDescent="0.2"/>
    <row r="1030" ht="14.25" x14ac:dyDescent="0.2"/>
    <row r="1031" ht="14.25" x14ac:dyDescent="0.2"/>
    <row r="1032" ht="14.25" x14ac:dyDescent="0.2"/>
    <row r="1033" ht="14.25" x14ac:dyDescent="0.2"/>
    <row r="1034" ht="14.25" x14ac:dyDescent="0.2"/>
    <row r="1035" ht="14.25" x14ac:dyDescent="0.2"/>
    <row r="1036" ht="14.25" x14ac:dyDescent="0.2"/>
    <row r="1037" ht="14.25" x14ac:dyDescent="0.2"/>
    <row r="1038" ht="14.25" x14ac:dyDescent="0.2"/>
    <row r="1039" ht="14.25" x14ac:dyDescent="0.2"/>
    <row r="1040" ht="14.25" x14ac:dyDescent="0.2"/>
    <row r="1041" ht="14.25" x14ac:dyDescent="0.2"/>
    <row r="1042" ht="14.25" x14ac:dyDescent="0.2"/>
    <row r="1043" ht="14.25" x14ac:dyDescent="0.2"/>
    <row r="1044" ht="14.25" x14ac:dyDescent="0.2"/>
    <row r="1045" ht="14.25" x14ac:dyDescent="0.2"/>
    <row r="1046" ht="14.25" x14ac:dyDescent="0.2"/>
    <row r="1047" ht="14.25" x14ac:dyDescent="0.2"/>
    <row r="1048" ht="14.25" x14ac:dyDescent="0.2"/>
    <row r="1049" ht="14.25" x14ac:dyDescent="0.2"/>
    <row r="1050" ht="14.25" x14ac:dyDescent="0.2"/>
    <row r="1051" ht="14.25" x14ac:dyDescent="0.2"/>
    <row r="1052" ht="14.25" x14ac:dyDescent="0.2"/>
    <row r="1053" ht="14.25" x14ac:dyDescent="0.2"/>
    <row r="1054" ht="14.25" x14ac:dyDescent="0.2"/>
    <row r="1055" ht="14.25" x14ac:dyDescent="0.2"/>
    <row r="1056" ht="14.25" x14ac:dyDescent="0.2"/>
    <row r="1057" ht="14.25" x14ac:dyDescent="0.2"/>
    <row r="1058" ht="14.25" x14ac:dyDescent="0.2"/>
    <row r="1059" ht="14.25" x14ac:dyDescent="0.2"/>
    <row r="1060" ht="14.25" x14ac:dyDescent="0.2"/>
    <row r="1061" ht="14.25" x14ac:dyDescent="0.2"/>
    <row r="1062" ht="14.25" x14ac:dyDescent="0.2"/>
    <row r="1063" ht="14.25" x14ac:dyDescent="0.2"/>
    <row r="1064" ht="14.25" x14ac:dyDescent="0.2"/>
    <row r="1065" ht="14.25" x14ac:dyDescent="0.2"/>
    <row r="1066" ht="14.25" x14ac:dyDescent="0.2"/>
    <row r="1067" ht="14.25" x14ac:dyDescent="0.2"/>
    <row r="1068" ht="14.25" x14ac:dyDescent="0.2"/>
    <row r="1069" ht="14.25" x14ac:dyDescent="0.2"/>
    <row r="1070" ht="14.25" x14ac:dyDescent="0.2"/>
    <row r="1071" ht="14.25" x14ac:dyDescent="0.2"/>
    <row r="1072" ht="14.25" x14ac:dyDescent="0.2"/>
    <row r="1073" ht="14.25" x14ac:dyDescent="0.2"/>
    <row r="1074" ht="14.25" x14ac:dyDescent="0.2"/>
    <row r="1075" ht="14.25" x14ac:dyDescent="0.2"/>
    <row r="1076" ht="14.25" x14ac:dyDescent="0.2"/>
    <row r="1077" ht="14.25" x14ac:dyDescent="0.2"/>
    <row r="1078" ht="14.25" x14ac:dyDescent="0.2"/>
    <row r="1079" ht="14.25" x14ac:dyDescent="0.2"/>
    <row r="1080" ht="14.25" x14ac:dyDescent="0.2"/>
    <row r="1081" ht="14.25" x14ac:dyDescent="0.2"/>
    <row r="1082" ht="14.25" x14ac:dyDescent="0.2"/>
    <row r="1083" ht="14.25" x14ac:dyDescent="0.2"/>
    <row r="1084" ht="14.25" x14ac:dyDescent="0.2"/>
    <row r="1085" ht="14.25" x14ac:dyDescent="0.2"/>
    <row r="1086" ht="14.25" x14ac:dyDescent="0.2"/>
    <row r="1087" ht="14.25" x14ac:dyDescent="0.2"/>
    <row r="1088" ht="14.25" x14ac:dyDescent="0.2"/>
    <row r="1089" ht="14.25" x14ac:dyDescent="0.2"/>
    <row r="1090" ht="14.25" x14ac:dyDescent="0.2"/>
    <row r="1091" ht="14.25" x14ac:dyDescent="0.2"/>
    <row r="1092" ht="14.25" x14ac:dyDescent="0.2"/>
    <row r="1093" ht="14.25" x14ac:dyDescent="0.2"/>
    <row r="1094" ht="14.25" x14ac:dyDescent="0.2"/>
    <row r="1095" ht="14.25" x14ac:dyDescent="0.2"/>
    <row r="1096" ht="14.25" x14ac:dyDescent="0.2"/>
    <row r="1097" ht="14.25" x14ac:dyDescent="0.2"/>
    <row r="1098" ht="14.25" x14ac:dyDescent="0.2"/>
    <row r="1099" ht="14.25" x14ac:dyDescent="0.2"/>
    <row r="1100" ht="14.25" x14ac:dyDescent="0.2"/>
    <row r="1101" ht="14.25" x14ac:dyDescent="0.2"/>
    <row r="1102" ht="14.25" x14ac:dyDescent="0.2"/>
    <row r="1103" ht="14.25" x14ac:dyDescent="0.2"/>
    <row r="1104" ht="14.25" x14ac:dyDescent="0.2"/>
    <row r="1105" ht="14.25" x14ac:dyDescent="0.2"/>
    <row r="1106" ht="14.25" x14ac:dyDescent="0.2"/>
    <row r="1107" ht="14.25" x14ac:dyDescent="0.2"/>
    <row r="1108" ht="14.25" x14ac:dyDescent="0.2"/>
    <row r="1109" ht="14.25" x14ac:dyDescent="0.2"/>
    <row r="1110" ht="14.25" x14ac:dyDescent="0.2"/>
    <row r="1111" ht="14.25" x14ac:dyDescent="0.2"/>
    <row r="1112" ht="14.25" x14ac:dyDescent="0.2"/>
    <row r="1113" ht="14.25" x14ac:dyDescent="0.2"/>
    <row r="1114" ht="14.25" x14ac:dyDescent="0.2"/>
    <row r="1115" ht="14.25" x14ac:dyDescent="0.2"/>
    <row r="1116" ht="14.25" x14ac:dyDescent="0.2"/>
    <row r="1117" ht="14.25" x14ac:dyDescent="0.2"/>
    <row r="1118" ht="14.25" x14ac:dyDescent="0.2"/>
    <row r="1119" ht="14.25" x14ac:dyDescent="0.2"/>
    <row r="1120" ht="14.25" x14ac:dyDescent="0.2"/>
    <row r="1121" ht="14.25" x14ac:dyDescent="0.2"/>
    <row r="1122" ht="14.25" x14ac:dyDescent="0.2"/>
    <row r="1123" ht="14.25" x14ac:dyDescent="0.2"/>
    <row r="1124" ht="14.25" x14ac:dyDescent="0.2"/>
    <row r="1125" ht="14.25" x14ac:dyDescent="0.2"/>
    <row r="1126" ht="14.25" x14ac:dyDescent="0.2"/>
    <row r="1127" ht="14.25" x14ac:dyDescent="0.2"/>
    <row r="1128" ht="14.25" x14ac:dyDescent="0.2"/>
    <row r="1129" ht="14.25" x14ac:dyDescent="0.2"/>
    <row r="1130" ht="14.25" x14ac:dyDescent="0.2"/>
    <row r="1131" ht="14.25" x14ac:dyDescent="0.2"/>
    <row r="1132" ht="14.25" x14ac:dyDescent="0.2"/>
    <row r="1133" ht="14.25" x14ac:dyDescent="0.2"/>
    <row r="1134" ht="14.25" x14ac:dyDescent="0.2"/>
    <row r="1135" ht="14.25" x14ac:dyDescent="0.2"/>
    <row r="1136" ht="14.25" x14ac:dyDescent="0.2"/>
    <row r="1137" ht="14.25" x14ac:dyDescent="0.2"/>
    <row r="1138" ht="14.25" x14ac:dyDescent="0.2"/>
    <row r="1139" ht="14.25" x14ac:dyDescent="0.2"/>
    <row r="1140" ht="14.25" x14ac:dyDescent="0.2"/>
    <row r="1141" ht="14.25" x14ac:dyDescent="0.2"/>
    <row r="1142" ht="14.25" x14ac:dyDescent="0.2"/>
    <row r="1143" ht="14.25" x14ac:dyDescent="0.2"/>
    <row r="1144" ht="14.25" x14ac:dyDescent="0.2"/>
    <row r="1145" ht="14.25" x14ac:dyDescent="0.2"/>
    <row r="1146" ht="14.25" x14ac:dyDescent="0.2"/>
    <row r="1147" ht="14.25" x14ac:dyDescent="0.2"/>
    <row r="1148" ht="14.25" x14ac:dyDescent="0.2"/>
    <row r="1149" ht="14.25" x14ac:dyDescent="0.2"/>
    <row r="1150" ht="14.25" x14ac:dyDescent="0.2"/>
    <row r="1151" ht="14.25" x14ac:dyDescent="0.2"/>
    <row r="1152" ht="14.25" x14ac:dyDescent="0.2"/>
    <row r="1153" ht="14.25" x14ac:dyDescent="0.2"/>
    <row r="1154" ht="14.25" x14ac:dyDescent="0.2"/>
    <row r="1155" ht="14.25" x14ac:dyDescent="0.2"/>
    <row r="1156" ht="14.25" x14ac:dyDescent="0.2"/>
    <row r="1157" ht="14.25" x14ac:dyDescent="0.2"/>
    <row r="1158" ht="14.25" x14ac:dyDescent="0.2"/>
    <row r="1159" ht="14.25" x14ac:dyDescent="0.2"/>
    <row r="1160" ht="14.25" x14ac:dyDescent="0.2"/>
    <row r="1161" ht="14.25" x14ac:dyDescent="0.2"/>
    <row r="1162" ht="14.25" x14ac:dyDescent="0.2"/>
    <row r="1163" ht="14.25" x14ac:dyDescent="0.2"/>
    <row r="1164" ht="14.25" x14ac:dyDescent="0.2"/>
    <row r="1165" ht="14.25" x14ac:dyDescent="0.2"/>
    <row r="1166" ht="14.25" x14ac:dyDescent="0.2"/>
    <row r="1167" ht="14.25" x14ac:dyDescent="0.2"/>
    <row r="1168" ht="14.25" x14ac:dyDescent="0.2"/>
    <row r="1169" ht="14.25" x14ac:dyDescent="0.2"/>
    <row r="1170" ht="14.25" x14ac:dyDescent="0.2"/>
    <row r="1171" ht="14.25" x14ac:dyDescent="0.2"/>
    <row r="1172" ht="14.25" x14ac:dyDescent="0.2"/>
    <row r="1173" ht="14.25" x14ac:dyDescent="0.2"/>
    <row r="1174" ht="14.25" x14ac:dyDescent="0.2"/>
    <row r="1175" ht="14.25" x14ac:dyDescent="0.2"/>
    <row r="1176" ht="14.25" x14ac:dyDescent="0.2"/>
    <row r="1177" ht="14.25" x14ac:dyDescent="0.2"/>
    <row r="1178" ht="14.25" x14ac:dyDescent="0.2"/>
    <row r="1179" ht="14.25" x14ac:dyDescent="0.2"/>
    <row r="1180" ht="14.25" x14ac:dyDescent="0.2"/>
    <row r="1181" ht="14.25" x14ac:dyDescent="0.2"/>
    <row r="1182" ht="14.25" x14ac:dyDescent="0.2"/>
    <row r="1183" ht="14.25" x14ac:dyDescent="0.2"/>
    <row r="1184" ht="14.25" x14ac:dyDescent="0.2"/>
    <row r="1185" ht="14.25" x14ac:dyDescent="0.2"/>
    <row r="1186" ht="14.25" x14ac:dyDescent="0.2"/>
    <row r="1187" ht="14.25" x14ac:dyDescent="0.2"/>
    <row r="1188" ht="14.25" x14ac:dyDescent="0.2"/>
    <row r="1189" ht="14.25" x14ac:dyDescent="0.2"/>
    <row r="1190" ht="14.25" x14ac:dyDescent="0.2"/>
    <row r="1191" ht="14.25" x14ac:dyDescent="0.2"/>
    <row r="1192" ht="14.25" x14ac:dyDescent="0.2"/>
    <row r="1193" ht="14.25" x14ac:dyDescent="0.2"/>
    <row r="1194" ht="14.25" x14ac:dyDescent="0.2"/>
    <row r="1195" ht="14.25" x14ac:dyDescent="0.2"/>
    <row r="1196" ht="14.25" x14ac:dyDescent="0.2"/>
    <row r="1197" ht="14.25" x14ac:dyDescent="0.2"/>
    <row r="1198" ht="14.25" x14ac:dyDescent="0.2"/>
    <row r="1199" ht="14.25" x14ac:dyDescent="0.2"/>
    <row r="1200" ht="14.25" x14ac:dyDescent="0.2"/>
    <row r="1201" ht="14.25" x14ac:dyDescent="0.2"/>
    <row r="1202" ht="14.25" x14ac:dyDescent="0.2"/>
    <row r="1203" ht="14.25" x14ac:dyDescent="0.2"/>
    <row r="1204" ht="14.25" x14ac:dyDescent="0.2"/>
    <row r="1205" ht="14.25" x14ac:dyDescent="0.2"/>
    <row r="1206" ht="14.25" x14ac:dyDescent="0.2"/>
    <row r="1207" ht="14.25" x14ac:dyDescent="0.2"/>
    <row r="1208" ht="14.25" x14ac:dyDescent="0.2"/>
    <row r="1209" ht="14.25" x14ac:dyDescent="0.2"/>
    <row r="1210" ht="14.25" x14ac:dyDescent="0.2"/>
    <row r="1211" ht="14.25" x14ac:dyDescent="0.2"/>
    <row r="1212" ht="14.25" x14ac:dyDescent="0.2"/>
    <row r="1213" ht="14.25" x14ac:dyDescent="0.2"/>
    <row r="1214" ht="14.25" x14ac:dyDescent="0.2"/>
    <row r="1215" ht="14.25" x14ac:dyDescent="0.2"/>
    <row r="1216" ht="14.25" x14ac:dyDescent="0.2"/>
    <row r="1217" ht="14.25" x14ac:dyDescent="0.2"/>
    <row r="1218" ht="14.25" x14ac:dyDescent="0.2"/>
    <row r="1219" ht="14.25" x14ac:dyDescent="0.2"/>
    <row r="1220" ht="14.25" x14ac:dyDescent="0.2"/>
    <row r="1221" ht="14.25" x14ac:dyDescent="0.2"/>
    <row r="1222" ht="14.25" x14ac:dyDescent="0.2"/>
    <row r="1223" ht="14.25" x14ac:dyDescent="0.2"/>
    <row r="1224" ht="14.25" x14ac:dyDescent="0.2"/>
    <row r="1225" ht="14.25" x14ac:dyDescent="0.2"/>
    <row r="1226" ht="14.25" x14ac:dyDescent="0.2"/>
    <row r="1227" ht="14.25" x14ac:dyDescent="0.2"/>
    <row r="1228" ht="14.25" x14ac:dyDescent="0.2"/>
    <row r="1229" ht="14.25" x14ac:dyDescent="0.2"/>
    <row r="1230" ht="14.25" x14ac:dyDescent="0.2"/>
    <row r="1231" ht="14.25" x14ac:dyDescent="0.2"/>
    <row r="1232" ht="14.25" x14ac:dyDescent="0.2"/>
    <row r="1233" ht="14.25" x14ac:dyDescent="0.2"/>
    <row r="1234" ht="14.25" x14ac:dyDescent="0.2"/>
    <row r="1235" ht="14.25" x14ac:dyDescent="0.2"/>
    <row r="1236" ht="14.25" x14ac:dyDescent="0.2"/>
    <row r="1237" ht="14.25" x14ac:dyDescent="0.2"/>
    <row r="1238" ht="14.25" x14ac:dyDescent="0.2"/>
    <row r="1239" ht="14.25" x14ac:dyDescent="0.2"/>
    <row r="1240" ht="14.25" x14ac:dyDescent="0.2"/>
    <row r="1241" ht="14.25" x14ac:dyDescent="0.2"/>
    <row r="1242" ht="14.25" x14ac:dyDescent="0.2"/>
    <row r="1243" ht="14.25" x14ac:dyDescent="0.2"/>
    <row r="1244" ht="14.25" x14ac:dyDescent="0.2"/>
    <row r="1245" ht="14.25" x14ac:dyDescent="0.2"/>
    <row r="1246" ht="14.25" x14ac:dyDescent="0.2"/>
    <row r="1247" ht="14.25" x14ac:dyDescent="0.2"/>
    <row r="1248" ht="14.25" x14ac:dyDescent="0.2"/>
    <row r="1249" ht="14.25" x14ac:dyDescent="0.2"/>
    <row r="1250" ht="14.25" x14ac:dyDescent="0.2"/>
    <row r="1251" ht="14.25" x14ac:dyDescent="0.2"/>
    <row r="1252" ht="14.25" x14ac:dyDescent="0.2"/>
    <row r="1253" ht="14.25" x14ac:dyDescent="0.2"/>
    <row r="1254" ht="14.25" x14ac:dyDescent="0.2"/>
    <row r="1255" ht="14.25" x14ac:dyDescent="0.2"/>
    <row r="1256" ht="14.25" x14ac:dyDescent="0.2"/>
    <row r="1257" ht="14.25" x14ac:dyDescent="0.2"/>
    <row r="1258" ht="14.25" x14ac:dyDescent="0.2"/>
    <row r="1259" ht="14.25" x14ac:dyDescent="0.2"/>
    <row r="1260" ht="14.25" x14ac:dyDescent="0.2"/>
    <row r="1261" ht="14.25" x14ac:dyDescent="0.2"/>
    <row r="1262" ht="14.25" x14ac:dyDescent="0.2"/>
    <row r="1263" ht="14.25" x14ac:dyDescent="0.2"/>
    <row r="1264" ht="14.25" x14ac:dyDescent="0.2"/>
    <row r="1265" ht="14.25" x14ac:dyDescent="0.2"/>
    <row r="1266" ht="14.25" x14ac:dyDescent="0.2"/>
    <row r="1267" ht="14.25" x14ac:dyDescent="0.2"/>
    <row r="1268" ht="14.25" x14ac:dyDescent="0.2"/>
    <row r="1269" ht="14.25" x14ac:dyDescent="0.2"/>
    <row r="1270" ht="14.25" x14ac:dyDescent="0.2"/>
    <row r="1271" ht="14.25" x14ac:dyDescent="0.2"/>
    <row r="1272" ht="14.25" x14ac:dyDescent="0.2"/>
    <row r="1273" ht="14.25" x14ac:dyDescent="0.2"/>
    <row r="1274" ht="14.25" x14ac:dyDescent="0.2"/>
    <row r="1275" ht="14.25" x14ac:dyDescent="0.2"/>
    <row r="1276" ht="14.25" x14ac:dyDescent="0.2"/>
    <row r="1277" ht="14.25" x14ac:dyDescent="0.2"/>
    <row r="1278" ht="14.25" x14ac:dyDescent="0.2"/>
    <row r="1279" ht="14.25" x14ac:dyDescent="0.2"/>
    <row r="1280" ht="14.25" x14ac:dyDescent="0.2"/>
    <row r="1281" ht="14.25" x14ac:dyDescent="0.2"/>
    <row r="1282" ht="14.25" x14ac:dyDescent="0.2"/>
    <row r="1283" ht="14.25" x14ac:dyDescent="0.2"/>
    <row r="1284" ht="14.25" x14ac:dyDescent="0.2"/>
    <row r="1285" ht="14.25" x14ac:dyDescent="0.2"/>
    <row r="1286" ht="14.25" x14ac:dyDescent="0.2"/>
    <row r="1287" ht="14.25" x14ac:dyDescent="0.2"/>
    <row r="1288" ht="14.25" x14ac:dyDescent="0.2"/>
    <row r="1289" ht="14.25" x14ac:dyDescent="0.2"/>
    <row r="1290" ht="14.25" x14ac:dyDescent="0.2"/>
    <row r="1291" ht="14.25" x14ac:dyDescent="0.2"/>
    <row r="1292" ht="14.25" x14ac:dyDescent="0.2"/>
    <row r="1293" ht="14.25" x14ac:dyDescent="0.2"/>
    <row r="1294" ht="14.25" x14ac:dyDescent="0.2"/>
    <row r="1295" ht="14.25" x14ac:dyDescent="0.2"/>
    <row r="1296" ht="14.25" x14ac:dyDescent="0.2"/>
    <row r="1297" ht="14.25" x14ac:dyDescent="0.2"/>
    <row r="1298" ht="14.25" x14ac:dyDescent="0.2"/>
    <row r="1299" ht="14.25" x14ac:dyDescent="0.2"/>
    <row r="1300" ht="14.25" x14ac:dyDescent="0.2"/>
    <row r="1301" ht="14.25" x14ac:dyDescent="0.2"/>
    <row r="1302" ht="14.25" x14ac:dyDescent="0.2"/>
    <row r="1303" ht="14.25" x14ac:dyDescent="0.2"/>
    <row r="1304" ht="14.25" x14ac:dyDescent="0.2"/>
    <row r="1305" ht="14.25" x14ac:dyDescent="0.2"/>
    <row r="1306" ht="14.25" x14ac:dyDescent="0.2"/>
    <row r="1307" ht="14.25" x14ac:dyDescent="0.2"/>
    <row r="1308" ht="14.25" x14ac:dyDescent="0.2"/>
    <row r="1309" ht="14.25" x14ac:dyDescent="0.2"/>
    <row r="1310" ht="14.25" x14ac:dyDescent="0.2"/>
    <row r="1311" ht="14.25" x14ac:dyDescent="0.2"/>
    <row r="1312" ht="14.25" x14ac:dyDescent="0.2"/>
    <row r="1313" ht="14.25" x14ac:dyDescent="0.2"/>
    <row r="1314" ht="14.25" x14ac:dyDescent="0.2"/>
    <row r="1315" ht="14.25" x14ac:dyDescent="0.2"/>
    <row r="1316" ht="14.25" x14ac:dyDescent="0.2"/>
    <row r="1317" ht="14.25" x14ac:dyDescent="0.2"/>
    <row r="1318" ht="14.25" x14ac:dyDescent="0.2"/>
    <row r="1319" ht="14.25" x14ac:dyDescent="0.2"/>
    <row r="1320" ht="14.25" x14ac:dyDescent="0.2"/>
    <row r="1321" ht="14.25" x14ac:dyDescent="0.2"/>
    <row r="1322" ht="14.25" x14ac:dyDescent="0.2"/>
    <row r="1323" ht="14.25" x14ac:dyDescent="0.2"/>
    <row r="1324" ht="14.25" x14ac:dyDescent="0.2"/>
    <row r="1325" ht="14.25" x14ac:dyDescent="0.2"/>
    <row r="1326" ht="14.25" x14ac:dyDescent="0.2"/>
    <row r="1327" ht="14.25" x14ac:dyDescent="0.2"/>
    <row r="1328" ht="14.25" x14ac:dyDescent="0.2"/>
    <row r="1329" ht="14.25" x14ac:dyDescent="0.2"/>
    <row r="1330" ht="14.25" x14ac:dyDescent="0.2"/>
    <row r="1331" ht="14.25" x14ac:dyDescent="0.2"/>
    <row r="1332" ht="14.25" x14ac:dyDescent="0.2"/>
    <row r="1333" ht="14.25" x14ac:dyDescent="0.2"/>
    <row r="1334" ht="14.25" x14ac:dyDescent="0.2"/>
    <row r="1335" ht="14.25" x14ac:dyDescent="0.2"/>
    <row r="1336" ht="14.25" x14ac:dyDescent="0.2"/>
    <row r="1337" ht="14.25" x14ac:dyDescent="0.2"/>
    <row r="1338" ht="14.25" x14ac:dyDescent="0.2"/>
    <row r="1339" ht="14.25" x14ac:dyDescent="0.2"/>
    <row r="1340" ht="14.25" x14ac:dyDescent="0.2"/>
    <row r="1341" ht="14.25" x14ac:dyDescent="0.2"/>
    <row r="1342" ht="14.25" x14ac:dyDescent="0.2"/>
    <row r="1343" ht="14.25" x14ac:dyDescent="0.2"/>
    <row r="1344" ht="14.25" x14ac:dyDescent="0.2"/>
    <row r="1345" ht="14.25" x14ac:dyDescent="0.2"/>
    <row r="1346" ht="14.25" x14ac:dyDescent="0.2"/>
    <row r="1347" ht="14.25" x14ac:dyDescent="0.2"/>
    <row r="1348" ht="14.25" x14ac:dyDescent="0.2"/>
    <row r="1349" ht="14.25" x14ac:dyDescent="0.2"/>
    <row r="1350" ht="14.25" x14ac:dyDescent="0.2"/>
    <row r="1351" ht="14.25" x14ac:dyDescent="0.2"/>
    <row r="1352" ht="14.25" x14ac:dyDescent="0.2"/>
    <row r="1353" ht="14.25" x14ac:dyDescent="0.2"/>
    <row r="1354" ht="14.25" x14ac:dyDescent="0.2"/>
    <row r="1355" ht="14.25" x14ac:dyDescent="0.2"/>
    <row r="1356" ht="14.25" x14ac:dyDescent="0.2"/>
    <row r="1357" ht="14.25" x14ac:dyDescent="0.2"/>
    <row r="1358" ht="14.25" x14ac:dyDescent="0.2"/>
    <row r="1359" ht="14.25" x14ac:dyDescent="0.2"/>
    <row r="1360" ht="14.25" x14ac:dyDescent="0.2"/>
    <row r="1361" ht="14.25" x14ac:dyDescent="0.2"/>
    <row r="1362" ht="14.25" x14ac:dyDescent="0.2"/>
    <row r="1363" ht="14.25" x14ac:dyDescent="0.2"/>
    <row r="1364" ht="14.25" x14ac:dyDescent="0.2"/>
    <row r="1365" ht="14.25" x14ac:dyDescent="0.2"/>
    <row r="1366" ht="14.25" x14ac:dyDescent="0.2"/>
    <row r="1367" ht="14.25" x14ac:dyDescent="0.2"/>
    <row r="1368" ht="14.25" x14ac:dyDescent="0.2"/>
    <row r="1369" ht="14.25" x14ac:dyDescent="0.2"/>
    <row r="1370" ht="14.25" x14ac:dyDescent="0.2"/>
    <row r="1371" ht="14.25" x14ac:dyDescent="0.2"/>
    <row r="1372" ht="14.25" x14ac:dyDescent="0.2"/>
    <row r="1373" ht="14.25" x14ac:dyDescent="0.2"/>
    <row r="1374" ht="14.25" x14ac:dyDescent="0.2"/>
    <row r="1375" ht="14.25" x14ac:dyDescent="0.2"/>
    <row r="1376" ht="14.25" x14ac:dyDescent="0.2"/>
    <row r="1377" ht="14.25" x14ac:dyDescent="0.2"/>
    <row r="1378" ht="14.25" x14ac:dyDescent="0.2"/>
    <row r="1379" ht="14.25" x14ac:dyDescent="0.2"/>
    <row r="1380" ht="14.25" x14ac:dyDescent="0.2"/>
    <row r="1381" ht="14.25" x14ac:dyDescent="0.2"/>
    <row r="1382" ht="14.25" x14ac:dyDescent="0.2"/>
    <row r="1383" ht="14.25" x14ac:dyDescent="0.2"/>
    <row r="1384" ht="14.25" x14ac:dyDescent="0.2"/>
    <row r="1385" ht="14.25" x14ac:dyDescent="0.2"/>
    <row r="1386" ht="14.25" x14ac:dyDescent="0.2"/>
    <row r="1387" ht="14.25" x14ac:dyDescent="0.2"/>
    <row r="1388" ht="14.25" x14ac:dyDescent="0.2"/>
    <row r="1389" ht="14.25" x14ac:dyDescent="0.2"/>
    <row r="1390" ht="14.25" x14ac:dyDescent="0.2"/>
    <row r="1391" ht="14.25" x14ac:dyDescent="0.2"/>
    <row r="1392" ht="14.25" x14ac:dyDescent="0.2"/>
    <row r="1393" ht="14.25" x14ac:dyDescent="0.2"/>
    <row r="1394" ht="14.25" x14ac:dyDescent="0.2"/>
    <row r="1395" ht="14.25" x14ac:dyDescent="0.2"/>
    <row r="1396" ht="14.25" x14ac:dyDescent="0.2"/>
    <row r="1397" ht="14.25" x14ac:dyDescent="0.2"/>
    <row r="1398" ht="14.25" x14ac:dyDescent="0.2"/>
    <row r="1399" ht="14.25" x14ac:dyDescent="0.2"/>
    <row r="1400" ht="14.25" x14ac:dyDescent="0.2"/>
    <row r="1401" ht="14.25" x14ac:dyDescent="0.2"/>
    <row r="1402" ht="14.25" x14ac:dyDescent="0.2"/>
    <row r="1403" ht="14.25" x14ac:dyDescent="0.2"/>
    <row r="1404" ht="14.25" x14ac:dyDescent="0.2"/>
    <row r="1405" ht="14.25" x14ac:dyDescent="0.2"/>
    <row r="1406" ht="14.25" x14ac:dyDescent="0.2"/>
    <row r="1407" ht="14.25" x14ac:dyDescent="0.2"/>
    <row r="1408" ht="14.25" x14ac:dyDescent="0.2"/>
    <row r="1409" ht="14.25" x14ac:dyDescent="0.2"/>
    <row r="1410" ht="14.25" x14ac:dyDescent="0.2"/>
    <row r="1411" ht="14.25" x14ac:dyDescent="0.2"/>
    <row r="1412" ht="14.25" x14ac:dyDescent="0.2"/>
    <row r="1413" ht="14.25" x14ac:dyDescent="0.2"/>
    <row r="1414" ht="14.25" x14ac:dyDescent="0.2"/>
    <row r="1415" ht="14.25" x14ac:dyDescent="0.2"/>
    <row r="1416" ht="14.25" x14ac:dyDescent="0.2"/>
    <row r="1417" ht="14.25" x14ac:dyDescent="0.2"/>
    <row r="1418" ht="14.25" x14ac:dyDescent="0.2"/>
    <row r="1419" ht="14.25" x14ac:dyDescent="0.2"/>
    <row r="1420" ht="14.25" x14ac:dyDescent="0.2"/>
    <row r="1421" ht="14.25" x14ac:dyDescent="0.2"/>
    <row r="1422" ht="14.25" x14ac:dyDescent="0.2"/>
    <row r="1423" ht="14.25" x14ac:dyDescent="0.2"/>
    <row r="1424" ht="14.25" x14ac:dyDescent="0.2"/>
    <row r="1425" ht="14.25" x14ac:dyDescent="0.2"/>
    <row r="1426" ht="14.25" x14ac:dyDescent="0.2"/>
    <row r="1427" ht="14.25" x14ac:dyDescent="0.2"/>
    <row r="1428" ht="14.25" x14ac:dyDescent="0.2"/>
    <row r="1429" ht="14.25" x14ac:dyDescent="0.2"/>
    <row r="1430" ht="14.25" x14ac:dyDescent="0.2"/>
    <row r="1431" ht="14.25" x14ac:dyDescent="0.2"/>
    <row r="1432" ht="14.25" x14ac:dyDescent="0.2"/>
    <row r="1433" ht="14.25" x14ac:dyDescent="0.2"/>
    <row r="1434" ht="14.25" x14ac:dyDescent="0.2"/>
    <row r="1435" ht="14.25" x14ac:dyDescent="0.2"/>
    <row r="1436" ht="14.25" x14ac:dyDescent="0.2"/>
    <row r="1437" ht="14.25" x14ac:dyDescent="0.2"/>
    <row r="1438" ht="14.25" x14ac:dyDescent="0.2"/>
    <row r="1439" ht="14.25" x14ac:dyDescent="0.2"/>
    <row r="1440" ht="14.25" x14ac:dyDescent="0.2"/>
    <row r="1441" ht="14.25" x14ac:dyDescent="0.2"/>
    <row r="1442" ht="14.25" x14ac:dyDescent="0.2"/>
    <row r="1443" ht="14.25" x14ac:dyDescent="0.2"/>
    <row r="1444" ht="14.25" x14ac:dyDescent="0.2"/>
    <row r="1445" ht="14.25" x14ac:dyDescent="0.2"/>
    <row r="1446" ht="14.25" x14ac:dyDescent="0.2"/>
    <row r="1447" ht="14.25" x14ac:dyDescent="0.2"/>
    <row r="1448" ht="14.25" x14ac:dyDescent="0.2"/>
    <row r="1449" ht="14.25" x14ac:dyDescent="0.2"/>
    <row r="1450" ht="14.25" x14ac:dyDescent="0.2"/>
    <row r="1451" ht="14.25" x14ac:dyDescent="0.2"/>
    <row r="1452" ht="14.25" x14ac:dyDescent="0.2"/>
    <row r="1453" ht="14.25" x14ac:dyDescent="0.2"/>
    <row r="1454" ht="14.25" x14ac:dyDescent="0.2"/>
    <row r="1455" ht="14.25" x14ac:dyDescent="0.2"/>
    <row r="1456" ht="14.25" x14ac:dyDescent="0.2"/>
    <row r="1457" ht="14.25" x14ac:dyDescent="0.2"/>
    <row r="1458" ht="14.25" x14ac:dyDescent="0.2"/>
    <row r="1459" ht="14.25" x14ac:dyDescent="0.2"/>
    <row r="1460" ht="14.25" x14ac:dyDescent="0.2"/>
    <row r="1461" ht="14.25" x14ac:dyDescent="0.2"/>
    <row r="1462" ht="14.25" x14ac:dyDescent="0.2"/>
    <row r="1463" ht="14.25" x14ac:dyDescent="0.2"/>
    <row r="1464" ht="14.25" x14ac:dyDescent="0.2"/>
    <row r="1465" ht="14.25" x14ac:dyDescent="0.2"/>
    <row r="1466" ht="14.25" x14ac:dyDescent="0.2"/>
    <row r="1467" ht="14.25" x14ac:dyDescent="0.2"/>
    <row r="1468" ht="14.25" x14ac:dyDescent="0.2"/>
    <row r="1469" ht="14.25" x14ac:dyDescent="0.2"/>
    <row r="1470" ht="14.25" x14ac:dyDescent="0.2"/>
    <row r="1471" ht="14.25" x14ac:dyDescent="0.2"/>
    <row r="1472" ht="14.25" x14ac:dyDescent="0.2"/>
    <row r="1473" ht="14.25" x14ac:dyDescent="0.2"/>
    <row r="1474" ht="14.25" x14ac:dyDescent="0.2"/>
    <row r="1475" ht="14.25" x14ac:dyDescent="0.2"/>
    <row r="1476" ht="14.25" x14ac:dyDescent="0.2"/>
    <row r="1477" ht="14.25" x14ac:dyDescent="0.2"/>
    <row r="1478" ht="14.25" x14ac:dyDescent="0.2"/>
    <row r="1479" ht="14.25" x14ac:dyDescent="0.2"/>
    <row r="1480" ht="14.25" x14ac:dyDescent="0.2"/>
    <row r="1481" ht="14.25" x14ac:dyDescent="0.2"/>
    <row r="1482" ht="14.25" x14ac:dyDescent="0.2"/>
    <row r="1483" ht="14.25" x14ac:dyDescent="0.2"/>
    <row r="1484" ht="14.25" x14ac:dyDescent="0.2"/>
    <row r="1485" ht="14.25" x14ac:dyDescent="0.2"/>
    <row r="1486" ht="14.25" x14ac:dyDescent="0.2"/>
    <row r="1487" ht="14.25" x14ac:dyDescent="0.2"/>
    <row r="1488" ht="14.25" x14ac:dyDescent="0.2"/>
    <row r="1489" ht="14.25" x14ac:dyDescent="0.2"/>
    <row r="1490" ht="14.25" x14ac:dyDescent="0.2"/>
    <row r="1491" ht="14.25" x14ac:dyDescent="0.2"/>
    <row r="1492" ht="14.25" x14ac:dyDescent="0.2"/>
    <row r="1493" ht="14.25" x14ac:dyDescent="0.2"/>
    <row r="1494" ht="14.25" x14ac:dyDescent="0.2"/>
    <row r="1495" ht="14.25" x14ac:dyDescent="0.2"/>
    <row r="1496" ht="14.25" x14ac:dyDescent="0.2"/>
    <row r="1497" ht="14.25" x14ac:dyDescent="0.2"/>
    <row r="1498" ht="14.25" x14ac:dyDescent="0.2"/>
    <row r="1499" ht="14.25" x14ac:dyDescent="0.2"/>
    <row r="1500" ht="14.25" x14ac:dyDescent="0.2"/>
    <row r="1501" ht="14.25" x14ac:dyDescent="0.2"/>
    <row r="1502" ht="14.25" x14ac:dyDescent="0.2"/>
    <row r="1503" ht="14.25" x14ac:dyDescent="0.2"/>
    <row r="1504" ht="14.25" x14ac:dyDescent="0.2"/>
    <row r="1505" ht="14.25" x14ac:dyDescent="0.2"/>
    <row r="1506" ht="14.25" x14ac:dyDescent="0.2"/>
    <row r="1507" ht="14.25" x14ac:dyDescent="0.2"/>
    <row r="1508" ht="14.25" x14ac:dyDescent="0.2"/>
    <row r="1509" ht="14.25" x14ac:dyDescent="0.2"/>
    <row r="1510" ht="14.25" x14ac:dyDescent="0.2"/>
    <row r="1511" ht="14.25" x14ac:dyDescent="0.2"/>
    <row r="1512" ht="14.25" x14ac:dyDescent="0.2"/>
    <row r="1513" ht="14.25" x14ac:dyDescent="0.2"/>
    <row r="1514" ht="14.25" x14ac:dyDescent="0.2"/>
    <row r="1515" ht="14.25" x14ac:dyDescent="0.2"/>
    <row r="1516" ht="14.25" x14ac:dyDescent="0.2"/>
    <row r="1517" ht="14.25" x14ac:dyDescent="0.2"/>
    <row r="1518" ht="14.25" x14ac:dyDescent="0.2"/>
    <row r="1519" ht="14.25" x14ac:dyDescent="0.2"/>
    <row r="1520" ht="14.25" x14ac:dyDescent="0.2"/>
    <row r="1521" ht="14.25" x14ac:dyDescent="0.2"/>
    <row r="1522" ht="14.25" x14ac:dyDescent="0.2"/>
    <row r="1523" ht="14.25" x14ac:dyDescent="0.2"/>
    <row r="1524" ht="14.25" x14ac:dyDescent="0.2"/>
    <row r="1525" ht="14.25" x14ac:dyDescent="0.2"/>
    <row r="1526" ht="14.25" x14ac:dyDescent="0.2"/>
    <row r="1527" ht="14.25" x14ac:dyDescent="0.2"/>
    <row r="1528" ht="14.25" x14ac:dyDescent="0.2"/>
    <row r="1529" ht="14.25" x14ac:dyDescent="0.2"/>
    <row r="1530" ht="14.25" x14ac:dyDescent="0.2"/>
    <row r="1531" ht="14.25" x14ac:dyDescent="0.2"/>
    <row r="1532" ht="14.25" x14ac:dyDescent="0.2"/>
    <row r="1533" ht="14.25" x14ac:dyDescent="0.2"/>
    <row r="1534" ht="14.25" x14ac:dyDescent="0.2"/>
    <row r="1535" ht="14.25" x14ac:dyDescent="0.2"/>
    <row r="1536" ht="14.25" x14ac:dyDescent="0.2"/>
    <row r="1537" ht="14.25" x14ac:dyDescent="0.2"/>
    <row r="1538" ht="14.25" x14ac:dyDescent="0.2"/>
    <row r="1539" ht="14.25" x14ac:dyDescent="0.2"/>
    <row r="1540" ht="14.25" x14ac:dyDescent="0.2"/>
    <row r="1541" ht="14.25" x14ac:dyDescent="0.2"/>
    <row r="1542" ht="14.25" x14ac:dyDescent="0.2"/>
    <row r="1543" ht="14.25" x14ac:dyDescent="0.2"/>
    <row r="1544" ht="14.25" x14ac:dyDescent="0.2"/>
    <row r="1545" ht="14.25" x14ac:dyDescent="0.2"/>
    <row r="1546" ht="14.25" x14ac:dyDescent="0.2"/>
    <row r="1547" ht="14.25" x14ac:dyDescent="0.2"/>
    <row r="1548" ht="14.25" x14ac:dyDescent="0.2"/>
    <row r="1549" ht="14.25" x14ac:dyDescent="0.2"/>
    <row r="1550" ht="14.25" x14ac:dyDescent="0.2"/>
    <row r="1551" ht="14.25" x14ac:dyDescent="0.2"/>
    <row r="1552" ht="14.25" x14ac:dyDescent="0.2"/>
    <row r="1553" ht="14.25" x14ac:dyDescent="0.2"/>
    <row r="1554" ht="14.25" x14ac:dyDescent="0.2"/>
    <row r="1555" ht="14.25" x14ac:dyDescent="0.2"/>
    <row r="1556" ht="14.25" x14ac:dyDescent="0.2"/>
    <row r="1557" ht="14.25" x14ac:dyDescent="0.2"/>
    <row r="1558" ht="14.25" x14ac:dyDescent="0.2"/>
    <row r="1559" ht="14.25" x14ac:dyDescent="0.2"/>
    <row r="1560" ht="14.25" x14ac:dyDescent="0.2"/>
    <row r="1561" ht="14.25" x14ac:dyDescent="0.2"/>
    <row r="1562" ht="14.25" x14ac:dyDescent="0.2"/>
    <row r="1563" ht="14.25" x14ac:dyDescent="0.2"/>
    <row r="1564" ht="14.25" x14ac:dyDescent="0.2"/>
    <row r="1565" ht="14.25" x14ac:dyDescent="0.2"/>
    <row r="1566" ht="14.25" x14ac:dyDescent="0.2"/>
    <row r="1567" ht="14.25" x14ac:dyDescent="0.2"/>
    <row r="1568" ht="14.25" x14ac:dyDescent="0.2"/>
    <row r="1569" ht="14.25" x14ac:dyDescent="0.2"/>
    <row r="1570" ht="14.25" x14ac:dyDescent="0.2"/>
    <row r="1571" ht="14.25" x14ac:dyDescent="0.2"/>
    <row r="1572" ht="14.25" x14ac:dyDescent="0.2"/>
    <row r="1573" ht="14.25" x14ac:dyDescent="0.2"/>
    <row r="1574" ht="14.25" x14ac:dyDescent="0.2"/>
    <row r="1575" ht="14.25" x14ac:dyDescent="0.2"/>
    <row r="1576" ht="14.25" x14ac:dyDescent="0.2"/>
    <row r="1577" ht="14.25" x14ac:dyDescent="0.2"/>
    <row r="1578" ht="14.25" x14ac:dyDescent="0.2"/>
    <row r="1579" ht="14.25" x14ac:dyDescent="0.2"/>
    <row r="1580" ht="14.25" x14ac:dyDescent="0.2"/>
    <row r="1581" ht="14.25" x14ac:dyDescent="0.2"/>
    <row r="1582" ht="14.25" x14ac:dyDescent="0.2"/>
    <row r="1583" ht="14.25" x14ac:dyDescent="0.2"/>
    <row r="1584" ht="14.25" x14ac:dyDescent="0.2"/>
    <row r="1585" ht="14.25" x14ac:dyDescent="0.2"/>
    <row r="1586" ht="14.25" x14ac:dyDescent="0.2"/>
    <row r="1587" ht="14.25" x14ac:dyDescent="0.2"/>
    <row r="1588" ht="14.25" x14ac:dyDescent="0.2"/>
    <row r="1589" ht="14.25" x14ac:dyDescent="0.2"/>
    <row r="1590" ht="14.25" x14ac:dyDescent="0.2"/>
    <row r="1591" ht="14.25" x14ac:dyDescent="0.2"/>
    <row r="1592" ht="14.25" x14ac:dyDescent="0.2"/>
    <row r="1593" ht="14.25" x14ac:dyDescent="0.2"/>
    <row r="1594" ht="14.25" x14ac:dyDescent="0.2"/>
    <row r="1595" ht="14.25" x14ac:dyDescent="0.2"/>
    <row r="1596" ht="14.25" x14ac:dyDescent="0.2"/>
    <row r="1597" ht="14.25" x14ac:dyDescent="0.2"/>
    <row r="1598" ht="14.25" x14ac:dyDescent="0.2"/>
    <row r="1599" ht="14.25" x14ac:dyDescent="0.2"/>
    <row r="1600" ht="14.25" x14ac:dyDescent="0.2"/>
    <row r="1601" ht="14.25" x14ac:dyDescent="0.2"/>
    <row r="1602" ht="14.25" x14ac:dyDescent="0.2"/>
    <row r="1603" ht="14.25" x14ac:dyDescent="0.2"/>
    <row r="1604" ht="14.25" x14ac:dyDescent="0.2"/>
    <row r="1605" ht="14.25" x14ac:dyDescent="0.2"/>
    <row r="1606" ht="14.25" x14ac:dyDescent="0.2"/>
    <row r="1607" ht="14.25" x14ac:dyDescent="0.2"/>
    <row r="1608" ht="14.25" x14ac:dyDescent="0.2"/>
    <row r="1609" ht="14.25" x14ac:dyDescent="0.2"/>
    <row r="1610" ht="14.25" x14ac:dyDescent="0.2"/>
    <row r="1611" ht="14.25" x14ac:dyDescent="0.2"/>
    <row r="1612" ht="14.25" x14ac:dyDescent="0.2"/>
    <row r="1613" ht="14.25" x14ac:dyDescent="0.2"/>
    <row r="1614" ht="14.25" x14ac:dyDescent="0.2"/>
    <row r="1615" ht="14.25" x14ac:dyDescent="0.2"/>
    <row r="1616" ht="14.25" x14ac:dyDescent="0.2"/>
    <row r="1617" ht="14.25" x14ac:dyDescent="0.2"/>
    <row r="1618" ht="14.25" x14ac:dyDescent="0.2"/>
    <row r="1619" ht="14.25" x14ac:dyDescent="0.2"/>
    <row r="1620" ht="14.25" x14ac:dyDescent="0.2"/>
    <row r="1621" ht="14.25" x14ac:dyDescent="0.2"/>
    <row r="1622" ht="14.25" x14ac:dyDescent="0.2"/>
    <row r="1623" ht="14.25" x14ac:dyDescent="0.2"/>
    <row r="1624" ht="14.25" x14ac:dyDescent="0.2"/>
    <row r="1625" ht="14.25" x14ac:dyDescent="0.2"/>
    <row r="1626" ht="14.25" x14ac:dyDescent="0.2"/>
    <row r="1627" ht="14.25" x14ac:dyDescent="0.2"/>
    <row r="1628" ht="14.25" x14ac:dyDescent="0.2"/>
    <row r="1629" ht="14.25" x14ac:dyDescent="0.2"/>
    <row r="1630" ht="14.25" x14ac:dyDescent="0.2"/>
    <row r="1631" ht="14.25" x14ac:dyDescent="0.2"/>
    <row r="1632" ht="14.25" x14ac:dyDescent="0.2"/>
    <row r="1633" ht="14.25" x14ac:dyDescent="0.2"/>
    <row r="1634" ht="14.25" x14ac:dyDescent="0.2"/>
    <row r="1635" ht="14.25" x14ac:dyDescent="0.2"/>
    <row r="1636" ht="14.25" x14ac:dyDescent="0.2"/>
    <row r="1637" ht="14.25" x14ac:dyDescent="0.2"/>
    <row r="1638" ht="14.25" x14ac:dyDescent="0.2"/>
    <row r="1639" ht="14.25" x14ac:dyDescent="0.2"/>
    <row r="1640" ht="14.25" x14ac:dyDescent="0.2"/>
    <row r="1641" ht="14.25" x14ac:dyDescent="0.2"/>
    <row r="1642" ht="14.25" x14ac:dyDescent="0.2"/>
    <row r="1643" ht="14.25" x14ac:dyDescent="0.2"/>
    <row r="1644" ht="14.25" x14ac:dyDescent="0.2"/>
    <row r="1645" ht="14.25" x14ac:dyDescent="0.2"/>
    <row r="1646" ht="14.25" x14ac:dyDescent="0.2"/>
    <row r="1647" ht="14.25" x14ac:dyDescent="0.2"/>
    <row r="1648" ht="14.25" x14ac:dyDescent="0.2"/>
    <row r="1649" ht="14.25" x14ac:dyDescent="0.2"/>
    <row r="1650" ht="14.25" x14ac:dyDescent="0.2"/>
    <row r="1651" ht="14.25" x14ac:dyDescent="0.2"/>
    <row r="1652" ht="14.25" x14ac:dyDescent="0.2"/>
    <row r="1653" ht="14.25" x14ac:dyDescent="0.2"/>
    <row r="1654" ht="14.25" x14ac:dyDescent="0.2"/>
    <row r="1655" ht="14.25" x14ac:dyDescent="0.2"/>
    <row r="1656" ht="14.25" x14ac:dyDescent="0.2"/>
    <row r="1657" ht="14.25" x14ac:dyDescent="0.2"/>
    <row r="1658" ht="14.25" x14ac:dyDescent="0.2"/>
    <row r="1659" ht="14.25" x14ac:dyDescent="0.2"/>
    <row r="1660" ht="14.25" x14ac:dyDescent="0.2"/>
    <row r="1661" ht="14.25" x14ac:dyDescent="0.2"/>
    <row r="1662" ht="14.25" x14ac:dyDescent="0.2"/>
    <row r="1663" ht="14.25" x14ac:dyDescent="0.2"/>
    <row r="1664" ht="14.25" x14ac:dyDescent="0.2"/>
    <row r="1665" ht="14.25" x14ac:dyDescent="0.2"/>
    <row r="1666" ht="14.25" x14ac:dyDescent="0.2"/>
    <row r="1667" ht="14.25" x14ac:dyDescent="0.2"/>
    <row r="1668" ht="14.25" x14ac:dyDescent="0.2"/>
    <row r="1669" ht="14.25" x14ac:dyDescent="0.2"/>
    <row r="1670" ht="14.25" x14ac:dyDescent="0.2"/>
    <row r="1671" ht="14.25" x14ac:dyDescent="0.2"/>
    <row r="1672" ht="14.25" x14ac:dyDescent="0.2"/>
    <row r="1673" ht="14.25" x14ac:dyDescent="0.2"/>
    <row r="1674" ht="14.25" x14ac:dyDescent="0.2"/>
    <row r="1675" ht="14.25" x14ac:dyDescent="0.2"/>
    <row r="1676" ht="14.25" x14ac:dyDescent="0.2"/>
    <row r="1677" ht="14.25" x14ac:dyDescent="0.2"/>
    <row r="1678" ht="14.25" x14ac:dyDescent="0.2"/>
    <row r="1679" ht="14.25" x14ac:dyDescent="0.2"/>
    <row r="1680" ht="14.25" x14ac:dyDescent="0.2"/>
    <row r="1681" ht="14.25" x14ac:dyDescent="0.2"/>
    <row r="1682" ht="14.25" x14ac:dyDescent="0.2"/>
    <row r="1683" ht="14.25" x14ac:dyDescent="0.2"/>
    <row r="1684" ht="14.25" x14ac:dyDescent="0.2"/>
    <row r="1685" ht="14.25" x14ac:dyDescent="0.2"/>
    <row r="1686" ht="14.25" x14ac:dyDescent="0.2"/>
    <row r="1687" ht="14.25" x14ac:dyDescent="0.2"/>
    <row r="1688" ht="14.25" x14ac:dyDescent="0.2"/>
    <row r="1689" ht="14.25" x14ac:dyDescent="0.2"/>
    <row r="1690" ht="14.25" x14ac:dyDescent="0.2"/>
    <row r="1691" ht="14.25" x14ac:dyDescent="0.2"/>
    <row r="1692" ht="14.25" x14ac:dyDescent="0.2"/>
    <row r="1693" ht="14.25" x14ac:dyDescent="0.2"/>
    <row r="1694" ht="14.25" x14ac:dyDescent="0.2"/>
    <row r="1695" ht="14.25" x14ac:dyDescent="0.2"/>
    <row r="1696" ht="14.25" x14ac:dyDescent="0.2"/>
    <row r="1697" ht="14.25" x14ac:dyDescent="0.2"/>
    <row r="1698" ht="14.25" x14ac:dyDescent="0.2"/>
    <row r="1699" ht="14.25" x14ac:dyDescent="0.2"/>
    <row r="1700" ht="14.25" x14ac:dyDescent="0.2"/>
  </sheetData>
  <sheetProtection sheet="1" objects="1" scenarios="1"/>
  <mergeCells count="164">
    <mergeCell ref="B136:D136"/>
    <mergeCell ref="B138:D138"/>
    <mergeCell ref="B137:D137"/>
    <mergeCell ref="B31:D31"/>
    <mergeCell ref="B32:D32"/>
    <mergeCell ref="B33:D33"/>
    <mergeCell ref="B34:D34"/>
    <mergeCell ref="B35:D35"/>
    <mergeCell ref="B36:D36"/>
    <mergeCell ref="B37:D37"/>
    <mergeCell ref="B38:D38"/>
    <mergeCell ref="B39:D39"/>
    <mergeCell ref="B40:D40"/>
    <mergeCell ref="B41:D41"/>
    <mergeCell ref="B42:D42"/>
    <mergeCell ref="B43:D43"/>
    <mergeCell ref="B44:D44"/>
    <mergeCell ref="B135:D135"/>
    <mergeCell ref="B46:D46"/>
    <mergeCell ref="B47:D47"/>
    <mergeCell ref="B48:D48"/>
    <mergeCell ref="B49:D49"/>
    <mergeCell ref="B50:D50"/>
    <mergeCell ref="B51:D51"/>
    <mergeCell ref="B26:D26"/>
    <mergeCell ref="B27:D27"/>
    <mergeCell ref="B28:D28"/>
    <mergeCell ref="B29:D29"/>
    <mergeCell ref="B30:D30"/>
    <mergeCell ref="B45:D45"/>
    <mergeCell ref="E1:AB1"/>
    <mergeCell ref="AD1:AI1"/>
    <mergeCell ref="A2:AI2"/>
    <mergeCell ref="A3:AI3"/>
    <mergeCell ref="J4:N6"/>
    <mergeCell ref="O4:Y6"/>
    <mergeCell ref="AC4:AC17"/>
    <mergeCell ref="AD4:AF6"/>
    <mergeCell ref="AG4:AI6"/>
    <mergeCell ref="S7:S17"/>
    <mergeCell ref="T7:W9"/>
    <mergeCell ref="Y7:Y17"/>
    <mergeCell ref="AI7:AI17"/>
    <mergeCell ref="W10:W17"/>
    <mergeCell ref="A1:D1"/>
    <mergeCell ref="A4:D17"/>
    <mergeCell ref="E4:I6"/>
    <mergeCell ref="AA4:AA17"/>
    <mergeCell ref="AG7:AG17"/>
    <mergeCell ref="AH7:AH17"/>
    <mergeCell ref="O7:O17"/>
    <mergeCell ref="P7:P17"/>
    <mergeCell ref="Z4:Z17"/>
    <mergeCell ref="B19:D19"/>
    <mergeCell ref="B23:D23"/>
    <mergeCell ref="B24:D24"/>
    <mergeCell ref="N7:N17"/>
    <mergeCell ref="B25:D25"/>
    <mergeCell ref="AB4:AB17"/>
    <mergeCell ref="AD7:AD17"/>
    <mergeCell ref="AE7:AE17"/>
    <mergeCell ref="AF7:AF17"/>
    <mergeCell ref="X7:X17"/>
    <mergeCell ref="K7:K17"/>
    <mergeCell ref="B20:D20"/>
    <mergeCell ref="B21:D21"/>
    <mergeCell ref="B22:D22"/>
    <mergeCell ref="T10:T17"/>
    <mergeCell ref="U10:U17"/>
    <mergeCell ref="V10:V17"/>
    <mergeCell ref="A18:D18"/>
    <mergeCell ref="Q7:Q17"/>
    <mergeCell ref="R7:R17"/>
    <mergeCell ref="E7:E17"/>
    <mergeCell ref="F7:F17"/>
    <mergeCell ref="G7:G17"/>
    <mergeCell ref="H7:H17"/>
    <mergeCell ref="I7:I17"/>
    <mergeCell ref="J7:J17"/>
    <mergeCell ref="L7:L17"/>
    <mergeCell ref="M7:M17"/>
    <mergeCell ref="B52:D52"/>
    <mergeCell ref="B53:D53"/>
    <mergeCell ref="B54:D54"/>
    <mergeCell ref="B55:D55"/>
    <mergeCell ref="B56:D56"/>
    <mergeCell ref="B57:D57"/>
    <mergeCell ref="B58:D58"/>
    <mergeCell ref="B59:D59"/>
    <mergeCell ref="B60:D60"/>
    <mergeCell ref="B61:D61"/>
    <mergeCell ref="B62:D62"/>
    <mergeCell ref="B63:D63"/>
    <mergeCell ref="B64:D64"/>
    <mergeCell ref="B65:D65"/>
    <mergeCell ref="B66:D66"/>
    <mergeCell ref="B67:D67"/>
    <mergeCell ref="B68:D68"/>
    <mergeCell ref="B69:D69"/>
    <mergeCell ref="B70:D70"/>
    <mergeCell ref="B71:D71"/>
    <mergeCell ref="B72:D72"/>
    <mergeCell ref="B73:D73"/>
    <mergeCell ref="B74:D74"/>
    <mergeCell ref="B75:D75"/>
    <mergeCell ref="B76:D76"/>
    <mergeCell ref="B77:D77"/>
    <mergeCell ref="B78:D78"/>
    <mergeCell ref="B79:D79"/>
    <mergeCell ref="B80:D80"/>
    <mergeCell ref="B81:D81"/>
    <mergeCell ref="B105:D105"/>
    <mergeCell ref="B82:D82"/>
    <mergeCell ref="B83:D83"/>
    <mergeCell ref="B84:D84"/>
    <mergeCell ref="B85:D85"/>
    <mergeCell ref="B86:D86"/>
    <mergeCell ref="B87:D87"/>
    <mergeCell ref="B88:D88"/>
    <mergeCell ref="B89:D89"/>
    <mergeCell ref="B90:D90"/>
    <mergeCell ref="B94:D94"/>
    <mergeCell ref="B95:D95"/>
    <mergeCell ref="B96:D96"/>
    <mergeCell ref="B97:D97"/>
    <mergeCell ref="B98:D98"/>
    <mergeCell ref="B99:D99"/>
    <mergeCell ref="B100:D100"/>
    <mergeCell ref="B101:D101"/>
    <mergeCell ref="B102:D102"/>
    <mergeCell ref="B106:D106"/>
    <mergeCell ref="B107:D107"/>
    <mergeCell ref="B108:D108"/>
    <mergeCell ref="B91:D91"/>
    <mergeCell ref="B92:D92"/>
    <mergeCell ref="B93:D93"/>
    <mergeCell ref="B134:D134"/>
    <mergeCell ref="B127:D127"/>
    <mergeCell ref="B128:D128"/>
    <mergeCell ref="B129:D129"/>
    <mergeCell ref="B130:D130"/>
    <mergeCell ref="B131:D131"/>
    <mergeCell ref="B132:D132"/>
    <mergeCell ref="B119:D119"/>
    <mergeCell ref="B120:D120"/>
    <mergeCell ref="B121:D121"/>
    <mergeCell ref="B122:D122"/>
    <mergeCell ref="B123:D123"/>
    <mergeCell ref="B124:D124"/>
    <mergeCell ref="B125:D125"/>
    <mergeCell ref="B126:D126"/>
    <mergeCell ref="B133:D133"/>
    <mergeCell ref="B103:D103"/>
    <mergeCell ref="B104:D104"/>
    <mergeCell ref="B118:D118"/>
    <mergeCell ref="B109:D109"/>
    <mergeCell ref="B110:D110"/>
    <mergeCell ref="B111:D111"/>
    <mergeCell ref="B112:D112"/>
    <mergeCell ref="B113:D113"/>
    <mergeCell ref="B114:D114"/>
    <mergeCell ref="B115:D115"/>
    <mergeCell ref="B116:D116"/>
    <mergeCell ref="B117:D117"/>
  </mergeCells>
  <pageMargins left="0.7" right="0.7" top="0.75" bottom="0.75" header="0.3" footer="0.3"/>
  <pageSetup scale="8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4"/>
  <dimension ref="A1:AI140"/>
  <sheetViews>
    <sheetView zoomScale="70" zoomScaleNormal="70" workbookViewId="0">
      <selection activeCell="V136" sqref="V136"/>
    </sheetView>
  </sheetViews>
  <sheetFormatPr defaultColWidth="6.85546875" defaultRowHeight="69.75" customHeight="1" x14ac:dyDescent="0.2"/>
  <cols>
    <col min="1" max="1" width="9.28515625" style="14" customWidth="1"/>
    <col min="2" max="2" width="38.7109375" style="14" customWidth="1"/>
    <col min="3" max="3" width="19" style="14" customWidth="1"/>
    <col min="4" max="4" width="9.140625" style="14" customWidth="1"/>
    <col min="5" max="5" width="11.85546875" style="14" customWidth="1"/>
    <col min="6" max="6" width="10.28515625" style="14" customWidth="1"/>
    <col min="7" max="7" width="10" style="14" customWidth="1"/>
    <col min="8" max="8" width="7.42578125" style="14" customWidth="1"/>
    <col min="9" max="9" width="8" style="14" customWidth="1"/>
    <col min="10" max="10" width="12.140625" style="14" customWidth="1"/>
    <col min="11" max="11" width="12.85546875" style="14" customWidth="1"/>
    <col min="12" max="12" width="14.28515625" style="14" customWidth="1"/>
    <col min="13" max="14" width="11.140625" style="14" customWidth="1"/>
    <col min="15" max="15" width="12.28515625" style="14" customWidth="1"/>
    <col min="16" max="16" width="13.42578125" style="14" customWidth="1"/>
    <col min="17" max="17" width="9.85546875" style="14" customWidth="1"/>
    <col min="18" max="18" width="13" style="14" customWidth="1"/>
    <col min="19" max="19" width="6.85546875" style="14" customWidth="1"/>
    <col min="20" max="20" width="13.7109375" style="14" customWidth="1"/>
    <col min="21" max="21" width="16" style="14" customWidth="1"/>
    <col min="22" max="22" width="11.28515625" style="14" customWidth="1"/>
    <col min="23" max="23" width="9.7109375" style="14" customWidth="1"/>
    <col min="24" max="24" width="7.42578125" style="14" customWidth="1"/>
    <col min="25" max="25" width="13.140625" style="14" customWidth="1"/>
    <col min="26" max="26" width="9.7109375" style="14" customWidth="1"/>
    <col min="27" max="27" width="8.7109375" style="14" customWidth="1"/>
    <col min="28" max="28" width="17" style="14" customWidth="1"/>
    <col min="29" max="29" width="12" style="14" customWidth="1"/>
    <col min="30" max="30" width="12.7109375" style="14" customWidth="1"/>
    <col min="31" max="31" width="14" style="14" customWidth="1"/>
    <col min="32" max="32" width="11.85546875" style="14" customWidth="1"/>
    <col min="33" max="33" width="7.5703125" style="14" customWidth="1"/>
    <col min="34" max="34" width="10.140625" style="14" customWidth="1"/>
    <col min="35" max="35" width="9.28515625" style="14" customWidth="1"/>
    <col min="36" max="36" width="9.140625" style="14" customWidth="1"/>
    <col min="37" max="37" width="10.85546875" style="14" customWidth="1"/>
    <col min="38" max="38" width="9.28515625" style="14" customWidth="1"/>
    <col min="39" max="39" width="11.28515625" style="14" customWidth="1"/>
    <col min="40" max="40" width="9.7109375" style="14" customWidth="1"/>
    <col min="41" max="41" width="7.42578125" style="14" customWidth="1"/>
    <col min="42" max="42" width="13.140625" style="14" customWidth="1"/>
    <col min="43" max="43" width="7" style="14" customWidth="1"/>
    <col min="44" max="44" width="8.7109375" style="14" customWidth="1"/>
    <col min="45" max="45" width="11.7109375" style="14" customWidth="1"/>
    <col min="46" max="46" width="12" style="14" customWidth="1"/>
    <col min="47" max="47" width="9.7109375" style="14" customWidth="1"/>
    <col min="48" max="48" width="6.85546875" style="14"/>
    <col min="49" max="49" width="9.28515625" style="14" customWidth="1"/>
    <col min="50" max="50" width="21.7109375" style="14" customWidth="1"/>
    <col min="51" max="51" width="19" style="14" customWidth="1"/>
    <col min="52" max="52" width="9.140625" style="14" customWidth="1"/>
    <col min="53" max="53" width="14.7109375" style="14" customWidth="1"/>
    <col min="54" max="54" width="12.140625" style="14" customWidth="1"/>
    <col min="55" max="55" width="14.28515625" style="14" customWidth="1"/>
    <col min="56" max="56" width="7.42578125" style="14" customWidth="1"/>
    <col min="57" max="57" width="8" style="14" customWidth="1"/>
    <col min="58" max="58" width="12.140625" style="14" customWidth="1"/>
    <col min="59" max="59" width="12.85546875" style="14" customWidth="1"/>
    <col min="60" max="60" width="14.28515625" style="14" customWidth="1"/>
    <col min="61" max="61" width="11.140625" style="14" customWidth="1"/>
    <col min="62" max="62" width="12.28515625" style="14" customWidth="1"/>
    <col min="63" max="63" width="13.42578125" style="14" customWidth="1"/>
    <col min="64" max="64" width="9.85546875" style="14" customWidth="1"/>
    <col min="65" max="65" width="13" style="14" customWidth="1"/>
    <col min="66" max="66" width="6.85546875" style="14" customWidth="1"/>
    <col min="67" max="67" width="10.85546875" style="14" customWidth="1"/>
    <col min="68" max="68" width="9.28515625" style="14" customWidth="1"/>
    <col min="69" max="69" width="11.28515625" style="14" customWidth="1"/>
    <col min="70" max="70" width="9.7109375" style="14" customWidth="1"/>
    <col min="71" max="71" width="7.42578125" style="14" customWidth="1"/>
    <col min="72" max="72" width="13.140625" style="14" customWidth="1"/>
    <col min="73" max="73" width="7" style="14" customWidth="1"/>
    <col min="74" max="74" width="8.7109375" style="14" customWidth="1"/>
    <col min="75" max="75" width="11.7109375" style="14" customWidth="1"/>
    <col min="76" max="76" width="12" style="14" customWidth="1"/>
    <col min="77" max="77" width="12.7109375" style="14" customWidth="1"/>
    <col min="78" max="78" width="14" style="14" customWidth="1"/>
    <col min="79" max="79" width="11.85546875" style="14" customWidth="1"/>
    <col min="80" max="80" width="7.5703125" style="14" customWidth="1"/>
    <col min="81" max="81" width="10.140625" style="14" customWidth="1"/>
    <col min="82" max="82" width="9.28515625" style="14" customWidth="1"/>
    <col min="83" max="85" width="9.140625" style="14" customWidth="1"/>
    <col min="86" max="86" width="13.140625" style="14" bestFit="1" customWidth="1"/>
    <col min="87" max="273" width="9.140625" style="14" customWidth="1"/>
    <col min="274" max="274" width="9.28515625" style="14" customWidth="1"/>
    <col min="275" max="275" width="21.7109375" style="14" customWidth="1"/>
    <col min="276" max="276" width="19" style="14" customWidth="1"/>
    <col min="277" max="277" width="9.140625" style="14" customWidth="1"/>
    <col min="278" max="278" width="14.7109375" style="14" customWidth="1"/>
    <col min="279" max="279" width="12.140625" style="14" customWidth="1"/>
    <col min="280" max="280" width="14.28515625" style="14" customWidth="1"/>
    <col min="281" max="281" width="7.42578125" style="14" customWidth="1"/>
    <col min="282" max="282" width="8" style="14" customWidth="1"/>
    <col min="283" max="283" width="12.140625" style="14" customWidth="1"/>
    <col min="284" max="284" width="12.85546875" style="14" customWidth="1"/>
    <col min="285" max="285" width="14.28515625" style="14" customWidth="1"/>
    <col min="286" max="286" width="9.7109375" style="14" customWidth="1"/>
    <col min="287" max="287" width="8.140625" style="14" customWidth="1"/>
    <col min="288" max="288" width="12.28515625" style="14" customWidth="1"/>
    <col min="289" max="289" width="13.42578125" style="14" customWidth="1"/>
    <col min="290" max="290" width="9.85546875" style="14" customWidth="1"/>
    <col min="291" max="291" width="9.28515625" style="14" customWidth="1"/>
    <col min="292" max="292" width="6.85546875" style="14" customWidth="1"/>
    <col min="293" max="293" width="10.85546875" style="14" customWidth="1"/>
    <col min="294" max="294" width="9.28515625" style="14" customWidth="1"/>
    <col min="295" max="295" width="11.28515625" style="14" customWidth="1"/>
    <col min="296" max="296" width="9.7109375" style="14" customWidth="1"/>
    <col min="297" max="297" width="7.42578125" style="14" customWidth="1"/>
    <col min="298" max="298" width="13.140625" style="14" customWidth="1"/>
    <col min="299" max="299" width="7" style="14" customWidth="1"/>
    <col min="300" max="300" width="8.7109375" style="14" customWidth="1"/>
    <col min="301" max="301" width="11.7109375" style="14" customWidth="1"/>
    <col min="302" max="302" width="12" style="14" customWidth="1"/>
    <col min="303" max="303" width="9.7109375" style="14" customWidth="1"/>
    <col min="304" max="304" width="6.85546875" style="14"/>
    <col min="305" max="305" width="9.28515625" style="14" customWidth="1"/>
    <col min="306" max="306" width="21.7109375" style="14" customWidth="1"/>
    <col min="307" max="307" width="19" style="14" customWidth="1"/>
    <col min="308" max="308" width="9.140625" style="14" customWidth="1"/>
    <col min="309" max="309" width="14.7109375" style="14" customWidth="1"/>
    <col min="310" max="310" width="12.140625" style="14" customWidth="1"/>
    <col min="311" max="311" width="14.28515625" style="14" customWidth="1"/>
    <col min="312" max="312" width="7.42578125" style="14" customWidth="1"/>
    <col min="313" max="313" width="8" style="14" customWidth="1"/>
    <col min="314" max="314" width="12.140625" style="14" customWidth="1"/>
    <col min="315" max="315" width="12.85546875" style="14" customWidth="1"/>
    <col min="316" max="316" width="14.28515625" style="14" customWidth="1"/>
    <col min="317" max="317" width="11.140625" style="14" customWidth="1"/>
    <col min="318" max="318" width="12.28515625" style="14" customWidth="1"/>
    <col min="319" max="319" width="13.42578125" style="14" customWidth="1"/>
    <col min="320" max="320" width="9.85546875" style="14" customWidth="1"/>
    <col min="321" max="321" width="13" style="14" customWidth="1"/>
    <col min="322" max="322" width="6.85546875" style="14" customWidth="1"/>
    <col min="323" max="323" width="10.85546875" style="14" customWidth="1"/>
    <col min="324" max="324" width="9.28515625" style="14" customWidth="1"/>
    <col min="325" max="325" width="11.28515625" style="14" customWidth="1"/>
    <col min="326" max="326" width="9.7109375" style="14" customWidth="1"/>
    <col min="327" max="327" width="7.42578125" style="14" customWidth="1"/>
    <col min="328" max="328" width="13.140625" style="14" customWidth="1"/>
    <col min="329" max="329" width="7" style="14" customWidth="1"/>
    <col min="330" max="330" width="8.7109375" style="14" customWidth="1"/>
    <col min="331" max="331" width="11.7109375" style="14" customWidth="1"/>
    <col min="332" max="332" width="12" style="14" customWidth="1"/>
    <col min="333" max="333" width="12.7109375" style="14" customWidth="1"/>
    <col min="334" max="334" width="14" style="14" customWidth="1"/>
    <col min="335" max="335" width="11.85546875" style="14" customWidth="1"/>
    <col min="336" max="336" width="7.5703125" style="14" customWidth="1"/>
    <col min="337" max="337" width="10.140625" style="14" customWidth="1"/>
    <col min="338" max="338" width="9.28515625" style="14" customWidth="1"/>
    <col min="339" max="341" width="9.140625" style="14" customWidth="1"/>
    <col min="342" max="342" width="13.140625" style="14" bestFit="1" customWidth="1"/>
    <col min="343" max="529" width="9.140625" style="14" customWidth="1"/>
    <col min="530" max="530" width="9.28515625" style="14" customWidth="1"/>
    <col min="531" max="531" width="21.7109375" style="14" customWidth="1"/>
    <col min="532" max="532" width="19" style="14" customWidth="1"/>
    <col min="533" max="533" width="9.140625" style="14" customWidth="1"/>
    <col min="534" max="534" width="14.7109375" style="14" customWidth="1"/>
    <col min="535" max="535" width="12.140625" style="14" customWidth="1"/>
    <col min="536" max="536" width="14.28515625" style="14" customWidth="1"/>
    <col min="537" max="537" width="7.42578125" style="14" customWidth="1"/>
    <col min="538" max="538" width="8" style="14" customWidth="1"/>
    <col min="539" max="539" width="12.140625" style="14" customWidth="1"/>
    <col min="540" max="540" width="12.85546875" style="14" customWidth="1"/>
    <col min="541" max="541" width="14.28515625" style="14" customWidth="1"/>
    <col min="542" max="542" width="9.7109375" style="14" customWidth="1"/>
    <col min="543" max="543" width="8.140625" style="14" customWidth="1"/>
    <col min="544" max="544" width="12.28515625" style="14" customWidth="1"/>
    <col min="545" max="545" width="13.42578125" style="14" customWidth="1"/>
    <col min="546" max="546" width="9.85546875" style="14" customWidth="1"/>
    <col min="547" max="547" width="9.28515625" style="14" customWidth="1"/>
    <col min="548" max="548" width="6.85546875" style="14" customWidth="1"/>
    <col min="549" max="549" width="10.85546875" style="14" customWidth="1"/>
    <col min="550" max="550" width="9.28515625" style="14" customWidth="1"/>
    <col min="551" max="551" width="11.28515625" style="14" customWidth="1"/>
    <col min="552" max="552" width="9.7109375" style="14" customWidth="1"/>
    <col min="553" max="553" width="7.42578125" style="14" customWidth="1"/>
    <col min="554" max="554" width="13.140625" style="14" customWidth="1"/>
    <col min="555" max="555" width="7" style="14" customWidth="1"/>
    <col min="556" max="556" width="8.7109375" style="14" customWidth="1"/>
    <col min="557" max="557" width="11.7109375" style="14" customWidth="1"/>
    <col min="558" max="558" width="12" style="14" customWidth="1"/>
    <col min="559" max="559" width="9.7109375" style="14" customWidth="1"/>
    <col min="560" max="560" width="6.85546875" style="14"/>
    <col min="561" max="561" width="9.28515625" style="14" customWidth="1"/>
    <col min="562" max="562" width="21.7109375" style="14" customWidth="1"/>
    <col min="563" max="563" width="19" style="14" customWidth="1"/>
    <col min="564" max="564" width="9.140625" style="14" customWidth="1"/>
    <col min="565" max="565" width="14.7109375" style="14" customWidth="1"/>
    <col min="566" max="566" width="12.140625" style="14" customWidth="1"/>
    <col min="567" max="567" width="14.28515625" style="14" customWidth="1"/>
    <col min="568" max="568" width="7.42578125" style="14" customWidth="1"/>
    <col min="569" max="569" width="8" style="14" customWidth="1"/>
    <col min="570" max="570" width="12.140625" style="14" customWidth="1"/>
    <col min="571" max="571" width="12.85546875" style="14" customWidth="1"/>
    <col min="572" max="572" width="14.28515625" style="14" customWidth="1"/>
    <col min="573" max="573" width="11.140625" style="14" customWidth="1"/>
    <col min="574" max="574" width="12.28515625" style="14" customWidth="1"/>
    <col min="575" max="575" width="13.42578125" style="14" customWidth="1"/>
    <col min="576" max="576" width="9.85546875" style="14" customWidth="1"/>
    <col min="577" max="577" width="13" style="14" customWidth="1"/>
    <col min="578" max="578" width="6.85546875" style="14" customWidth="1"/>
    <col min="579" max="579" width="10.85546875" style="14" customWidth="1"/>
    <col min="580" max="580" width="9.28515625" style="14" customWidth="1"/>
    <col min="581" max="581" width="11.28515625" style="14" customWidth="1"/>
    <col min="582" max="582" width="9.7109375" style="14" customWidth="1"/>
    <col min="583" max="583" width="7.42578125" style="14" customWidth="1"/>
    <col min="584" max="584" width="13.140625" style="14" customWidth="1"/>
    <col min="585" max="585" width="7" style="14" customWidth="1"/>
    <col min="586" max="586" width="8.7109375" style="14" customWidth="1"/>
    <col min="587" max="587" width="11.7109375" style="14" customWidth="1"/>
    <col min="588" max="588" width="12" style="14" customWidth="1"/>
    <col min="589" max="589" width="12.7109375" style="14" customWidth="1"/>
    <col min="590" max="590" width="14" style="14" customWidth="1"/>
    <col min="591" max="591" width="11.85546875" style="14" customWidth="1"/>
    <col min="592" max="592" width="7.5703125" style="14" customWidth="1"/>
    <col min="593" max="593" width="10.140625" style="14" customWidth="1"/>
    <col min="594" max="594" width="9.28515625" style="14" customWidth="1"/>
    <col min="595" max="597" width="9.140625" style="14" customWidth="1"/>
    <col min="598" max="598" width="13.140625" style="14" bestFit="1" customWidth="1"/>
    <col min="599" max="785" width="9.140625" style="14" customWidth="1"/>
    <col min="786" max="786" width="9.28515625" style="14" customWidth="1"/>
    <col min="787" max="787" width="21.7109375" style="14" customWidth="1"/>
    <col min="788" max="788" width="19" style="14" customWidth="1"/>
    <col min="789" max="789" width="9.140625" style="14" customWidth="1"/>
    <col min="790" max="790" width="14.7109375" style="14" customWidth="1"/>
    <col min="791" max="791" width="12.140625" style="14" customWidth="1"/>
    <col min="792" max="792" width="14.28515625" style="14" customWidth="1"/>
    <col min="793" max="793" width="7.42578125" style="14" customWidth="1"/>
    <col min="794" max="794" width="8" style="14" customWidth="1"/>
    <col min="795" max="795" width="12.140625" style="14" customWidth="1"/>
    <col min="796" max="796" width="12.85546875" style="14" customWidth="1"/>
    <col min="797" max="797" width="14.28515625" style="14" customWidth="1"/>
    <col min="798" max="798" width="9.7109375" style="14" customWidth="1"/>
    <col min="799" max="799" width="8.140625" style="14" customWidth="1"/>
    <col min="800" max="800" width="12.28515625" style="14" customWidth="1"/>
    <col min="801" max="801" width="13.42578125" style="14" customWidth="1"/>
    <col min="802" max="802" width="9.85546875" style="14" customWidth="1"/>
    <col min="803" max="803" width="9.28515625" style="14" customWidth="1"/>
    <col min="804" max="804" width="6.85546875" style="14" customWidth="1"/>
    <col min="805" max="805" width="10.85546875" style="14" customWidth="1"/>
    <col min="806" max="806" width="9.28515625" style="14" customWidth="1"/>
    <col min="807" max="807" width="11.28515625" style="14" customWidth="1"/>
    <col min="808" max="808" width="9.7109375" style="14" customWidth="1"/>
    <col min="809" max="809" width="7.42578125" style="14" customWidth="1"/>
    <col min="810" max="810" width="13.140625" style="14" customWidth="1"/>
    <col min="811" max="811" width="7" style="14" customWidth="1"/>
    <col min="812" max="812" width="8.7109375" style="14" customWidth="1"/>
    <col min="813" max="813" width="11.7109375" style="14" customWidth="1"/>
    <col min="814" max="814" width="12" style="14" customWidth="1"/>
    <col min="815" max="815" width="9.7109375" style="14" customWidth="1"/>
    <col min="816" max="816" width="6.85546875" style="14"/>
    <col min="817" max="817" width="9.28515625" style="14" customWidth="1"/>
    <col min="818" max="818" width="21.7109375" style="14" customWidth="1"/>
    <col min="819" max="819" width="19" style="14" customWidth="1"/>
    <col min="820" max="820" width="9.140625" style="14" customWidth="1"/>
    <col min="821" max="821" width="14.7109375" style="14" customWidth="1"/>
    <col min="822" max="822" width="12.140625" style="14" customWidth="1"/>
    <col min="823" max="823" width="14.28515625" style="14" customWidth="1"/>
    <col min="824" max="824" width="7.42578125" style="14" customWidth="1"/>
    <col min="825" max="825" width="8" style="14" customWidth="1"/>
    <col min="826" max="826" width="12.140625" style="14" customWidth="1"/>
    <col min="827" max="827" width="12.85546875" style="14" customWidth="1"/>
    <col min="828" max="828" width="14.28515625" style="14" customWidth="1"/>
    <col min="829" max="829" width="11.140625" style="14" customWidth="1"/>
    <col min="830" max="830" width="12.28515625" style="14" customWidth="1"/>
    <col min="831" max="831" width="13.42578125" style="14" customWidth="1"/>
    <col min="832" max="832" width="9.85546875" style="14" customWidth="1"/>
    <col min="833" max="833" width="13" style="14" customWidth="1"/>
    <col min="834" max="834" width="6.85546875" style="14" customWidth="1"/>
    <col min="835" max="835" width="10.85546875" style="14" customWidth="1"/>
    <col min="836" max="836" width="9.28515625" style="14" customWidth="1"/>
    <col min="837" max="837" width="11.28515625" style="14" customWidth="1"/>
    <col min="838" max="838" width="9.7109375" style="14" customWidth="1"/>
    <col min="839" max="839" width="7.42578125" style="14" customWidth="1"/>
    <col min="840" max="840" width="13.140625" style="14" customWidth="1"/>
    <col min="841" max="841" width="7" style="14" customWidth="1"/>
    <col min="842" max="842" width="8.7109375" style="14" customWidth="1"/>
    <col min="843" max="843" width="11.7109375" style="14" customWidth="1"/>
    <col min="844" max="844" width="12" style="14" customWidth="1"/>
    <col min="845" max="845" width="12.7109375" style="14" customWidth="1"/>
    <col min="846" max="846" width="14" style="14" customWidth="1"/>
    <col min="847" max="847" width="11.85546875" style="14" customWidth="1"/>
    <col min="848" max="848" width="7.5703125" style="14" customWidth="1"/>
    <col min="849" max="849" width="10.140625" style="14" customWidth="1"/>
    <col min="850" max="850" width="9.28515625" style="14" customWidth="1"/>
    <col min="851" max="853" width="9.140625" style="14" customWidth="1"/>
    <col min="854" max="854" width="13.140625" style="14" bestFit="1" customWidth="1"/>
    <col min="855" max="1041" width="9.140625" style="14" customWidth="1"/>
    <col min="1042" max="1042" width="9.28515625" style="14" customWidth="1"/>
    <col min="1043" max="1043" width="21.7109375" style="14" customWidth="1"/>
    <col min="1044" max="1044" width="19" style="14" customWidth="1"/>
    <col min="1045" max="1045" width="9.140625" style="14" customWidth="1"/>
    <col min="1046" max="1046" width="14.7109375" style="14" customWidth="1"/>
    <col min="1047" max="1047" width="12.140625" style="14" customWidth="1"/>
    <col min="1048" max="1048" width="14.28515625" style="14" customWidth="1"/>
    <col min="1049" max="1049" width="7.42578125" style="14" customWidth="1"/>
    <col min="1050" max="1050" width="8" style="14" customWidth="1"/>
    <col min="1051" max="1051" width="12.140625" style="14" customWidth="1"/>
    <col min="1052" max="1052" width="12.85546875" style="14" customWidth="1"/>
    <col min="1053" max="1053" width="14.28515625" style="14" customWidth="1"/>
    <col min="1054" max="1054" width="9.7109375" style="14" customWidth="1"/>
    <col min="1055" max="1055" width="8.140625" style="14" customWidth="1"/>
    <col min="1056" max="1056" width="12.28515625" style="14" customWidth="1"/>
    <col min="1057" max="1057" width="13.42578125" style="14" customWidth="1"/>
    <col min="1058" max="1058" width="9.85546875" style="14" customWidth="1"/>
    <col min="1059" max="1059" width="9.28515625" style="14" customWidth="1"/>
    <col min="1060" max="1060" width="6.85546875" style="14" customWidth="1"/>
    <col min="1061" max="1061" width="10.85546875" style="14" customWidth="1"/>
    <col min="1062" max="1062" width="9.28515625" style="14" customWidth="1"/>
    <col min="1063" max="1063" width="11.28515625" style="14" customWidth="1"/>
    <col min="1064" max="1064" width="9.7109375" style="14" customWidth="1"/>
    <col min="1065" max="1065" width="7.42578125" style="14" customWidth="1"/>
    <col min="1066" max="1066" width="13.140625" style="14" customWidth="1"/>
    <col min="1067" max="1067" width="7" style="14" customWidth="1"/>
    <col min="1068" max="1068" width="8.7109375" style="14" customWidth="1"/>
    <col min="1069" max="1069" width="11.7109375" style="14" customWidth="1"/>
    <col min="1070" max="1070" width="12" style="14" customWidth="1"/>
    <col min="1071" max="1071" width="9.7109375" style="14" customWidth="1"/>
    <col min="1072" max="1072" width="6.85546875" style="14"/>
    <col min="1073" max="1073" width="9.28515625" style="14" customWidth="1"/>
    <col min="1074" max="1074" width="21.7109375" style="14" customWidth="1"/>
    <col min="1075" max="1075" width="19" style="14" customWidth="1"/>
    <col min="1076" max="1076" width="9.140625" style="14" customWidth="1"/>
    <col min="1077" max="1077" width="14.7109375" style="14" customWidth="1"/>
    <col min="1078" max="1078" width="12.140625" style="14" customWidth="1"/>
    <col min="1079" max="1079" width="14.28515625" style="14" customWidth="1"/>
    <col min="1080" max="1080" width="7.42578125" style="14" customWidth="1"/>
    <col min="1081" max="1081" width="8" style="14" customWidth="1"/>
    <col min="1082" max="1082" width="12.140625" style="14" customWidth="1"/>
    <col min="1083" max="1083" width="12.85546875" style="14" customWidth="1"/>
    <col min="1084" max="1084" width="14.28515625" style="14" customWidth="1"/>
    <col min="1085" max="1085" width="11.140625" style="14" customWidth="1"/>
    <col min="1086" max="1086" width="12.28515625" style="14" customWidth="1"/>
    <col min="1087" max="1087" width="13.42578125" style="14" customWidth="1"/>
    <col min="1088" max="1088" width="9.85546875" style="14" customWidth="1"/>
    <col min="1089" max="1089" width="13" style="14" customWidth="1"/>
    <col min="1090" max="1090" width="6.85546875" style="14" customWidth="1"/>
    <col min="1091" max="1091" width="10.85546875" style="14" customWidth="1"/>
    <col min="1092" max="1092" width="9.28515625" style="14" customWidth="1"/>
    <col min="1093" max="1093" width="11.28515625" style="14" customWidth="1"/>
    <col min="1094" max="1094" width="9.7109375" style="14" customWidth="1"/>
    <col min="1095" max="1095" width="7.42578125" style="14" customWidth="1"/>
    <col min="1096" max="1096" width="13.140625" style="14" customWidth="1"/>
    <col min="1097" max="1097" width="7" style="14" customWidth="1"/>
    <col min="1098" max="1098" width="8.7109375" style="14" customWidth="1"/>
    <col min="1099" max="1099" width="11.7109375" style="14" customWidth="1"/>
    <col min="1100" max="1100" width="12" style="14" customWidth="1"/>
    <col min="1101" max="1101" width="12.7109375" style="14" customWidth="1"/>
    <col min="1102" max="1102" width="14" style="14" customWidth="1"/>
    <col min="1103" max="1103" width="11.85546875" style="14" customWidth="1"/>
    <col min="1104" max="1104" width="7.5703125" style="14" customWidth="1"/>
    <col min="1105" max="1105" width="10.140625" style="14" customWidth="1"/>
    <col min="1106" max="1106" width="9.28515625" style="14" customWidth="1"/>
    <col min="1107" max="1109" width="9.140625" style="14" customWidth="1"/>
    <col min="1110" max="1110" width="13.140625" style="14" bestFit="1" customWidth="1"/>
    <col min="1111" max="1297" width="9.140625" style="14" customWidth="1"/>
    <col min="1298" max="1298" width="9.28515625" style="14" customWidth="1"/>
    <col min="1299" max="1299" width="21.7109375" style="14" customWidth="1"/>
    <col min="1300" max="1300" width="19" style="14" customWidth="1"/>
    <col min="1301" max="1301" width="9.140625" style="14" customWidth="1"/>
    <col min="1302" max="1302" width="14.7109375" style="14" customWidth="1"/>
    <col min="1303" max="1303" width="12.140625" style="14" customWidth="1"/>
    <col min="1304" max="1304" width="14.28515625" style="14" customWidth="1"/>
    <col min="1305" max="1305" width="7.42578125" style="14" customWidth="1"/>
    <col min="1306" max="1306" width="8" style="14" customWidth="1"/>
    <col min="1307" max="1307" width="12.140625" style="14" customWidth="1"/>
    <col min="1308" max="1308" width="12.85546875" style="14" customWidth="1"/>
    <col min="1309" max="1309" width="14.28515625" style="14" customWidth="1"/>
    <col min="1310" max="1310" width="9.7109375" style="14" customWidth="1"/>
    <col min="1311" max="1311" width="8.140625" style="14" customWidth="1"/>
    <col min="1312" max="1312" width="12.28515625" style="14" customWidth="1"/>
    <col min="1313" max="1313" width="13.42578125" style="14" customWidth="1"/>
    <col min="1314" max="1314" width="9.85546875" style="14" customWidth="1"/>
    <col min="1315" max="1315" width="9.28515625" style="14" customWidth="1"/>
    <col min="1316" max="1316" width="6.85546875" style="14" customWidth="1"/>
    <col min="1317" max="1317" width="10.85546875" style="14" customWidth="1"/>
    <col min="1318" max="1318" width="9.28515625" style="14" customWidth="1"/>
    <col min="1319" max="1319" width="11.28515625" style="14" customWidth="1"/>
    <col min="1320" max="1320" width="9.7109375" style="14" customWidth="1"/>
    <col min="1321" max="1321" width="7.42578125" style="14" customWidth="1"/>
    <col min="1322" max="1322" width="13.140625" style="14" customWidth="1"/>
    <col min="1323" max="1323" width="7" style="14" customWidth="1"/>
    <col min="1324" max="1324" width="8.7109375" style="14" customWidth="1"/>
    <col min="1325" max="1325" width="11.7109375" style="14" customWidth="1"/>
    <col min="1326" max="1326" width="12" style="14" customWidth="1"/>
    <col min="1327" max="1327" width="9.7109375" style="14" customWidth="1"/>
    <col min="1328" max="1328" width="6.85546875" style="14"/>
    <col min="1329" max="1329" width="9.28515625" style="14" customWidth="1"/>
    <col min="1330" max="1330" width="21.7109375" style="14" customWidth="1"/>
    <col min="1331" max="1331" width="19" style="14" customWidth="1"/>
    <col min="1332" max="1332" width="9.140625" style="14" customWidth="1"/>
    <col min="1333" max="1333" width="14.7109375" style="14" customWidth="1"/>
    <col min="1334" max="1334" width="12.140625" style="14" customWidth="1"/>
    <col min="1335" max="1335" width="14.28515625" style="14" customWidth="1"/>
    <col min="1336" max="1336" width="7.42578125" style="14" customWidth="1"/>
    <col min="1337" max="1337" width="8" style="14" customWidth="1"/>
    <col min="1338" max="1338" width="12.140625" style="14" customWidth="1"/>
    <col min="1339" max="1339" width="12.85546875" style="14" customWidth="1"/>
    <col min="1340" max="1340" width="14.28515625" style="14" customWidth="1"/>
    <col min="1341" max="1341" width="11.140625" style="14" customWidth="1"/>
    <col min="1342" max="1342" width="12.28515625" style="14" customWidth="1"/>
    <col min="1343" max="1343" width="13.42578125" style="14" customWidth="1"/>
    <col min="1344" max="1344" width="9.85546875" style="14" customWidth="1"/>
    <col min="1345" max="1345" width="13" style="14" customWidth="1"/>
    <col min="1346" max="1346" width="6.85546875" style="14" customWidth="1"/>
    <col min="1347" max="1347" width="10.85546875" style="14" customWidth="1"/>
    <col min="1348" max="1348" width="9.28515625" style="14" customWidth="1"/>
    <col min="1349" max="1349" width="11.28515625" style="14" customWidth="1"/>
    <col min="1350" max="1350" width="9.7109375" style="14" customWidth="1"/>
    <col min="1351" max="1351" width="7.42578125" style="14" customWidth="1"/>
    <col min="1352" max="1352" width="13.140625" style="14" customWidth="1"/>
    <col min="1353" max="1353" width="7" style="14" customWidth="1"/>
    <col min="1354" max="1354" width="8.7109375" style="14" customWidth="1"/>
    <col min="1355" max="1355" width="11.7109375" style="14" customWidth="1"/>
    <col min="1356" max="1356" width="12" style="14" customWidth="1"/>
    <col min="1357" max="1357" width="12.7109375" style="14" customWidth="1"/>
    <col min="1358" max="1358" width="14" style="14" customWidth="1"/>
    <col min="1359" max="1359" width="11.85546875" style="14" customWidth="1"/>
    <col min="1360" max="1360" width="7.5703125" style="14" customWidth="1"/>
    <col min="1361" max="1361" width="10.140625" style="14" customWidth="1"/>
    <col min="1362" max="1362" width="9.28515625" style="14" customWidth="1"/>
    <col min="1363" max="1365" width="9.140625" style="14" customWidth="1"/>
    <col min="1366" max="1366" width="13.140625" style="14" bestFit="1" customWidth="1"/>
    <col min="1367" max="1553" width="9.140625" style="14" customWidth="1"/>
    <col min="1554" max="1554" width="9.28515625" style="14" customWidth="1"/>
    <col min="1555" max="1555" width="21.7109375" style="14" customWidth="1"/>
    <col min="1556" max="1556" width="19" style="14" customWidth="1"/>
    <col min="1557" max="1557" width="9.140625" style="14" customWidth="1"/>
    <col min="1558" max="1558" width="14.7109375" style="14" customWidth="1"/>
    <col min="1559" max="1559" width="12.140625" style="14" customWidth="1"/>
    <col min="1560" max="1560" width="14.28515625" style="14" customWidth="1"/>
    <col min="1561" max="1561" width="7.42578125" style="14" customWidth="1"/>
    <col min="1562" max="1562" width="8" style="14" customWidth="1"/>
    <col min="1563" max="1563" width="12.140625" style="14" customWidth="1"/>
    <col min="1564" max="1564" width="12.85546875" style="14" customWidth="1"/>
    <col min="1565" max="1565" width="14.28515625" style="14" customWidth="1"/>
    <col min="1566" max="1566" width="9.7109375" style="14" customWidth="1"/>
    <col min="1567" max="1567" width="8.140625" style="14" customWidth="1"/>
    <col min="1568" max="1568" width="12.28515625" style="14" customWidth="1"/>
    <col min="1569" max="1569" width="13.42578125" style="14" customWidth="1"/>
    <col min="1570" max="1570" width="9.85546875" style="14" customWidth="1"/>
    <col min="1571" max="1571" width="9.28515625" style="14" customWidth="1"/>
    <col min="1572" max="1572" width="6.85546875" style="14" customWidth="1"/>
    <col min="1573" max="1573" width="10.85546875" style="14" customWidth="1"/>
    <col min="1574" max="1574" width="9.28515625" style="14" customWidth="1"/>
    <col min="1575" max="1575" width="11.28515625" style="14" customWidth="1"/>
    <col min="1576" max="1576" width="9.7109375" style="14" customWidth="1"/>
    <col min="1577" max="1577" width="7.42578125" style="14" customWidth="1"/>
    <col min="1578" max="1578" width="13.140625" style="14" customWidth="1"/>
    <col min="1579" max="1579" width="7" style="14" customWidth="1"/>
    <col min="1580" max="1580" width="8.7109375" style="14" customWidth="1"/>
    <col min="1581" max="1581" width="11.7109375" style="14" customWidth="1"/>
    <col min="1582" max="1582" width="12" style="14" customWidth="1"/>
    <col min="1583" max="1583" width="9.7109375" style="14" customWidth="1"/>
    <col min="1584" max="1584" width="6.85546875" style="14"/>
    <col min="1585" max="1585" width="9.28515625" style="14" customWidth="1"/>
    <col min="1586" max="1586" width="21.7109375" style="14" customWidth="1"/>
    <col min="1587" max="1587" width="19" style="14" customWidth="1"/>
    <col min="1588" max="1588" width="9.140625" style="14" customWidth="1"/>
    <col min="1589" max="1589" width="14.7109375" style="14" customWidth="1"/>
    <col min="1590" max="1590" width="12.140625" style="14" customWidth="1"/>
    <col min="1591" max="1591" width="14.28515625" style="14" customWidth="1"/>
    <col min="1592" max="1592" width="7.42578125" style="14" customWidth="1"/>
    <col min="1593" max="1593" width="8" style="14" customWidth="1"/>
    <col min="1594" max="1594" width="12.140625" style="14" customWidth="1"/>
    <col min="1595" max="1595" width="12.85546875" style="14" customWidth="1"/>
    <col min="1596" max="1596" width="14.28515625" style="14" customWidth="1"/>
    <col min="1597" max="1597" width="11.140625" style="14" customWidth="1"/>
    <col min="1598" max="1598" width="12.28515625" style="14" customWidth="1"/>
    <col min="1599" max="1599" width="13.42578125" style="14" customWidth="1"/>
    <col min="1600" max="1600" width="9.85546875" style="14" customWidth="1"/>
    <col min="1601" max="1601" width="13" style="14" customWidth="1"/>
    <col min="1602" max="1602" width="6.85546875" style="14" customWidth="1"/>
    <col min="1603" max="1603" width="10.85546875" style="14" customWidth="1"/>
    <col min="1604" max="1604" width="9.28515625" style="14" customWidth="1"/>
    <col min="1605" max="1605" width="11.28515625" style="14" customWidth="1"/>
    <col min="1606" max="1606" width="9.7109375" style="14" customWidth="1"/>
    <col min="1607" max="1607" width="7.42578125" style="14" customWidth="1"/>
    <col min="1608" max="1608" width="13.140625" style="14" customWidth="1"/>
    <col min="1609" max="1609" width="7" style="14" customWidth="1"/>
    <col min="1610" max="1610" width="8.7109375" style="14" customWidth="1"/>
    <col min="1611" max="1611" width="11.7109375" style="14" customWidth="1"/>
    <col min="1612" max="1612" width="12" style="14" customWidth="1"/>
    <col min="1613" max="1613" width="12.7109375" style="14" customWidth="1"/>
    <col min="1614" max="1614" width="14" style="14" customWidth="1"/>
    <col min="1615" max="1615" width="11.85546875" style="14" customWidth="1"/>
    <col min="1616" max="1616" width="7.5703125" style="14" customWidth="1"/>
    <col min="1617" max="1617" width="10.140625" style="14" customWidth="1"/>
    <col min="1618" max="1618" width="9.28515625" style="14" customWidth="1"/>
    <col min="1619" max="1621" width="9.140625" style="14" customWidth="1"/>
    <col min="1622" max="1622" width="13.140625" style="14" bestFit="1" customWidth="1"/>
    <col min="1623" max="1809" width="9.140625" style="14" customWidth="1"/>
    <col min="1810" max="1810" width="9.28515625" style="14" customWidth="1"/>
    <col min="1811" max="1811" width="21.7109375" style="14" customWidth="1"/>
    <col min="1812" max="1812" width="19" style="14" customWidth="1"/>
    <col min="1813" max="1813" width="9.140625" style="14" customWidth="1"/>
    <col min="1814" max="1814" width="14.7109375" style="14" customWidth="1"/>
    <col min="1815" max="1815" width="12.140625" style="14" customWidth="1"/>
    <col min="1816" max="1816" width="14.28515625" style="14" customWidth="1"/>
    <col min="1817" max="1817" width="7.42578125" style="14" customWidth="1"/>
    <col min="1818" max="1818" width="8" style="14" customWidth="1"/>
    <col min="1819" max="1819" width="12.140625" style="14" customWidth="1"/>
    <col min="1820" max="1820" width="12.85546875" style="14" customWidth="1"/>
    <col min="1821" max="1821" width="14.28515625" style="14" customWidth="1"/>
    <col min="1822" max="1822" width="9.7109375" style="14" customWidth="1"/>
    <col min="1823" max="1823" width="8.140625" style="14" customWidth="1"/>
    <col min="1824" max="1824" width="12.28515625" style="14" customWidth="1"/>
    <col min="1825" max="1825" width="13.42578125" style="14" customWidth="1"/>
    <col min="1826" max="1826" width="9.85546875" style="14" customWidth="1"/>
    <col min="1827" max="1827" width="9.28515625" style="14" customWidth="1"/>
    <col min="1828" max="1828" width="6.85546875" style="14" customWidth="1"/>
    <col min="1829" max="1829" width="10.85546875" style="14" customWidth="1"/>
    <col min="1830" max="1830" width="9.28515625" style="14" customWidth="1"/>
    <col min="1831" max="1831" width="11.28515625" style="14" customWidth="1"/>
    <col min="1832" max="1832" width="9.7109375" style="14" customWidth="1"/>
    <col min="1833" max="1833" width="7.42578125" style="14" customWidth="1"/>
    <col min="1834" max="1834" width="13.140625" style="14" customWidth="1"/>
    <col min="1835" max="1835" width="7" style="14" customWidth="1"/>
    <col min="1836" max="1836" width="8.7109375" style="14" customWidth="1"/>
    <col min="1837" max="1837" width="11.7109375" style="14" customWidth="1"/>
    <col min="1838" max="1838" width="12" style="14" customWidth="1"/>
    <col min="1839" max="1839" width="9.7109375" style="14" customWidth="1"/>
    <col min="1840" max="1840" width="6.85546875" style="14"/>
    <col min="1841" max="1841" width="9.28515625" style="14" customWidth="1"/>
    <col min="1842" max="1842" width="21.7109375" style="14" customWidth="1"/>
    <col min="1843" max="1843" width="19" style="14" customWidth="1"/>
    <col min="1844" max="1844" width="9.140625" style="14" customWidth="1"/>
    <col min="1845" max="1845" width="14.7109375" style="14" customWidth="1"/>
    <col min="1846" max="1846" width="12.140625" style="14" customWidth="1"/>
    <col min="1847" max="1847" width="14.28515625" style="14" customWidth="1"/>
    <col min="1848" max="1848" width="7.42578125" style="14" customWidth="1"/>
    <col min="1849" max="1849" width="8" style="14" customWidth="1"/>
    <col min="1850" max="1850" width="12.140625" style="14" customWidth="1"/>
    <col min="1851" max="1851" width="12.85546875" style="14" customWidth="1"/>
    <col min="1852" max="1852" width="14.28515625" style="14" customWidth="1"/>
    <col min="1853" max="1853" width="11.140625" style="14" customWidth="1"/>
    <col min="1854" max="1854" width="12.28515625" style="14" customWidth="1"/>
    <col min="1855" max="1855" width="13.42578125" style="14" customWidth="1"/>
    <col min="1856" max="1856" width="9.85546875" style="14" customWidth="1"/>
    <col min="1857" max="1857" width="13" style="14" customWidth="1"/>
    <col min="1858" max="1858" width="6.85546875" style="14" customWidth="1"/>
    <col min="1859" max="1859" width="10.85546875" style="14" customWidth="1"/>
    <col min="1860" max="1860" width="9.28515625" style="14" customWidth="1"/>
    <col min="1861" max="1861" width="11.28515625" style="14" customWidth="1"/>
    <col min="1862" max="1862" width="9.7109375" style="14" customWidth="1"/>
    <col min="1863" max="1863" width="7.42578125" style="14" customWidth="1"/>
    <col min="1864" max="1864" width="13.140625" style="14" customWidth="1"/>
    <col min="1865" max="1865" width="7" style="14" customWidth="1"/>
    <col min="1866" max="1866" width="8.7109375" style="14" customWidth="1"/>
    <col min="1867" max="1867" width="11.7109375" style="14" customWidth="1"/>
    <col min="1868" max="1868" width="12" style="14" customWidth="1"/>
    <col min="1869" max="1869" width="12.7109375" style="14" customWidth="1"/>
    <col min="1870" max="1870" width="14" style="14" customWidth="1"/>
    <col min="1871" max="1871" width="11.85546875" style="14" customWidth="1"/>
    <col min="1872" max="1872" width="7.5703125" style="14" customWidth="1"/>
    <col min="1873" max="1873" width="10.140625" style="14" customWidth="1"/>
    <col min="1874" max="1874" width="9.28515625" style="14" customWidth="1"/>
    <col min="1875" max="1877" width="9.140625" style="14" customWidth="1"/>
    <col min="1878" max="1878" width="13.140625" style="14" bestFit="1" customWidth="1"/>
    <col min="1879" max="2065" width="9.140625" style="14" customWidth="1"/>
    <col min="2066" max="2066" width="9.28515625" style="14" customWidth="1"/>
    <col min="2067" max="2067" width="21.7109375" style="14" customWidth="1"/>
    <col min="2068" max="2068" width="19" style="14" customWidth="1"/>
    <col min="2069" max="2069" width="9.140625" style="14" customWidth="1"/>
    <col min="2070" max="2070" width="14.7109375" style="14" customWidth="1"/>
    <col min="2071" max="2071" width="12.140625" style="14" customWidth="1"/>
    <col min="2072" max="2072" width="14.28515625" style="14" customWidth="1"/>
    <col min="2073" max="2073" width="7.42578125" style="14" customWidth="1"/>
    <col min="2074" max="2074" width="8" style="14" customWidth="1"/>
    <col min="2075" max="2075" width="12.140625" style="14" customWidth="1"/>
    <col min="2076" max="2076" width="12.85546875" style="14" customWidth="1"/>
    <col min="2077" max="2077" width="14.28515625" style="14" customWidth="1"/>
    <col min="2078" max="2078" width="9.7109375" style="14" customWidth="1"/>
    <col min="2079" max="2079" width="8.140625" style="14" customWidth="1"/>
    <col min="2080" max="2080" width="12.28515625" style="14" customWidth="1"/>
    <col min="2081" max="2081" width="13.42578125" style="14" customWidth="1"/>
    <col min="2082" max="2082" width="9.85546875" style="14" customWidth="1"/>
    <col min="2083" max="2083" width="9.28515625" style="14" customWidth="1"/>
    <col min="2084" max="2084" width="6.85546875" style="14" customWidth="1"/>
    <col min="2085" max="2085" width="10.85546875" style="14" customWidth="1"/>
    <col min="2086" max="2086" width="9.28515625" style="14" customWidth="1"/>
    <col min="2087" max="2087" width="11.28515625" style="14" customWidth="1"/>
    <col min="2088" max="2088" width="9.7109375" style="14" customWidth="1"/>
    <col min="2089" max="2089" width="7.42578125" style="14" customWidth="1"/>
    <col min="2090" max="2090" width="13.140625" style="14" customWidth="1"/>
    <col min="2091" max="2091" width="7" style="14" customWidth="1"/>
    <col min="2092" max="2092" width="8.7109375" style="14" customWidth="1"/>
    <col min="2093" max="2093" width="11.7109375" style="14" customWidth="1"/>
    <col min="2094" max="2094" width="12" style="14" customWidth="1"/>
    <col min="2095" max="2095" width="9.7109375" style="14" customWidth="1"/>
    <col min="2096" max="2096" width="6.85546875" style="14"/>
    <col min="2097" max="2097" width="9.28515625" style="14" customWidth="1"/>
    <col min="2098" max="2098" width="21.7109375" style="14" customWidth="1"/>
    <col min="2099" max="2099" width="19" style="14" customWidth="1"/>
    <col min="2100" max="2100" width="9.140625" style="14" customWidth="1"/>
    <col min="2101" max="2101" width="14.7109375" style="14" customWidth="1"/>
    <col min="2102" max="2102" width="12.140625" style="14" customWidth="1"/>
    <col min="2103" max="2103" width="14.28515625" style="14" customWidth="1"/>
    <col min="2104" max="2104" width="7.42578125" style="14" customWidth="1"/>
    <col min="2105" max="2105" width="8" style="14" customWidth="1"/>
    <col min="2106" max="2106" width="12.140625" style="14" customWidth="1"/>
    <col min="2107" max="2107" width="12.85546875" style="14" customWidth="1"/>
    <col min="2108" max="2108" width="14.28515625" style="14" customWidth="1"/>
    <col min="2109" max="2109" width="11.140625" style="14" customWidth="1"/>
    <col min="2110" max="2110" width="12.28515625" style="14" customWidth="1"/>
    <col min="2111" max="2111" width="13.42578125" style="14" customWidth="1"/>
    <col min="2112" max="2112" width="9.85546875" style="14" customWidth="1"/>
    <col min="2113" max="2113" width="13" style="14" customWidth="1"/>
    <col min="2114" max="2114" width="6.85546875" style="14" customWidth="1"/>
    <col min="2115" max="2115" width="10.85546875" style="14" customWidth="1"/>
    <col min="2116" max="2116" width="9.28515625" style="14" customWidth="1"/>
    <col min="2117" max="2117" width="11.28515625" style="14" customWidth="1"/>
    <col min="2118" max="2118" width="9.7109375" style="14" customWidth="1"/>
    <col min="2119" max="2119" width="7.42578125" style="14" customWidth="1"/>
    <col min="2120" max="2120" width="13.140625" style="14" customWidth="1"/>
    <col min="2121" max="2121" width="7" style="14" customWidth="1"/>
    <col min="2122" max="2122" width="8.7109375" style="14" customWidth="1"/>
    <col min="2123" max="2123" width="11.7109375" style="14" customWidth="1"/>
    <col min="2124" max="2124" width="12" style="14" customWidth="1"/>
    <col min="2125" max="2125" width="12.7109375" style="14" customWidth="1"/>
    <col min="2126" max="2126" width="14" style="14" customWidth="1"/>
    <col min="2127" max="2127" width="11.85546875" style="14" customWidth="1"/>
    <col min="2128" max="2128" width="7.5703125" style="14" customWidth="1"/>
    <col min="2129" max="2129" width="10.140625" style="14" customWidth="1"/>
    <col min="2130" max="2130" width="9.28515625" style="14" customWidth="1"/>
    <col min="2131" max="2133" width="9.140625" style="14" customWidth="1"/>
    <col min="2134" max="2134" width="13.140625" style="14" bestFit="1" customWidth="1"/>
    <col min="2135" max="2321" width="9.140625" style="14" customWidth="1"/>
    <col min="2322" max="2322" width="9.28515625" style="14" customWidth="1"/>
    <col min="2323" max="2323" width="21.7109375" style="14" customWidth="1"/>
    <col min="2324" max="2324" width="19" style="14" customWidth="1"/>
    <col min="2325" max="2325" width="9.140625" style="14" customWidth="1"/>
    <col min="2326" max="2326" width="14.7109375" style="14" customWidth="1"/>
    <col min="2327" max="2327" width="12.140625" style="14" customWidth="1"/>
    <col min="2328" max="2328" width="14.28515625" style="14" customWidth="1"/>
    <col min="2329" max="2329" width="7.42578125" style="14" customWidth="1"/>
    <col min="2330" max="2330" width="8" style="14" customWidth="1"/>
    <col min="2331" max="2331" width="12.140625" style="14" customWidth="1"/>
    <col min="2332" max="2332" width="12.85546875" style="14" customWidth="1"/>
    <col min="2333" max="2333" width="14.28515625" style="14" customWidth="1"/>
    <col min="2334" max="2334" width="9.7109375" style="14" customWidth="1"/>
    <col min="2335" max="2335" width="8.140625" style="14" customWidth="1"/>
    <col min="2336" max="2336" width="12.28515625" style="14" customWidth="1"/>
    <col min="2337" max="2337" width="13.42578125" style="14" customWidth="1"/>
    <col min="2338" max="2338" width="9.85546875" style="14" customWidth="1"/>
    <col min="2339" max="2339" width="9.28515625" style="14" customWidth="1"/>
    <col min="2340" max="2340" width="6.85546875" style="14" customWidth="1"/>
    <col min="2341" max="2341" width="10.85546875" style="14" customWidth="1"/>
    <col min="2342" max="2342" width="9.28515625" style="14" customWidth="1"/>
    <col min="2343" max="2343" width="11.28515625" style="14" customWidth="1"/>
    <col min="2344" max="2344" width="9.7109375" style="14" customWidth="1"/>
    <col min="2345" max="2345" width="7.42578125" style="14" customWidth="1"/>
    <col min="2346" max="2346" width="13.140625" style="14" customWidth="1"/>
    <col min="2347" max="2347" width="7" style="14" customWidth="1"/>
    <col min="2348" max="2348" width="8.7109375" style="14" customWidth="1"/>
    <col min="2349" max="2349" width="11.7109375" style="14" customWidth="1"/>
    <col min="2350" max="2350" width="12" style="14" customWidth="1"/>
    <col min="2351" max="2351" width="9.7109375" style="14" customWidth="1"/>
    <col min="2352" max="2352" width="6.85546875" style="14"/>
    <col min="2353" max="2353" width="9.28515625" style="14" customWidth="1"/>
    <col min="2354" max="2354" width="21.7109375" style="14" customWidth="1"/>
    <col min="2355" max="2355" width="19" style="14" customWidth="1"/>
    <col min="2356" max="2356" width="9.140625" style="14" customWidth="1"/>
    <col min="2357" max="2357" width="14.7109375" style="14" customWidth="1"/>
    <col min="2358" max="2358" width="12.140625" style="14" customWidth="1"/>
    <col min="2359" max="2359" width="14.28515625" style="14" customWidth="1"/>
    <col min="2360" max="2360" width="7.42578125" style="14" customWidth="1"/>
    <col min="2361" max="2361" width="8" style="14" customWidth="1"/>
    <col min="2362" max="2362" width="12.140625" style="14" customWidth="1"/>
    <col min="2363" max="2363" width="12.85546875" style="14" customWidth="1"/>
    <col min="2364" max="2364" width="14.28515625" style="14" customWidth="1"/>
    <col min="2365" max="2365" width="11.140625" style="14" customWidth="1"/>
    <col min="2366" max="2366" width="12.28515625" style="14" customWidth="1"/>
    <col min="2367" max="2367" width="13.42578125" style="14" customWidth="1"/>
    <col min="2368" max="2368" width="9.85546875" style="14" customWidth="1"/>
    <col min="2369" max="2369" width="13" style="14" customWidth="1"/>
    <col min="2370" max="2370" width="6.85546875" style="14" customWidth="1"/>
    <col min="2371" max="2371" width="10.85546875" style="14" customWidth="1"/>
    <col min="2372" max="2372" width="9.28515625" style="14" customWidth="1"/>
    <col min="2373" max="2373" width="11.28515625" style="14" customWidth="1"/>
    <col min="2374" max="2374" width="9.7109375" style="14" customWidth="1"/>
    <col min="2375" max="2375" width="7.42578125" style="14" customWidth="1"/>
    <col min="2376" max="2376" width="13.140625" style="14" customWidth="1"/>
    <col min="2377" max="2377" width="7" style="14" customWidth="1"/>
    <col min="2378" max="2378" width="8.7109375" style="14" customWidth="1"/>
    <col min="2379" max="2379" width="11.7109375" style="14" customWidth="1"/>
    <col min="2380" max="2380" width="12" style="14" customWidth="1"/>
    <col min="2381" max="2381" width="12.7109375" style="14" customWidth="1"/>
    <col min="2382" max="2382" width="14" style="14" customWidth="1"/>
    <col min="2383" max="2383" width="11.85546875" style="14" customWidth="1"/>
    <col min="2384" max="2384" width="7.5703125" style="14" customWidth="1"/>
    <col min="2385" max="2385" width="10.140625" style="14" customWidth="1"/>
    <col min="2386" max="2386" width="9.28515625" style="14" customWidth="1"/>
    <col min="2387" max="2389" width="9.140625" style="14" customWidth="1"/>
    <col min="2390" max="2390" width="13.140625" style="14" bestFit="1" customWidth="1"/>
    <col min="2391" max="2577" width="9.140625" style="14" customWidth="1"/>
    <col min="2578" max="2578" width="9.28515625" style="14" customWidth="1"/>
    <col min="2579" max="2579" width="21.7109375" style="14" customWidth="1"/>
    <col min="2580" max="2580" width="19" style="14" customWidth="1"/>
    <col min="2581" max="2581" width="9.140625" style="14" customWidth="1"/>
    <col min="2582" max="2582" width="14.7109375" style="14" customWidth="1"/>
    <col min="2583" max="2583" width="12.140625" style="14" customWidth="1"/>
    <col min="2584" max="2584" width="14.28515625" style="14" customWidth="1"/>
    <col min="2585" max="2585" width="7.42578125" style="14" customWidth="1"/>
    <col min="2586" max="2586" width="8" style="14" customWidth="1"/>
    <col min="2587" max="2587" width="12.140625" style="14" customWidth="1"/>
    <col min="2588" max="2588" width="12.85546875" style="14" customWidth="1"/>
    <col min="2589" max="2589" width="14.28515625" style="14" customWidth="1"/>
    <col min="2590" max="2590" width="9.7109375" style="14" customWidth="1"/>
    <col min="2591" max="2591" width="8.140625" style="14" customWidth="1"/>
    <col min="2592" max="2592" width="12.28515625" style="14" customWidth="1"/>
    <col min="2593" max="2593" width="13.42578125" style="14" customWidth="1"/>
    <col min="2594" max="2594" width="9.85546875" style="14" customWidth="1"/>
    <col min="2595" max="2595" width="9.28515625" style="14" customWidth="1"/>
    <col min="2596" max="2596" width="6.85546875" style="14" customWidth="1"/>
    <col min="2597" max="2597" width="10.85546875" style="14" customWidth="1"/>
    <col min="2598" max="2598" width="9.28515625" style="14" customWidth="1"/>
    <col min="2599" max="2599" width="11.28515625" style="14" customWidth="1"/>
    <col min="2600" max="2600" width="9.7109375" style="14" customWidth="1"/>
    <col min="2601" max="2601" width="7.42578125" style="14" customWidth="1"/>
    <col min="2602" max="2602" width="13.140625" style="14" customWidth="1"/>
    <col min="2603" max="2603" width="7" style="14" customWidth="1"/>
    <col min="2604" max="2604" width="8.7109375" style="14" customWidth="1"/>
    <col min="2605" max="2605" width="11.7109375" style="14" customWidth="1"/>
    <col min="2606" max="2606" width="12" style="14" customWidth="1"/>
    <col min="2607" max="2607" width="9.7109375" style="14" customWidth="1"/>
    <col min="2608" max="2608" width="6.85546875" style="14"/>
    <col min="2609" max="2609" width="9.28515625" style="14" customWidth="1"/>
    <col min="2610" max="2610" width="21.7109375" style="14" customWidth="1"/>
    <col min="2611" max="2611" width="19" style="14" customWidth="1"/>
    <col min="2612" max="2612" width="9.140625" style="14" customWidth="1"/>
    <col min="2613" max="2613" width="14.7109375" style="14" customWidth="1"/>
    <col min="2614" max="2614" width="12.140625" style="14" customWidth="1"/>
    <col min="2615" max="2615" width="14.28515625" style="14" customWidth="1"/>
    <col min="2616" max="2616" width="7.42578125" style="14" customWidth="1"/>
    <col min="2617" max="2617" width="8" style="14" customWidth="1"/>
    <col min="2618" max="2618" width="12.140625" style="14" customWidth="1"/>
    <col min="2619" max="2619" width="12.85546875" style="14" customWidth="1"/>
    <col min="2620" max="2620" width="14.28515625" style="14" customWidth="1"/>
    <col min="2621" max="2621" width="11.140625" style="14" customWidth="1"/>
    <col min="2622" max="2622" width="12.28515625" style="14" customWidth="1"/>
    <col min="2623" max="2623" width="13.42578125" style="14" customWidth="1"/>
    <col min="2624" max="2624" width="9.85546875" style="14" customWidth="1"/>
    <col min="2625" max="2625" width="13" style="14" customWidth="1"/>
    <col min="2626" max="2626" width="6.85546875" style="14" customWidth="1"/>
    <col min="2627" max="2627" width="10.85546875" style="14" customWidth="1"/>
    <col min="2628" max="2628" width="9.28515625" style="14" customWidth="1"/>
    <col min="2629" max="2629" width="11.28515625" style="14" customWidth="1"/>
    <col min="2630" max="2630" width="9.7109375" style="14" customWidth="1"/>
    <col min="2631" max="2631" width="7.42578125" style="14" customWidth="1"/>
    <col min="2632" max="2632" width="13.140625" style="14" customWidth="1"/>
    <col min="2633" max="2633" width="7" style="14" customWidth="1"/>
    <col min="2634" max="2634" width="8.7109375" style="14" customWidth="1"/>
    <col min="2635" max="2635" width="11.7109375" style="14" customWidth="1"/>
    <col min="2636" max="2636" width="12" style="14" customWidth="1"/>
    <col min="2637" max="2637" width="12.7109375" style="14" customWidth="1"/>
    <col min="2638" max="2638" width="14" style="14" customWidth="1"/>
    <col min="2639" max="2639" width="11.85546875" style="14" customWidth="1"/>
    <col min="2640" max="2640" width="7.5703125" style="14" customWidth="1"/>
    <col min="2641" max="2641" width="10.140625" style="14" customWidth="1"/>
    <col min="2642" max="2642" width="9.28515625" style="14" customWidth="1"/>
    <col min="2643" max="2645" width="9.140625" style="14" customWidth="1"/>
    <col min="2646" max="2646" width="13.140625" style="14" bestFit="1" customWidth="1"/>
    <col min="2647" max="2833" width="9.140625" style="14" customWidth="1"/>
    <col min="2834" max="2834" width="9.28515625" style="14" customWidth="1"/>
    <col min="2835" max="2835" width="21.7109375" style="14" customWidth="1"/>
    <col min="2836" max="2836" width="19" style="14" customWidth="1"/>
    <col min="2837" max="2837" width="9.140625" style="14" customWidth="1"/>
    <col min="2838" max="2838" width="14.7109375" style="14" customWidth="1"/>
    <col min="2839" max="2839" width="12.140625" style="14" customWidth="1"/>
    <col min="2840" max="2840" width="14.28515625" style="14" customWidth="1"/>
    <col min="2841" max="2841" width="7.42578125" style="14" customWidth="1"/>
    <col min="2842" max="2842" width="8" style="14" customWidth="1"/>
    <col min="2843" max="2843" width="12.140625" style="14" customWidth="1"/>
    <col min="2844" max="2844" width="12.85546875" style="14" customWidth="1"/>
    <col min="2845" max="2845" width="14.28515625" style="14" customWidth="1"/>
    <col min="2846" max="2846" width="9.7109375" style="14" customWidth="1"/>
    <col min="2847" max="2847" width="8.140625" style="14" customWidth="1"/>
    <col min="2848" max="2848" width="12.28515625" style="14" customWidth="1"/>
    <col min="2849" max="2849" width="13.42578125" style="14" customWidth="1"/>
    <col min="2850" max="2850" width="9.85546875" style="14" customWidth="1"/>
    <col min="2851" max="2851" width="9.28515625" style="14" customWidth="1"/>
    <col min="2852" max="2852" width="6.85546875" style="14" customWidth="1"/>
    <col min="2853" max="2853" width="10.85546875" style="14" customWidth="1"/>
    <col min="2854" max="2854" width="9.28515625" style="14" customWidth="1"/>
    <col min="2855" max="2855" width="11.28515625" style="14" customWidth="1"/>
    <col min="2856" max="2856" width="9.7109375" style="14" customWidth="1"/>
    <col min="2857" max="2857" width="7.42578125" style="14" customWidth="1"/>
    <col min="2858" max="2858" width="13.140625" style="14" customWidth="1"/>
    <col min="2859" max="2859" width="7" style="14" customWidth="1"/>
    <col min="2860" max="2860" width="8.7109375" style="14" customWidth="1"/>
    <col min="2861" max="2861" width="11.7109375" style="14" customWidth="1"/>
    <col min="2862" max="2862" width="12" style="14" customWidth="1"/>
    <col min="2863" max="2863" width="9.7109375" style="14" customWidth="1"/>
    <col min="2864" max="2864" width="6.85546875" style="14"/>
    <col min="2865" max="2865" width="9.28515625" style="14" customWidth="1"/>
    <col min="2866" max="2866" width="21.7109375" style="14" customWidth="1"/>
    <col min="2867" max="2867" width="19" style="14" customWidth="1"/>
    <col min="2868" max="2868" width="9.140625" style="14" customWidth="1"/>
    <col min="2869" max="2869" width="14.7109375" style="14" customWidth="1"/>
    <col min="2870" max="2870" width="12.140625" style="14" customWidth="1"/>
    <col min="2871" max="2871" width="14.28515625" style="14" customWidth="1"/>
    <col min="2872" max="2872" width="7.42578125" style="14" customWidth="1"/>
    <col min="2873" max="2873" width="8" style="14" customWidth="1"/>
    <col min="2874" max="2874" width="12.140625" style="14" customWidth="1"/>
    <col min="2875" max="2875" width="12.85546875" style="14" customWidth="1"/>
    <col min="2876" max="2876" width="14.28515625" style="14" customWidth="1"/>
    <col min="2877" max="2877" width="11.140625" style="14" customWidth="1"/>
    <col min="2878" max="2878" width="12.28515625" style="14" customWidth="1"/>
    <col min="2879" max="2879" width="13.42578125" style="14" customWidth="1"/>
    <col min="2880" max="2880" width="9.85546875" style="14" customWidth="1"/>
    <col min="2881" max="2881" width="13" style="14" customWidth="1"/>
    <col min="2882" max="2882" width="6.85546875" style="14" customWidth="1"/>
    <col min="2883" max="2883" width="10.85546875" style="14" customWidth="1"/>
    <col min="2884" max="2884" width="9.28515625" style="14" customWidth="1"/>
    <col min="2885" max="2885" width="11.28515625" style="14" customWidth="1"/>
    <col min="2886" max="2886" width="9.7109375" style="14" customWidth="1"/>
    <col min="2887" max="2887" width="7.42578125" style="14" customWidth="1"/>
    <col min="2888" max="2888" width="13.140625" style="14" customWidth="1"/>
    <col min="2889" max="2889" width="7" style="14" customWidth="1"/>
    <col min="2890" max="2890" width="8.7109375" style="14" customWidth="1"/>
    <col min="2891" max="2891" width="11.7109375" style="14" customWidth="1"/>
    <col min="2892" max="2892" width="12" style="14" customWidth="1"/>
    <col min="2893" max="2893" width="12.7109375" style="14" customWidth="1"/>
    <col min="2894" max="2894" width="14" style="14" customWidth="1"/>
    <col min="2895" max="2895" width="11.85546875" style="14" customWidth="1"/>
    <col min="2896" max="2896" width="7.5703125" style="14" customWidth="1"/>
    <col min="2897" max="2897" width="10.140625" style="14" customWidth="1"/>
    <col min="2898" max="2898" width="9.28515625" style="14" customWidth="1"/>
    <col min="2899" max="2901" width="9.140625" style="14" customWidth="1"/>
    <col min="2902" max="2902" width="13.140625" style="14" bestFit="1" customWidth="1"/>
    <col min="2903" max="3089" width="9.140625" style="14" customWidth="1"/>
    <col min="3090" max="3090" width="9.28515625" style="14" customWidth="1"/>
    <col min="3091" max="3091" width="21.7109375" style="14" customWidth="1"/>
    <col min="3092" max="3092" width="19" style="14" customWidth="1"/>
    <col min="3093" max="3093" width="9.140625" style="14" customWidth="1"/>
    <col min="3094" max="3094" width="14.7109375" style="14" customWidth="1"/>
    <col min="3095" max="3095" width="12.140625" style="14" customWidth="1"/>
    <col min="3096" max="3096" width="14.28515625" style="14" customWidth="1"/>
    <col min="3097" max="3097" width="7.42578125" style="14" customWidth="1"/>
    <col min="3098" max="3098" width="8" style="14" customWidth="1"/>
    <col min="3099" max="3099" width="12.140625" style="14" customWidth="1"/>
    <col min="3100" max="3100" width="12.85546875" style="14" customWidth="1"/>
    <col min="3101" max="3101" width="14.28515625" style="14" customWidth="1"/>
    <col min="3102" max="3102" width="9.7109375" style="14" customWidth="1"/>
    <col min="3103" max="3103" width="8.140625" style="14" customWidth="1"/>
    <col min="3104" max="3104" width="12.28515625" style="14" customWidth="1"/>
    <col min="3105" max="3105" width="13.42578125" style="14" customWidth="1"/>
    <col min="3106" max="3106" width="9.85546875" style="14" customWidth="1"/>
    <col min="3107" max="3107" width="9.28515625" style="14" customWidth="1"/>
    <col min="3108" max="3108" width="6.85546875" style="14" customWidth="1"/>
    <col min="3109" max="3109" width="10.85546875" style="14" customWidth="1"/>
    <col min="3110" max="3110" width="9.28515625" style="14" customWidth="1"/>
    <col min="3111" max="3111" width="11.28515625" style="14" customWidth="1"/>
    <col min="3112" max="3112" width="9.7109375" style="14" customWidth="1"/>
    <col min="3113" max="3113" width="7.42578125" style="14" customWidth="1"/>
    <col min="3114" max="3114" width="13.140625" style="14" customWidth="1"/>
    <col min="3115" max="3115" width="7" style="14" customWidth="1"/>
    <col min="3116" max="3116" width="8.7109375" style="14" customWidth="1"/>
    <col min="3117" max="3117" width="11.7109375" style="14" customWidth="1"/>
    <col min="3118" max="3118" width="12" style="14" customWidth="1"/>
    <col min="3119" max="3119" width="9.7109375" style="14" customWidth="1"/>
    <col min="3120" max="3120" width="6.85546875" style="14"/>
    <col min="3121" max="3121" width="9.28515625" style="14" customWidth="1"/>
    <col min="3122" max="3122" width="21.7109375" style="14" customWidth="1"/>
    <col min="3123" max="3123" width="19" style="14" customWidth="1"/>
    <col min="3124" max="3124" width="9.140625" style="14" customWidth="1"/>
    <col min="3125" max="3125" width="14.7109375" style="14" customWidth="1"/>
    <col min="3126" max="3126" width="12.140625" style="14" customWidth="1"/>
    <col min="3127" max="3127" width="14.28515625" style="14" customWidth="1"/>
    <col min="3128" max="3128" width="7.42578125" style="14" customWidth="1"/>
    <col min="3129" max="3129" width="8" style="14" customWidth="1"/>
    <col min="3130" max="3130" width="12.140625" style="14" customWidth="1"/>
    <col min="3131" max="3131" width="12.85546875" style="14" customWidth="1"/>
    <col min="3132" max="3132" width="14.28515625" style="14" customWidth="1"/>
    <col min="3133" max="3133" width="11.140625" style="14" customWidth="1"/>
    <col min="3134" max="3134" width="12.28515625" style="14" customWidth="1"/>
    <col min="3135" max="3135" width="13.42578125" style="14" customWidth="1"/>
    <col min="3136" max="3136" width="9.85546875" style="14" customWidth="1"/>
    <col min="3137" max="3137" width="13" style="14" customWidth="1"/>
    <col min="3138" max="3138" width="6.85546875" style="14" customWidth="1"/>
    <col min="3139" max="3139" width="10.85546875" style="14" customWidth="1"/>
    <col min="3140" max="3140" width="9.28515625" style="14" customWidth="1"/>
    <col min="3141" max="3141" width="11.28515625" style="14" customWidth="1"/>
    <col min="3142" max="3142" width="9.7109375" style="14" customWidth="1"/>
    <col min="3143" max="3143" width="7.42578125" style="14" customWidth="1"/>
    <col min="3144" max="3144" width="13.140625" style="14" customWidth="1"/>
    <col min="3145" max="3145" width="7" style="14" customWidth="1"/>
    <col min="3146" max="3146" width="8.7109375" style="14" customWidth="1"/>
    <col min="3147" max="3147" width="11.7109375" style="14" customWidth="1"/>
    <col min="3148" max="3148" width="12" style="14" customWidth="1"/>
    <col min="3149" max="3149" width="12.7109375" style="14" customWidth="1"/>
    <col min="3150" max="3150" width="14" style="14" customWidth="1"/>
    <col min="3151" max="3151" width="11.85546875" style="14" customWidth="1"/>
    <col min="3152" max="3152" width="7.5703125" style="14" customWidth="1"/>
    <col min="3153" max="3153" width="10.140625" style="14" customWidth="1"/>
    <col min="3154" max="3154" width="9.28515625" style="14" customWidth="1"/>
    <col min="3155" max="3157" width="9.140625" style="14" customWidth="1"/>
    <col min="3158" max="3158" width="13.140625" style="14" bestFit="1" customWidth="1"/>
    <col min="3159" max="3345" width="9.140625" style="14" customWidth="1"/>
    <col min="3346" max="3346" width="9.28515625" style="14" customWidth="1"/>
    <col min="3347" max="3347" width="21.7109375" style="14" customWidth="1"/>
    <col min="3348" max="3348" width="19" style="14" customWidth="1"/>
    <col min="3349" max="3349" width="9.140625" style="14" customWidth="1"/>
    <col min="3350" max="3350" width="14.7109375" style="14" customWidth="1"/>
    <col min="3351" max="3351" width="12.140625" style="14" customWidth="1"/>
    <col min="3352" max="3352" width="14.28515625" style="14" customWidth="1"/>
    <col min="3353" max="3353" width="7.42578125" style="14" customWidth="1"/>
    <col min="3354" max="3354" width="8" style="14" customWidth="1"/>
    <col min="3355" max="3355" width="12.140625" style="14" customWidth="1"/>
    <col min="3356" max="3356" width="12.85546875" style="14" customWidth="1"/>
    <col min="3357" max="3357" width="14.28515625" style="14" customWidth="1"/>
    <col min="3358" max="3358" width="9.7109375" style="14" customWidth="1"/>
    <col min="3359" max="3359" width="8.140625" style="14" customWidth="1"/>
    <col min="3360" max="3360" width="12.28515625" style="14" customWidth="1"/>
    <col min="3361" max="3361" width="13.42578125" style="14" customWidth="1"/>
    <col min="3362" max="3362" width="9.85546875" style="14" customWidth="1"/>
    <col min="3363" max="3363" width="9.28515625" style="14" customWidth="1"/>
    <col min="3364" max="3364" width="6.85546875" style="14" customWidth="1"/>
    <col min="3365" max="3365" width="10.85546875" style="14" customWidth="1"/>
    <col min="3366" max="3366" width="9.28515625" style="14" customWidth="1"/>
    <col min="3367" max="3367" width="11.28515625" style="14" customWidth="1"/>
    <col min="3368" max="3368" width="9.7109375" style="14" customWidth="1"/>
    <col min="3369" max="3369" width="7.42578125" style="14" customWidth="1"/>
    <col min="3370" max="3370" width="13.140625" style="14" customWidth="1"/>
    <col min="3371" max="3371" width="7" style="14" customWidth="1"/>
    <col min="3372" max="3372" width="8.7109375" style="14" customWidth="1"/>
    <col min="3373" max="3373" width="11.7109375" style="14" customWidth="1"/>
    <col min="3374" max="3374" width="12" style="14" customWidth="1"/>
    <col min="3375" max="3375" width="9.7109375" style="14" customWidth="1"/>
    <col min="3376" max="3376" width="6.85546875" style="14"/>
    <col min="3377" max="3377" width="9.28515625" style="14" customWidth="1"/>
    <col min="3378" max="3378" width="21.7109375" style="14" customWidth="1"/>
    <col min="3379" max="3379" width="19" style="14" customWidth="1"/>
    <col min="3380" max="3380" width="9.140625" style="14" customWidth="1"/>
    <col min="3381" max="3381" width="14.7109375" style="14" customWidth="1"/>
    <col min="3382" max="3382" width="12.140625" style="14" customWidth="1"/>
    <col min="3383" max="3383" width="14.28515625" style="14" customWidth="1"/>
    <col min="3384" max="3384" width="7.42578125" style="14" customWidth="1"/>
    <col min="3385" max="3385" width="8" style="14" customWidth="1"/>
    <col min="3386" max="3386" width="12.140625" style="14" customWidth="1"/>
    <col min="3387" max="3387" width="12.85546875" style="14" customWidth="1"/>
    <col min="3388" max="3388" width="14.28515625" style="14" customWidth="1"/>
    <col min="3389" max="3389" width="11.140625" style="14" customWidth="1"/>
    <col min="3390" max="3390" width="12.28515625" style="14" customWidth="1"/>
    <col min="3391" max="3391" width="13.42578125" style="14" customWidth="1"/>
    <col min="3392" max="3392" width="9.85546875" style="14" customWidth="1"/>
    <col min="3393" max="3393" width="13" style="14" customWidth="1"/>
    <col min="3394" max="3394" width="6.85546875" style="14" customWidth="1"/>
    <col min="3395" max="3395" width="10.85546875" style="14" customWidth="1"/>
    <col min="3396" max="3396" width="9.28515625" style="14" customWidth="1"/>
    <col min="3397" max="3397" width="11.28515625" style="14" customWidth="1"/>
    <col min="3398" max="3398" width="9.7109375" style="14" customWidth="1"/>
    <col min="3399" max="3399" width="7.42578125" style="14" customWidth="1"/>
    <col min="3400" max="3400" width="13.140625" style="14" customWidth="1"/>
    <col min="3401" max="3401" width="7" style="14" customWidth="1"/>
    <col min="3402" max="3402" width="8.7109375" style="14" customWidth="1"/>
    <col min="3403" max="3403" width="11.7109375" style="14" customWidth="1"/>
    <col min="3404" max="3404" width="12" style="14" customWidth="1"/>
    <col min="3405" max="3405" width="12.7109375" style="14" customWidth="1"/>
    <col min="3406" max="3406" width="14" style="14" customWidth="1"/>
    <col min="3407" max="3407" width="11.85546875" style="14" customWidth="1"/>
    <col min="3408" max="3408" width="7.5703125" style="14" customWidth="1"/>
    <col min="3409" max="3409" width="10.140625" style="14" customWidth="1"/>
    <col min="3410" max="3410" width="9.28515625" style="14" customWidth="1"/>
    <col min="3411" max="3413" width="9.140625" style="14" customWidth="1"/>
    <col min="3414" max="3414" width="13.140625" style="14" bestFit="1" customWidth="1"/>
    <col min="3415" max="3601" width="9.140625" style="14" customWidth="1"/>
    <col min="3602" max="3602" width="9.28515625" style="14" customWidth="1"/>
    <col min="3603" max="3603" width="21.7109375" style="14" customWidth="1"/>
    <col min="3604" max="3604" width="19" style="14" customWidth="1"/>
    <col min="3605" max="3605" width="9.140625" style="14" customWidth="1"/>
    <col min="3606" max="3606" width="14.7109375" style="14" customWidth="1"/>
    <col min="3607" max="3607" width="12.140625" style="14" customWidth="1"/>
    <col min="3608" max="3608" width="14.28515625" style="14" customWidth="1"/>
    <col min="3609" max="3609" width="7.42578125" style="14" customWidth="1"/>
    <col min="3610" max="3610" width="8" style="14" customWidth="1"/>
    <col min="3611" max="3611" width="12.140625" style="14" customWidth="1"/>
    <col min="3612" max="3612" width="12.85546875" style="14" customWidth="1"/>
    <col min="3613" max="3613" width="14.28515625" style="14" customWidth="1"/>
    <col min="3614" max="3614" width="9.7109375" style="14" customWidth="1"/>
    <col min="3615" max="3615" width="8.140625" style="14" customWidth="1"/>
    <col min="3616" max="3616" width="12.28515625" style="14" customWidth="1"/>
    <col min="3617" max="3617" width="13.42578125" style="14" customWidth="1"/>
    <col min="3618" max="3618" width="9.85546875" style="14" customWidth="1"/>
    <col min="3619" max="3619" width="9.28515625" style="14" customWidth="1"/>
    <col min="3620" max="3620" width="6.85546875" style="14" customWidth="1"/>
    <col min="3621" max="3621" width="10.85546875" style="14" customWidth="1"/>
    <col min="3622" max="3622" width="9.28515625" style="14" customWidth="1"/>
    <col min="3623" max="3623" width="11.28515625" style="14" customWidth="1"/>
    <col min="3624" max="3624" width="9.7109375" style="14" customWidth="1"/>
    <col min="3625" max="3625" width="7.42578125" style="14" customWidth="1"/>
    <col min="3626" max="3626" width="13.140625" style="14" customWidth="1"/>
    <col min="3627" max="3627" width="7" style="14" customWidth="1"/>
    <col min="3628" max="3628" width="8.7109375" style="14" customWidth="1"/>
    <col min="3629" max="3629" width="11.7109375" style="14" customWidth="1"/>
    <col min="3630" max="3630" width="12" style="14" customWidth="1"/>
    <col min="3631" max="3631" width="9.7109375" style="14" customWidth="1"/>
    <col min="3632" max="3632" width="6.85546875" style="14"/>
    <col min="3633" max="3633" width="9.28515625" style="14" customWidth="1"/>
    <col min="3634" max="3634" width="21.7109375" style="14" customWidth="1"/>
    <col min="3635" max="3635" width="19" style="14" customWidth="1"/>
    <col min="3636" max="3636" width="9.140625" style="14" customWidth="1"/>
    <col min="3637" max="3637" width="14.7109375" style="14" customWidth="1"/>
    <col min="3638" max="3638" width="12.140625" style="14" customWidth="1"/>
    <col min="3639" max="3639" width="14.28515625" style="14" customWidth="1"/>
    <col min="3640" max="3640" width="7.42578125" style="14" customWidth="1"/>
    <col min="3641" max="3641" width="8" style="14" customWidth="1"/>
    <col min="3642" max="3642" width="12.140625" style="14" customWidth="1"/>
    <col min="3643" max="3643" width="12.85546875" style="14" customWidth="1"/>
    <col min="3644" max="3644" width="14.28515625" style="14" customWidth="1"/>
    <col min="3645" max="3645" width="11.140625" style="14" customWidth="1"/>
    <col min="3646" max="3646" width="12.28515625" style="14" customWidth="1"/>
    <col min="3647" max="3647" width="13.42578125" style="14" customWidth="1"/>
    <col min="3648" max="3648" width="9.85546875" style="14" customWidth="1"/>
    <col min="3649" max="3649" width="13" style="14" customWidth="1"/>
    <col min="3650" max="3650" width="6.85546875" style="14" customWidth="1"/>
    <col min="3651" max="3651" width="10.85546875" style="14" customWidth="1"/>
    <col min="3652" max="3652" width="9.28515625" style="14" customWidth="1"/>
    <col min="3653" max="3653" width="11.28515625" style="14" customWidth="1"/>
    <col min="3654" max="3654" width="9.7109375" style="14" customWidth="1"/>
    <col min="3655" max="3655" width="7.42578125" style="14" customWidth="1"/>
    <col min="3656" max="3656" width="13.140625" style="14" customWidth="1"/>
    <col min="3657" max="3657" width="7" style="14" customWidth="1"/>
    <col min="3658" max="3658" width="8.7109375" style="14" customWidth="1"/>
    <col min="3659" max="3659" width="11.7109375" style="14" customWidth="1"/>
    <col min="3660" max="3660" width="12" style="14" customWidth="1"/>
    <col min="3661" max="3661" width="12.7109375" style="14" customWidth="1"/>
    <col min="3662" max="3662" width="14" style="14" customWidth="1"/>
    <col min="3663" max="3663" width="11.85546875" style="14" customWidth="1"/>
    <col min="3664" max="3664" width="7.5703125" style="14" customWidth="1"/>
    <col min="3665" max="3665" width="10.140625" style="14" customWidth="1"/>
    <col min="3666" max="3666" width="9.28515625" style="14" customWidth="1"/>
    <col min="3667" max="3669" width="9.140625" style="14" customWidth="1"/>
    <col min="3670" max="3670" width="13.140625" style="14" bestFit="1" customWidth="1"/>
    <col min="3671" max="3857" width="9.140625" style="14" customWidth="1"/>
    <col min="3858" max="3858" width="9.28515625" style="14" customWidth="1"/>
    <col min="3859" max="3859" width="21.7109375" style="14" customWidth="1"/>
    <col min="3860" max="3860" width="19" style="14" customWidth="1"/>
    <col min="3861" max="3861" width="9.140625" style="14" customWidth="1"/>
    <col min="3862" max="3862" width="14.7109375" style="14" customWidth="1"/>
    <col min="3863" max="3863" width="12.140625" style="14" customWidth="1"/>
    <col min="3864" max="3864" width="14.28515625" style="14" customWidth="1"/>
    <col min="3865" max="3865" width="7.42578125" style="14" customWidth="1"/>
    <col min="3866" max="3866" width="8" style="14" customWidth="1"/>
    <col min="3867" max="3867" width="12.140625" style="14" customWidth="1"/>
    <col min="3868" max="3868" width="12.85546875" style="14" customWidth="1"/>
    <col min="3869" max="3869" width="14.28515625" style="14" customWidth="1"/>
    <col min="3870" max="3870" width="9.7109375" style="14" customWidth="1"/>
    <col min="3871" max="3871" width="8.140625" style="14" customWidth="1"/>
    <col min="3872" max="3872" width="12.28515625" style="14" customWidth="1"/>
    <col min="3873" max="3873" width="13.42578125" style="14" customWidth="1"/>
    <col min="3874" max="3874" width="9.85546875" style="14" customWidth="1"/>
    <col min="3875" max="3875" width="9.28515625" style="14" customWidth="1"/>
    <col min="3876" max="3876" width="6.85546875" style="14" customWidth="1"/>
    <col min="3877" max="3877" width="10.85546875" style="14" customWidth="1"/>
    <col min="3878" max="3878" width="9.28515625" style="14" customWidth="1"/>
    <col min="3879" max="3879" width="11.28515625" style="14" customWidth="1"/>
    <col min="3880" max="3880" width="9.7109375" style="14" customWidth="1"/>
    <col min="3881" max="3881" width="7.42578125" style="14" customWidth="1"/>
    <col min="3882" max="3882" width="13.140625" style="14" customWidth="1"/>
    <col min="3883" max="3883" width="7" style="14" customWidth="1"/>
    <col min="3884" max="3884" width="8.7109375" style="14" customWidth="1"/>
    <col min="3885" max="3885" width="11.7109375" style="14" customWidth="1"/>
    <col min="3886" max="3886" width="12" style="14" customWidth="1"/>
    <col min="3887" max="3887" width="9.7109375" style="14" customWidth="1"/>
    <col min="3888" max="3888" width="6.85546875" style="14"/>
    <col min="3889" max="3889" width="9.28515625" style="14" customWidth="1"/>
    <col min="3890" max="3890" width="21.7109375" style="14" customWidth="1"/>
    <col min="3891" max="3891" width="19" style="14" customWidth="1"/>
    <col min="3892" max="3892" width="9.140625" style="14" customWidth="1"/>
    <col min="3893" max="3893" width="14.7109375" style="14" customWidth="1"/>
    <col min="3894" max="3894" width="12.140625" style="14" customWidth="1"/>
    <col min="3895" max="3895" width="14.28515625" style="14" customWidth="1"/>
    <col min="3896" max="3896" width="7.42578125" style="14" customWidth="1"/>
    <col min="3897" max="3897" width="8" style="14" customWidth="1"/>
    <col min="3898" max="3898" width="12.140625" style="14" customWidth="1"/>
    <col min="3899" max="3899" width="12.85546875" style="14" customWidth="1"/>
    <col min="3900" max="3900" width="14.28515625" style="14" customWidth="1"/>
    <col min="3901" max="3901" width="11.140625" style="14" customWidth="1"/>
    <col min="3902" max="3902" width="12.28515625" style="14" customWidth="1"/>
    <col min="3903" max="3903" width="13.42578125" style="14" customWidth="1"/>
    <col min="3904" max="3904" width="9.85546875" style="14" customWidth="1"/>
    <col min="3905" max="3905" width="13" style="14" customWidth="1"/>
    <col min="3906" max="3906" width="6.85546875" style="14" customWidth="1"/>
    <col min="3907" max="3907" width="10.85546875" style="14" customWidth="1"/>
    <col min="3908" max="3908" width="9.28515625" style="14" customWidth="1"/>
    <col min="3909" max="3909" width="11.28515625" style="14" customWidth="1"/>
    <col min="3910" max="3910" width="9.7109375" style="14" customWidth="1"/>
    <col min="3911" max="3911" width="7.42578125" style="14" customWidth="1"/>
    <col min="3912" max="3912" width="13.140625" style="14" customWidth="1"/>
    <col min="3913" max="3913" width="7" style="14" customWidth="1"/>
    <col min="3914" max="3914" width="8.7109375" style="14" customWidth="1"/>
    <col min="3915" max="3915" width="11.7109375" style="14" customWidth="1"/>
    <col min="3916" max="3916" width="12" style="14" customWidth="1"/>
    <col min="3917" max="3917" width="12.7109375" style="14" customWidth="1"/>
    <col min="3918" max="3918" width="14" style="14" customWidth="1"/>
    <col min="3919" max="3919" width="11.85546875" style="14" customWidth="1"/>
    <col min="3920" max="3920" width="7.5703125" style="14" customWidth="1"/>
    <col min="3921" max="3921" width="10.140625" style="14" customWidth="1"/>
    <col min="3922" max="3922" width="9.28515625" style="14" customWidth="1"/>
    <col min="3923" max="3925" width="9.140625" style="14" customWidth="1"/>
    <col min="3926" max="3926" width="13.140625" style="14" bestFit="1" customWidth="1"/>
    <col min="3927" max="4113" width="9.140625" style="14" customWidth="1"/>
    <col min="4114" max="4114" width="9.28515625" style="14" customWidth="1"/>
    <col min="4115" max="4115" width="21.7109375" style="14" customWidth="1"/>
    <col min="4116" max="4116" width="19" style="14" customWidth="1"/>
    <col min="4117" max="4117" width="9.140625" style="14" customWidth="1"/>
    <col min="4118" max="4118" width="14.7109375" style="14" customWidth="1"/>
    <col min="4119" max="4119" width="12.140625" style="14" customWidth="1"/>
    <col min="4120" max="4120" width="14.28515625" style="14" customWidth="1"/>
    <col min="4121" max="4121" width="7.42578125" style="14" customWidth="1"/>
    <col min="4122" max="4122" width="8" style="14" customWidth="1"/>
    <col min="4123" max="4123" width="12.140625" style="14" customWidth="1"/>
    <col min="4124" max="4124" width="12.85546875" style="14" customWidth="1"/>
    <col min="4125" max="4125" width="14.28515625" style="14" customWidth="1"/>
    <col min="4126" max="4126" width="9.7109375" style="14" customWidth="1"/>
    <col min="4127" max="4127" width="8.140625" style="14" customWidth="1"/>
    <col min="4128" max="4128" width="12.28515625" style="14" customWidth="1"/>
    <col min="4129" max="4129" width="13.42578125" style="14" customWidth="1"/>
    <col min="4130" max="4130" width="9.85546875" style="14" customWidth="1"/>
    <col min="4131" max="4131" width="9.28515625" style="14" customWidth="1"/>
    <col min="4132" max="4132" width="6.85546875" style="14" customWidth="1"/>
    <col min="4133" max="4133" width="10.85546875" style="14" customWidth="1"/>
    <col min="4134" max="4134" width="9.28515625" style="14" customWidth="1"/>
    <col min="4135" max="4135" width="11.28515625" style="14" customWidth="1"/>
    <col min="4136" max="4136" width="9.7109375" style="14" customWidth="1"/>
    <col min="4137" max="4137" width="7.42578125" style="14" customWidth="1"/>
    <col min="4138" max="4138" width="13.140625" style="14" customWidth="1"/>
    <col min="4139" max="4139" width="7" style="14" customWidth="1"/>
    <col min="4140" max="4140" width="8.7109375" style="14" customWidth="1"/>
    <col min="4141" max="4141" width="11.7109375" style="14" customWidth="1"/>
    <col min="4142" max="4142" width="12" style="14" customWidth="1"/>
    <col min="4143" max="4143" width="9.7109375" style="14" customWidth="1"/>
    <col min="4144" max="4144" width="6.85546875" style="14"/>
    <col min="4145" max="4145" width="9.28515625" style="14" customWidth="1"/>
    <col min="4146" max="4146" width="21.7109375" style="14" customWidth="1"/>
    <col min="4147" max="4147" width="19" style="14" customWidth="1"/>
    <col min="4148" max="4148" width="9.140625" style="14" customWidth="1"/>
    <col min="4149" max="4149" width="14.7109375" style="14" customWidth="1"/>
    <col min="4150" max="4150" width="12.140625" style="14" customWidth="1"/>
    <col min="4151" max="4151" width="14.28515625" style="14" customWidth="1"/>
    <col min="4152" max="4152" width="7.42578125" style="14" customWidth="1"/>
    <col min="4153" max="4153" width="8" style="14" customWidth="1"/>
    <col min="4154" max="4154" width="12.140625" style="14" customWidth="1"/>
    <col min="4155" max="4155" width="12.85546875" style="14" customWidth="1"/>
    <col min="4156" max="4156" width="14.28515625" style="14" customWidth="1"/>
    <col min="4157" max="4157" width="11.140625" style="14" customWidth="1"/>
    <col min="4158" max="4158" width="12.28515625" style="14" customWidth="1"/>
    <col min="4159" max="4159" width="13.42578125" style="14" customWidth="1"/>
    <col min="4160" max="4160" width="9.85546875" style="14" customWidth="1"/>
    <col min="4161" max="4161" width="13" style="14" customWidth="1"/>
    <col min="4162" max="4162" width="6.85546875" style="14" customWidth="1"/>
    <col min="4163" max="4163" width="10.85546875" style="14" customWidth="1"/>
    <col min="4164" max="4164" width="9.28515625" style="14" customWidth="1"/>
    <col min="4165" max="4165" width="11.28515625" style="14" customWidth="1"/>
    <col min="4166" max="4166" width="9.7109375" style="14" customWidth="1"/>
    <col min="4167" max="4167" width="7.42578125" style="14" customWidth="1"/>
    <col min="4168" max="4168" width="13.140625" style="14" customWidth="1"/>
    <col min="4169" max="4169" width="7" style="14" customWidth="1"/>
    <col min="4170" max="4170" width="8.7109375" style="14" customWidth="1"/>
    <col min="4171" max="4171" width="11.7109375" style="14" customWidth="1"/>
    <col min="4172" max="4172" width="12" style="14" customWidth="1"/>
    <col min="4173" max="4173" width="12.7109375" style="14" customWidth="1"/>
    <col min="4174" max="4174" width="14" style="14" customWidth="1"/>
    <col min="4175" max="4175" width="11.85546875" style="14" customWidth="1"/>
    <col min="4176" max="4176" width="7.5703125" style="14" customWidth="1"/>
    <col min="4177" max="4177" width="10.140625" style="14" customWidth="1"/>
    <col min="4178" max="4178" width="9.28515625" style="14" customWidth="1"/>
    <col min="4179" max="4181" width="9.140625" style="14" customWidth="1"/>
    <col min="4182" max="4182" width="13.140625" style="14" bestFit="1" customWidth="1"/>
    <col min="4183" max="4369" width="9.140625" style="14" customWidth="1"/>
    <col min="4370" max="4370" width="9.28515625" style="14" customWidth="1"/>
    <col min="4371" max="4371" width="21.7109375" style="14" customWidth="1"/>
    <col min="4372" max="4372" width="19" style="14" customWidth="1"/>
    <col min="4373" max="4373" width="9.140625" style="14" customWidth="1"/>
    <col min="4374" max="4374" width="14.7109375" style="14" customWidth="1"/>
    <col min="4375" max="4375" width="12.140625" style="14" customWidth="1"/>
    <col min="4376" max="4376" width="14.28515625" style="14" customWidth="1"/>
    <col min="4377" max="4377" width="7.42578125" style="14" customWidth="1"/>
    <col min="4378" max="4378" width="8" style="14" customWidth="1"/>
    <col min="4379" max="4379" width="12.140625" style="14" customWidth="1"/>
    <col min="4380" max="4380" width="12.85546875" style="14" customWidth="1"/>
    <col min="4381" max="4381" width="14.28515625" style="14" customWidth="1"/>
    <col min="4382" max="4382" width="9.7109375" style="14" customWidth="1"/>
    <col min="4383" max="4383" width="8.140625" style="14" customWidth="1"/>
    <col min="4384" max="4384" width="12.28515625" style="14" customWidth="1"/>
    <col min="4385" max="4385" width="13.42578125" style="14" customWidth="1"/>
    <col min="4386" max="4386" width="9.85546875" style="14" customWidth="1"/>
    <col min="4387" max="4387" width="9.28515625" style="14" customWidth="1"/>
    <col min="4388" max="4388" width="6.85546875" style="14" customWidth="1"/>
    <col min="4389" max="4389" width="10.85546875" style="14" customWidth="1"/>
    <col min="4390" max="4390" width="9.28515625" style="14" customWidth="1"/>
    <col min="4391" max="4391" width="11.28515625" style="14" customWidth="1"/>
    <col min="4392" max="4392" width="9.7109375" style="14" customWidth="1"/>
    <col min="4393" max="4393" width="7.42578125" style="14" customWidth="1"/>
    <col min="4394" max="4394" width="13.140625" style="14" customWidth="1"/>
    <col min="4395" max="4395" width="7" style="14" customWidth="1"/>
    <col min="4396" max="4396" width="8.7109375" style="14" customWidth="1"/>
    <col min="4397" max="4397" width="11.7109375" style="14" customWidth="1"/>
    <col min="4398" max="4398" width="12" style="14" customWidth="1"/>
    <col min="4399" max="4399" width="9.7109375" style="14" customWidth="1"/>
    <col min="4400" max="4400" width="6.85546875" style="14"/>
    <col min="4401" max="4401" width="9.28515625" style="14" customWidth="1"/>
    <col min="4402" max="4402" width="21.7109375" style="14" customWidth="1"/>
    <col min="4403" max="4403" width="19" style="14" customWidth="1"/>
    <col min="4404" max="4404" width="9.140625" style="14" customWidth="1"/>
    <col min="4405" max="4405" width="14.7109375" style="14" customWidth="1"/>
    <col min="4406" max="4406" width="12.140625" style="14" customWidth="1"/>
    <col min="4407" max="4407" width="14.28515625" style="14" customWidth="1"/>
    <col min="4408" max="4408" width="7.42578125" style="14" customWidth="1"/>
    <col min="4409" max="4409" width="8" style="14" customWidth="1"/>
    <col min="4410" max="4410" width="12.140625" style="14" customWidth="1"/>
    <col min="4411" max="4411" width="12.85546875" style="14" customWidth="1"/>
    <col min="4412" max="4412" width="14.28515625" style="14" customWidth="1"/>
    <col min="4413" max="4413" width="11.140625" style="14" customWidth="1"/>
    <col min="4414" max="4414" width="12.28515625" style="14" customWidth="1"/>
    <col min="4415" max="4415" width="13.42578125" style="14" customWidth="1"/>
    <col min="4416" max="4416" width="9.85546875" style="14" customWidth="1"/>
    <col min="4417" max="4417" width="13" style="14" customWidth="1"/>
    <col min="4418" max="4418" width="6.85546875" style="14" customWidth="1"/>
    <col min="4419" max="4419" width="10.85546875" style="14" customWidth="1"/>
    <col min="4420" max="4420" width="9.28515625" style="14" customWidth="1"/>
    <col min="4421" max="4421" width="11.28515625" style="14" customWidth="1"/>
    <col min="4422" max="4422" width="9.7109375" style="14" customWidth="1"/>
    <col min="4423" max="4423" width="7.42578125" style="14" customWidth="1"/>
    <col min="4424" max="4424" width="13.140625" style="14" customWidth="1"/>
    <col min="4425" max="4425" width="7" style="14" customWidth="1"/>
    <col min="4426" max="4426" width="8.7109375" style="14" customWidth="1"/>
    <col min="4427" max="4427" width="11.7109375" style="14" customWidth="1"/>
    <col min="4428" max="4428" width="12" style="14" customWidth="1"/>
    <col min="4429" max="4429" width="12.7109375" style="14" customWidth="1"/>
    <col min="4430" max="4430" width="14" style="14" customWidth="1"/>
    <col min="4431" max="4431" width="11.85546875" style="14" customWidth="1"/>
    <col min="4432" max="4432" width="7.5703125" style="14" customWidth="1"/>
    <col min="4433" max="4433" width="10.140625" style="14" customWidth="1"/>
    <col min="4434" max="4434" width="9.28515625" style="14" customWidth="1"/>
    <col min="4435" max="4437" width="9.140625" style="14" customWidth="1"/>
    <col min="4438" max="4438" width="13.140625" style="14" bestFit="1" customWidth="1"/>
    <col min="4439" max="4625" width="9.140625" style="14" customWidth="1"/>
    <col min="4626" max="4626" width="9.28515625" style="14" customWidth="1"/>
    <col min="4627" max="4627" width="21.7109375" style="14" customWidth="1"/>
    <col min="4628" max="4628" width="19" style="14" customWidth="1"/>
    <col min="4629" max="4629" width="9.140625" style="14" customWidth="1"/>
    <col min="4630" max="4630" width="14.7109375" style="14" customWidth="1"/>
    <col min="4631" max="4631" width="12.140625" style="14" customWidth="1"/>
    <col min="4632" max="4632" width="14.28515625" style="14" customWidth="1"/>
    <col min="4633" max="4633" width="7.42578125" style="14" customWidth="1"/>
    <col min="4634" max="4634" width="8" style="14" customWidth="1"/>
    <col min="4635" max="4635" width="12.140625" style="14" customWidth="1"/>
    <col min="4636" max="4636" width="12.85546875" style="14" customWidth="1"/>
    <col min="4637" max="4637" width="14.28515625" style="14" customWidth="1"/>
    <col min="4638" max="4638" width="9.7109375" style="14" customWidth="1"/>
    <col min="4639" max="4639" width="8.140625" style="14" customWidth="1"/>
    <col min="4640" max="4640" width="12.28515625" style="14" customWidth="1"/>
    <col min="4641" max="4641" width="13.42578125" style="14" customWidth="1"/>
    <col min="4642" max="4642" width="9.85546875" style="14" customWidth="1"/>
    <col min="4643" max="4643" width="9.28515625" style="14" customWidth="1"/>
    <col min="4644" max="4644" width="6.85546875" style="14" customWidth="1"/>
    <col min="4645" max="4645" width="10.85546875" style="14" customWidth="1"/>
    <col min="4646" max="4646" width="9.28515625" style="14" customWidth="1"/>
    <col min="4647" max="4647" width="11.28515625" style="14" customWidth="1"/>
    <col min="4648" max="4648" width="9.7109375" style="14" customWidth="1"/>
    <col min="4649" max="4649" width="7.42578125" style="14" customWidth="1"/>
    <col min="4650" max="4650" width="13.140625" style="14" customWidth="1"/>
    <col min="4651" max="4651" width="7" style="14" customWidth="1"/>
    <col min="4652" max="4652" width="8.7109375" style="14" customWidth="1"/>
    <col min="4653" max="4653" width="11.7109375" style="14" customWidth="1"/>
    <col min="4654" max="4654" width="12" style="14" customWidth="1"/>
    <col min="4655" max="4655" width="9.7109375" style="14" customWidth="1"/>
    <col min="4656" max="4656" width="6.85546875" style="14"/>
    <col min="4657" max="4657" width="9.28515625" style="14" customWidth="1"/>
    <col min="4658" max="4658" width="21.7109375" style="14" customWidth="1"/>
    <col min="4659" max="4659" width="19" style="14" customWidth="1"/>
    <col min="4660" max="4660" width="9.140625" style="14" customWidth="1"/>
    <col min="4661" max="4661" width="14.7109375" style="14" customWidth="1"/>
    <col min="4662" max="4662" width="12.140625" style="14" customWidth="1"/>
    <col min="4663" max="4663" width="14.28515625" style="14" customWidth="1"/>
    <col min="4664" max="4664" width="7.42578125" style="14" customWidth="1"/>
    <col min="4665" max="4665" width="8" style="14" customWidth="1"/>
    <col min="4666" max="4666" width="12.140625" style="14" customWidth="1"/>
    <col min="4667" max="4667" width="12.85546875" style="14" customWidth="1"/>
    <col min="4668" max="4668" width="14.28515625" style="14" customWidth="1"/>
    <col min="4669" max="4669" width="11.140625" style="14" customWidth="1"/>
    <col min="4670" max="4670" width="12.28515625" style="14" customWidth="1"/>
    <col min="4671" max="4671" width="13.42578125" style="14" customWidth="1"/>
    <col min="4672" max="4672" width="9.85546875" style="14" customWidth="1"/>
    <col min="4673" max="4673" width="13" style="14" customWidth="1"/>
    <col min="4674" max="4674" width="6.85546875" style="14" customWidth="1"/>
    <col min="4675" max="4675" width="10.85546875" style="14" customWidth="1"/>
    <col min="4676" max="4676" width="9.28515625" style="14" customWidth="1"/>
    <col min="4677" max="4677" width="11.28515625" style="14" customWidth="1"/>
    <col min="4678" max="4678" width="9.7109375" style="14" customWidth="1"/>
    <col min="4679" max="4679" width="7.42578125" style="14" customWidth="1"/>
    <col min="4680" max="4680" width="13.140625" style="14" customWidth="1"/>
    <col min="4681" max="4681" width="7" style="14" customWidth="1"/>
    <col min="4682" max="4682" width="8.7109375" style="14" customWidth="1"/>
    <col min="4683" max="4683" width="11.7109375" style="14" customWidth="1"/>
    <col min="4684" max="4684" width="12" style="14" customWidth="1"/>
    <col min="4685" max="4685" width="12.7109375" style="14" customWidth="1"/>
    <col min="4686" max="4686" width="14" style="14" customWidth="1"/>
    <col min="4687" max="4687" width="11.85546875" style="14" customWidth="1"/>
    <col min="4688" max="4688" width="7.5703125" style="14" customWidth="1"/>
    <col min="4689" max="4689" width="10.140625" style="14" customWidth="1"/>
    <col min="4690" max="4690" width="9.28515625" style="14" customWidth="1"/>
    <col min="4691" max="4693" width="9.140625" style="14" customWidth="1"/>
    <col min="4694" max="4694" width="13.140625" style="14" bestFit="1" customWidth="1"/>
    <col min="4695" max="4881" width="9.140625" style="14" customWidth="1"/>
    <col min="4882" max="4882" width="9.28515625" style="14" customWidth="1"/>
    <col min="4883" max="4883" width="21.7109375" style="14" customWidth="1"/>
    <col min="4884" max="4884" width="19" style="14" customWidth="1"/>
    <col min="4885" max="4885" width="9.140625" style="14" customWidth="1"/>
    <col min="4886" max="4886" width="14.7109375" style="14" customWidth="1"/>
    <col min="4887" max="4887" width="12.140625" style="14" customWidth="1"/>
    <col min="4888" max="4888" width="14.28515625" style="14" customWidth="1"/>
    <col min="4889" max="4889" width="7.42578125" style="14" customWidth="1"/>
    <col min="4890" max="4890" width="8" style="14" customWidth="1"/>
    <col min="4891" max="4891" width="12.140625" style="14" customWidth="1"/>
    <col min="4892" max="4892" width="12.85546875" style="14" customWidth="1"/>
    <col min="4893" max="4893" width="14.28515625" style="14" customWidth="1"/>
    <col min="4894" max="4894" width="9.7109375" style="14" customWidth="1"/>
    <col min="4895" max="4895" width="8.140625" style="14" customWidth="1"/>
    <col min="4896" max="4896" width="12.28515625" style="14" customWidth="1"/>
    <col min="4897" max="4897" width="13.42578125" style="14" customWidth="1"/>
    <col min="4898" max="4898" width="9.85546875" style="14" customWidth="1"/>
    <col min="4899" max="4899" width="9.28515625" style="14" customWidth="1"/>
    <col min="4900" max="4900" width="6.85546875" style="14" customWidth="1"/>
    <col min="4901" max="4901" width="10.85546875" style="14" customWidth="1"/>
    <col min="4902" max="4902" width="9.28515625" style="14" customWidth="1"/>
    <col min="4903" max="4903" width="11.28515625" style="14" customWidth="1"/>
    <col min="4904" max="4904" width="9.7109375" style="14" customWidth="1"/>
    <col min="4905" max="4905" width="7.42578125" style="14" customWidth="1"/>
    <col min="4906" max="4906" width="13.140625" style="14" customWidth="1"/>
    <col min="4907" max="4907" width="7" style="14" customWidth="1"/>
    <col min="4908" max="4908" width="8.7109375" style="14" customWidth="1"/>
    <col min="4909" max="4909" width="11.7109375" style="14" customWidth="1"/>
    <col min="4910" max="4910" width="12" style="14" customWidth="1"/>
    <col min="4911" max="4911" width="9.7109375" style="14" customWidth="1"/>
    <col min="4912" max="4912" width="6.85546875" style="14"/>
    <col min="4913" max="4913" width="9.28515625" style="14" customWidth="1"/>
    <col min="4914" max="4914" width="21.7109375" style="14" customWidth="1"/>
    <col min="4915" max="4915" width="19" style="14" customWidth="1"/>
    <col min="4916" max="4916" width="9.140625" style="14" customWidth="1"/>
    <col min="4917" max="4917" width="14.7109375" style="14" customWidth="1"/>
    <col min="4918" max="4918" width="12.140625" style="14" customWidth="1"/>
    <col min="4919" max="4919" width="14.28515625" style="14" customWidth="1"/>
    <col min="4920" max="4920" width="7.42578125" style="14" customWidth="1"/>
    <col min="4921" max="4921" width="8" style="14" customWidth="1"/>
    <col min="4922" max="4922" width="12.140625" style="14" customWidth="1"/>
    <col min="4923" max="4923" width="12.85546875" style="14" customWidth="1"/>
    <col min="4924" max="4924" width="14.28515625" style="14" customWidth="1"/>
    <col min="4925" max="4925" width="11.140625" style="14" customWidth="1"/>
    <col min="4926" max="4926" width="12.28515625" style="14" customWidth="1"/>
    <col min="4927" max="4927" width="13.42578125" style="14" customWidth="1"/>
    <col min="4928" max="4928" width="9.85546875" style="14" customWidth="1"/>
    <col min="4929" max="4929" width="13" style="14" customWidth="1"/>
    <col min="4930" max="4930" width="6.85546875" style="14" customWidth="1"/>
    <col min="4931" max="4931" width="10.85546875" style="14" customWidth="1"/>
    <col min="4932" max="4932" width="9.28515625" style="14" customWidth="1"/>
    <col min="4933" max="4933" width="11.28515625" style="14" customWidth="1"/>
    <col min="4934" max="4934" width="9.7109375" style="14" customWidth="1"/>
    <col min="4935" max="4935" width="7.42578125" style="14" customWidth="1"/>
    <col min="4936" max="4936" width="13.140625" style="14" customWidth="1"/>
    <col min="4937" max="4937" width="7" style="14" customWidth="1"/>
    <col min="4938" max="4938" width="8.7109375" style="14" customWidth="1"/>
    <col min="4939" max="4939" width="11.7109375" style="14" customWidth="1"/>
    <col min="4940" max="4940" width="12" style="14" customWidth="1"/>
    <col min="4941" max="4941" width="12.7109375" style="14" customWidth="1"/>
    <col min="4942" max="4942" width="14" style="14" customWidth="1"/>
    <col min="4943" max="4943" width="11.85546875" style="14" customWidth="1"/>
    <col min="4944" max="4944" width="7.5703125" style="14" customWidth="1"/>
    <col min="4945" max="4945" width="10.140625" style="14" customWidth="1"/>
    <col min="4946" max="4946" width="9.28515625" style="14" customWidth="1"/>
    <col min="4947" max="4949" width="9.140625" style="14" customWidth="1"/>
    <col min="4950" max="4950" width="13.140625" style="14" bestFit="1" customWidth="1"/>
    <col min="4951" max="5137" width="9.140625" style="14" customWidth="1"/>
    <col min="5138" max="5138" width="9.28515625" style="14" customWidth="1"/>
    <col min="5139" max="5139" width="21.7109375" style="14" customWidth="1"/>
    <col min="5140" max="5140" width="19" style="14" customWidth="1"/>
    <col min="5141" max="5141" width="9.140625" style="14" customWidth="1"/>
    <col min="5142" max="5142" width="14.7109375" style="14" customWidth="1"/>
    <col min="5143" max="5143" width="12.140625" style="14" customWidth="1"/>
    <col min="5144" max="5144" width="14.28515625" style="14" customWidth="1"/>
    <col min="5145" max="5145" width="7.42578125" style="14" customWidth="1"/>
    <col min="5146" max="5146" width="8" style="14" customWidth="1"/>
    <col min="5147" max="5147" width="12.140625" style="14" customWidth="1"/>
    <col min="5148" max="5148" width="12.85546875" style="14" customWidth="1"/>
    <col min="5149" max="5149" width="14.28515625" style="14" customWidth="1"/>
    <col min="5150" max="5150" width="9.7109375" style="14" customWidth="1"/>
    <col min="5151" max="5151" width="8.140625" style="14" customWidth="1"/>
    <col min="5152" max="5152" width="12.28515625" style="14" customWidth="1"/>
    <col min="5153" max="5153" width="13.42578125" style="14" customWidth="1"/>
    <col min="5154" max="5154" width="9.85546875" style="14" customWidth="1"/>
    <col min="5155" max="5155" width="9.28515625" style="14" customWidth="1"/>
    <col min="5156" max="5156" width="6.85546875" style="14" customWidth="1"/>
    <col min="5157" max="5157" width="10.85546875" style="14" customWidth="1"/>
    <col min="5158" max="5158" width="9.28515625" style="14" customWidth="1"/>
    <col min="5159" max="5159" width="11.28515625" style="14" customWidth="1"/>
    <col min="5160" max="5160" width="9.7109375" style="14" customWidth="1"/>
    <col min="5161" max="5161" width="7.42578125" style="14" customWidth="1"/>
    <col min="5162" max="5162" width="13.140625" style="14" customWidth="1"/>
    <col min="5163" max="5163" width="7" style="14" customWidth="1"/>
    <col min="5164" max="5164" width="8.7109375" style="14" customWidth="1"/>
    <col min="5165" max="5165" width="11.7109375" style="14" customWidth="1"/>
    <col min="5166" max="5166" width="12" style="14" customWidth="1"/>
    <col min="5167" max="5167" width="9.7109375" style="14" customWidth="1"/>
    <col min="5168" max="5168" width="6.85546875" style="14"/>
    <col min="5169" max="5169" width="9.28515625" style="14" customWidth="1"/>
    <col min="5170" max="5170" width="21.7109375" style="14" customWidth="1"/>
    <col min="5171" max="5171" width="19" style="14" customWidth="1"/>
    <col min="5172" max="5172" width="9.140625" style="14" customWidth="1"/>
    <col min="5173" max="5173" width="14.7109375" style="14" customWidth="1"/>
    <col min="5174" max="5174" width="12.140625" style="14" customWidth="1"/>
    <col min="5175" max="5175" width="14.28515625" style="14" customWidth="1"/>
    <col min="5176" max="5176" width="7.42578125" style="14" customWidth="1"/>
    <col min="5177" max="5177" width="8" style="14" customWidth="1"/>
    <col min="5178" max="5178" width="12.140625" style="14" customWidth="1"/>
    <col min="5179" max="5179" width="12.85546875" style="14" customWidth="1"/>
    <col min="5180" max="5180" width="14.28515625" style="14" customWidth="1"/>
    <col min="5181" max="5181" width="11.140625" style="14" customWidth="1"/>
    <col min="5182" max="5182" width="12.28515625" style="14" customWidth="1"/>
    <col min="5183" max="5183" width="13.42578125" style="14" customWidth="1"/>
    <col min="5184" max="5184" width="9.85546875" style="14" customWidth="1"/>
    <col min="5185" max="5185" width="13" style="14" customWidth="1"/>
    <col min="5186" max="5186" width="6.85546875" style="14" customWidth="1"/>
    <col min="5187" max="5187" width="10.85546875" style="14" customWidth="1"/>
    <col min="5188" max="5188" width="9.28515625" style="14" customWidth="1"/>
    <col min="5189" max="5189" width="11.28515625" style="14" customWidth="1"/>
    <col min="5190" max="5190" width="9.7109375" style="14" customWidth="1"/>
    <col min="5191" max="5191" width="7.42578125" style="14" customWidth="1"/>
    <col min="5192" max="5192" width="13.140625" style="14" customWidth="1"/>
    <col min="5193" max="5193" width="7" style="14" customWidth="1"/>
    <col min="5194" max="5194" width="8.7109375" style="14" customWidth="1"/>
    <col min="5195" max="5195" width="11.7109375" style="14" customWidth="1"/>
    <col min="5196" max="5196" width="12" style="14" customWidth="1"/>
    <col min="5197" max="5197" width="12.7109375" style="14" customWidth="1"/>
    <col min="5198" max="5198" width="14" style="14" customWidth="1"/>
    <col min="5199" max="5199" width="11.85546875" style="14" customWidth="1"/>
    <col min="5200" max="5200" width="7.5703125" style="14" customWidth="1"/>
    <col min="5201" max="5201" width="10.140625" style="14" customWidth="1"/>
    <col min="5202" max="5202" width="9.28515625" style="14" customWidth="1"/>
    <col min="5203" max="5205" width="9.140625" style="14" customWidth="1"/>
    <col min="5206" max="5206" width="13.140625" style="14" bestFit="1" customWidth="1"/>
    <col min="5207" max="5393" width="9.140625" style="14" customWidth="1"/>
    <col min="5394" max="5394" width="9.28515625" style="14" customWidth="1"/>
    <col min="5395" max="5395" width="21.7109375" style="14" customWidth="1"/>
    <col min="5396" max="5396" width="19" style="14" customWidth="1"/>
    <col min="5397" max="5397" width="9.140625" style="14" customWidth="1"/>
    <col min="5398" max="5398" width="14.7109375" style="14" customWidth="1"/>
    <col min="5399" max="5399" width="12.140625" style="14" customWidth="1"/>
    <col min="5400" max="5400" width="14.28515625" style="14" customWidth="1"/>
    <col min="5401" max="5401" width="7.42578125" style="14" customWidth="1"/>
    <col min="5402" max="5402" width="8" style="14" customWidth="1"/>
    <col min="5403" max="5403" width="12.140625" style="14" customWidth="1"/>
    <col min="5404" max="5404" width="12.85546875" style="14" customWidth="1"/>
    <col min="5405" max="5405" width="14.28515625" style="14" customWidth="1"/>
    <col min="5406" max="5406" width="9.7109375" style="14" customWidth="1"/>
    <col min="5407" max="5407" width="8.140625" style="14" customWidth="1"/>
    <col min="5408" max="5408" width="12.28515625" style="14" customWidth="1"/>
    <col min="5409" max="5409" width="13.42578125" style="14" customWidth="1"/>
    <col min="5410" max="5410" width="9.85546875" style="14" customWidth="1"/>
    <col min="5411" max="5411" width="9.28515625" style="14" customWidth="1"/>
    <col min="5412" max="5412" width="6.85546875" style="14" customWidth="1"/>
    <col min="5413" max="5413" width="10.85546875" style="14" customWidth="1"/>
    <col min="5414" max="5414" width="9.28515625" style="14" customWidth="1"/>
    <col min="5415" max="5415" width="11.28515625" style="14" customWidth="1"/>
    <col min="5416" max="5416" width="9.7109375" style="14" customWidth="1"/>
    <col min="5417" max="5417" width="7.42578125" style="14" customWidth="1"/>
    <col min="5418" max="5418" width="13.140625" style="14" customWidth="1"/>
    <col min="5419" max="5419" width="7" style="14" customWidth="1"/>
    <col min="5420" max="5420" width="8.7109375" style="14" customWidth="1"/>
    <col min="5421" max="5421" width="11.7109375" style="14" customWidth="1"/>
    <col min="5422" max="5422" width="12" style="14" customWidth="1"/>
    <col min="5423" max="5423" width="9.7109375" style="14" customWidth="1"/>
    <col min="5424" max="5424" width="6.85546875" style="14"/>
    <col min="5425" max="5425" width="9.28515625" style="14" customWidth="1"/>
    <col min="5426" max="5426" width="21.7109375" style="14" customWidth="1"/>
    <col min="5427" max="5427" width="19" style="14" customWidth="1"/>
    <col min="5428" max="5428" width="9.140625" style="14" customWidth="1"/>
    <col min="5429" max="5429" width="14.7109375" style="14" customWidth="1"/>
    <col min="5430" max="5430" width="12.140625" style="14" customWidth="1"/>
    <col min="5431" max="5431" width="14.28515625" style="14" customWidth="1"/>
    <col min="5432" max="5432" width="7.42578125" style="14" customWidth="1"/>
    <col min="5433" max="5433" width="8" style="14" customWidth="1"/>
    <col min="5434" max="5434" width="12.140625" style="14" customWidth="1"/>
    <col min="5435" max="5435" width="12.85546875" style="14" customWidth="1"/>
    <col min="5436" max="5436" width="14.28515625" style="14" customWidth="1"/>
    <col min="5437" max="5437" width="11.140625" style="14" customWidth="1"/>
    <col min="5438" max="5438" width="12.28515625" style="14" customWidth="1"/>
    <col min="5439" max="5439" width="13.42578125" style="14" customWidth="1"/>
    <col min="5440" max="5440" width="9.85546875" style="14" customWidth="1"/>
    <col min="5441" max="5441" width="13" style="14" customWidth="1"/>
    <col min="5442" max="5442" width="6.85546875" style="14" customWidth="1"/>
    <col min="5443" max="5443" width="10.85546875" style="14" customWidth="1"/>
    <col min="5444" max="5444" width="9.28515625" style="14" customWidth="1"/>
    <col min="5445" max="5445" width="11.28515625" style="14" customWidth="1"/>
    <col min="5446" max="5446" width="9.7109375" style="14" customWidth="1"/>
    <col min="5447" max="5447" width="7.42578125" style="14" customWidth="1"/>
    <col min="5448" max="5448" width="13.140625" style="14" customWidth="1"/>
    <col min="5449" max="5449" width="7" style="14" customWidth="1"/>
    <col min="5450" max="5450" width="8.7109375" style="14" customWidth="1"/>
    <col min="5451" max="5451" width="11.7109375" style="14" customWidth="1"/>
    <col min="5452" max="5452" width="12" style="14" customWidth="1"/>
    <col min="5453" max="5453" width="12.7109375" style="14" customWidth="1"/>
    <col min="5454" max="5454" width="14" style="14" customWidth="1"/>
    <col min="5455" max="5455" width="11.85546875" style="14" customWidth="1"/>
    <col min="5456" max="5456" width="7.5703125" style="14" customWidth="1"/>
    <col min="5457" max="5457" width="10.140625" style="14" customWidth="1"/>
    <col min="5458" max="5458" width="9.28515625" style="14" customWidth="1"/>
    <col min="5459" max="5461" width="9.140625" style="14" customWidth="1"/>
    <col min="5462" max="5462" width="13.140625" style="14" bestFit="1" customWidth="1"/>
    <col min="5463" max="5649" width="9.140625" style="14" customWidth="1"/>
    <col min="5650" max="5650" width="9.28515625" style="14" customWidth="1"/>
    <col min="5651" max="5651" width="21.7109375" style="14" customWidth="1"/>
    <col min="5652" max="5652" width="19" style="14" customWidth="1"/>
    <col min="5653" max="5653" width="9.140625" style="14" customWidth="1"/>
    <col min="5654" max="5654" width="14.7109375" style="14" customWidth="1"/>
    <col min="5655" max="5655" width="12.140625" style="14" customWidth="1"/>
    <col min="5656" max="5656" width="14.28515625" style="14" customWidth="1"/>
    <col min="5657" max="5657" width="7.42578125" style="14" customWidth="1"/>
    <col min="5658" max="5658" width="8" style="14" customWidth="1"/>
    <col min="5659" max="5659" width="12.140625" style="14" customWidth="1"/>
    <col min="5660" max="5660" width="12.85546875" style="14" customWidth="1"/>
    <col min="5661" max="5661" width="14.28515625" style="14" customWidth="1"/>
    <col min="5662" max="5662" width="9.7109375" style="14" customWidth="1"/>
    <col min="5663" max="5663" width="8.140625" style="14" customWidth="1"/>
    <col min="5664" max="5664" width="12.28515625" style="14" customWidth="1"/>
    <col min="5665" max="5665" width="13.42578125" style="14" customWidth="1"/>
    <col min="5666" max="5666" width="9.85546875" style="14" customWidth="1"/>
    <col min="5667" max="5667" width="9.28515625" style="14" customWidth="1"/>
    <col min="5668" max="5668" width="6.85546875" style="14" customWidth="1"/>
    <col min="5669" max="5669" width="10.85546875" style="14" customWidth="1"/>
    <col min="5670" max="5670" width="9.28515625" style="14" customWidth="1"/>
    <col min="5671" max="5671" width="11.28515625" style="14" customWidth="1"/>
    <col min="5672" max="5672" width="9.7109375" style="14" customWidth="1"/>
    <col min="5673" max="5673" width="7.42578125" style="14" customWidth="1"/>
    <col min="5674" max="5674" width="13.140625" style="14" customWidth="1"/>
    <col min="5675" max="5675" width="7" style="14" customWidth="1"/>
    <col min="5676" max="5676" width="8.7109375" style="14" customWidth="1"/>
    <col min="5677" max="5677" width="11.7109375" style="14" customWidth="1"/>
    <col min="5678" max="5678" width="12" style="14" customWidth="1"/>
    <col min="5679" max="5679" width="9.7109375" style="14" customWidth="1"/>
    <col min="5680" max="5680" width="6.85546875" style="14"/>
    <col min="5681" max="5681" width="9.28515625" style="14" customWidth="1"/>
    <col min="5682" max="5682" width="21.7109375" style="14" customWidth="1"/>
    <col min="5683" max="5683" width="19" style="14" customWidth="1"/>
    <col min="5684" max="5684" width="9.140625" style="14" customWidth="1"/>
    <col min="5685" max="5685" width="14.7109375" style="14" customWidth="1"/>
    <col min="5686" max="5686" width="12.140625" style="14" customWidth="1"/>
    <col min="5687" max="5687" width="14.28515625" style="14" customWidth="1"/>
    <col min="5688" max="5688" width="7.42578125" style="14" customWidth="1"/>
    <col min="5689" max="5689" width="8" style="14" customWidth="1"/>
    <col min="5690" max="5690" width="12.140625" style="14" customWidth="1"/>
    <col min="5691" max="5691" width="12.85546875" style="14" customWidth="1"/>
    <col min="5692" max="5692" width="14.28515625" style="14" customWidth="1"/>
    <col min="5693" max="5693" width="11.140625" style="14" customWidth="1"/>
    <col min="5694" max="5694" width="12.28515625" style="14" customWidth="1"/>
    <col min="5695" max="5695" width="13.42578125" style="14" customWidth="1"/>
    <col min="5696" max="5696" width="9.85546875" style="14" customWidth="1"/>
    <col min="5697" max="5697" width="13" style="14" customWidth="1"/>
    <col min="5698" max="5698" width="6.85546875" style="14" customWidth="1"/>
    <col min="5699" max="5699" width="10.85546875" style="14" customWidth="1"/>
    <col min="5700" max="5700" width="9.28515625" style="14" customWidth="1"/>
    <col min="5701" max="5701" width="11.28515625" style="14" customWidth="1"/>
    <col min="5702" max="5702" width="9.7109375" style="14" customWidth="1"/>
    <col min="5703" max="5703" width="7.42578125" style="14" customWidth="1"/>
    <col min="5704" max="5704" width="13.140625" style="14" customWidth="1"/>
    <col min="5705" max="5705" width="7" style="14" customWidth="1"/>
    <col min="5706" max="5706" width="8.7109375" style="14" customWidth="1"/>
    <col min="5707" max="5707" width="11.7109375" style="14" customWidth="1"/>
    <col min="5708" max="5708" width="12" style="14" customWidth="1"/>
    <col min="5709" max="5709" width="12.7109375" style="14" customWidth="1"/>
    <col min="5710" max="5710" width="14" style="14" customWidth="1"/>
    <col min="5711" max="5711" width="11.85546875" style="14" customWidth="1"/>
    <col min="5712" max="5712" width="7.5703125" style="14" customWidth="1"/>
    <col min="5713" max="5713" width="10.140625" style="14" customWidth="1"/>
    <col min="5714" max="5714" width="9.28515625" style="14" customWidth="1"/>
    <col min="5715" max="5717" width="9.140625" style="14" customWidth="1"/>
    <col min="5718" max="5718" width="13.140625" style="14" bestFit="1" customWidth="1"/>
    <col min="5719" max="5905" width="9.140625" style="14" customWidth="1"/>
    <col min="5906" max="5906" width="9.28515625" style="14" customWidth="1"/>
    <col min="5907" max="5907" width="21.7109375" style="14" customWidth="1"/>
    <col min="5908" max="5908" width="19" style="14" customWidth="1"/>
    <col min="5909" max="5909" width="9.140625" style="14" customWidth="1"/>
    <col min="5910" max="5910" width="14.7109375" style="14" customWidth="1"/>
    <col min="5911" max="5911" width="12.140625" style="14" customWidth="1"/>
    <col min="5912" max="5912" width="14.28515625" style="14" customWidth="1"/>
    <col min="5913" max="5913" width="7.42578125" style="14" customWidth="1"/>
    <col min="5914" max="5914" width="8" style="14" customWidth="1"/>
    <col min="5915" max="5915" width="12.140625" style="14" customWidth="1"/>
    <col min="5916" max="5916" width="12.85546875" style="14" customWidth="1"/>
    <col min="5917" max="5917" width="14.28515625" style="14" customWidth="1"/>
    <col min="5918" max="5918" width="9.7109375" style="14" customWidth="1"/>
    <col min="5919" max="5919" width="8.140625" style="14" customWidth="1"/>
    <col min="5920" max="5920" width="12.28515625" style="14" customWidth="1"/>
    <col min="5921" max="5921" width="13.42578125" style="14" customWidth="1"/>
    <col min="5922" max="5922" width="9.85546875" style="14" customWidth="1"/>
    <col min="5923" max="5923" width="9.28515625" style="14" customWidth="1"/>
    <col min="5924" max="5924" width="6.85546875" style="14" customWidth="1"/>
    <col min="5925" max="5925" width="10.85546875" style="14" customWidth="1"/>
    <col min="5926" max="5926" width="9.28515625" style="14" customWidth="1"/>
    <col min="5927" max="5927" width="11.28515625" style="14" customWidth="1"/>
    <col min="5928" max="5928" width="9.7109375" style="14" customWidth="1"/>
    <col min="5929" max="5929" width="7.42578125" style="14" customWidth="1"/>
    <col min="5930" max="5930" width="13.140625" style="14" customWidth="1"/>
    <col min="5931" max="5931" width="7" style="14" customWidth="1"/>
    <col min="5932" max="5932" width="8.7109375" style="14" customWidth="1"/>
    <col min="5933" max="5933" width="11.7109375" style="14" customWidth="1"/>
    <col min="5934" max="5934" width="12" style="14" customWidth="1"/>
    <col min="5935" max="5935" width="9.7109375" style="14" customWidth="1"/>
    <col min="5936" max="5936" width="6.85546875" style="14"/>
    <col min="5937" max="5937" width="9.28515625" style="14" customWidth="1"/>
    <col min="5938" max="5938" width="21.7109375" style="14" customWidth="1"/>
    <col min="5939" max="5939" width="19" style="14" customWidth="1"/>
    <col min="5940" max="5940" width="9.140625" style="14" customWidth="1"/>
    <col min="5941" max="5941" width="14.7109375" style="14" customWidth="1"/>
    <col min="5942" max="5942" width="12.140625" style="14" customWidth="1"/>
    <col min="5943" max="5943" width="14.28515625" style="14" customWidth="1"/>
    <col min="5944" max="5944" width="7.42578125" style="14" customWidth="1"/>
    <col min="5945" max="5945" width="8" style="14" customWidth="1"/>
    <col min="5946" max="5946" width="12.140625" style="14" customWidth="1"/>
    <col min="5947" max="5947" width="12.85546875" style="14" customWidth="1"/>
    <col min="5948" max="5948" width="14.28515625" style="14" customWidth="1"/>
    <col min="5949" max="5949" width="11.140625" style="14" customWidth="1"/>
    <col min="5950" max="5950" width="12.28515625" style="14" customWidth="1"/>
    <col min="5951" max="5951" width="13.42578125" style="14" customWidth="1"/>
    <col min="5952" max="5952" width="9.85546875" style="14" customWidth="1"/>
    <col min="5953" max="5953" width="13" style="14" customWidth="1"/>
    <col min="5954" max="5954" width="6.85546875" style="14" customWidth="1"/>
    <col min="5955" max="5955" width="10.85546875" style="14" customWidth="1"/>
    <col min="5956" max="5956" width="9.28515625" style="14" customWidth="1"/>
    <col min="5957" max="5957" width="11.28515625" style="14" customWidth="1"/>
    <col min="5958" max="5958" width="9.7109375" style="14" customWidth="1"/>
    <col min="5959" max="5959" width="7.42578125" style="14" customWidth="1"/>
    <col min="5960" max="5960" width="13.140625" style="14" customWidth="1"/>
    <col min="5961" max="5961" width="7" style="14" customWidth="1"/>
    <col min="5962" max="5962" width="8.7109375" style="14" customWidth="1"/>
    <col min="5963" max="5963" width="11.7109375" style="14" customWidth="1"/>
    <col min="5964" max="5964" width="12" style="14" customWidth="1"/>
    <col min="5965" max="5965" width="12.7109375" style="14" customWidth="1"/>
    <col min="5966" max="5966" width="14" style="14" customWidth="1"/>
    <col min="5967" max="5967" width="11.85546875" style="14" customWidth="1"/>
    <col min="5968" max="5968" width="7.5703125" style="14" customWidth="1"/>
    <col min="5969" max="5969" width="10.140625" style="14" customWidth="1"/>
    <col min="5970" max="5970" width="9.28515625" style="14" customWidth="1"/>
    <col min="5971" max="5973" width="9.140625" style="14" customWidth="1"/>
    <col min="5974" max="5974" width="13.140625" style="14" bestFit="1" customWidth="1"/>
    <col min="5975" max="6161" width="9.140625" style="14" customWidth="1"/>
    <col min="6162" max="6162" width="9.28515625" style="14" customWidth="1"/>
    <col min="6163" max="6163" width="21.7109375" style="14" customWidth="1"/>
    <col min="6164" max="6164" width="19" style="14" customWidth="1"/>
    <col min="6165" max="6165" width="9.140625" style="14" customWidth="1"/>
    <col min="6166" max="6166" width="14.7109375" style="14" customWidth="1"/>
    <col min="6167" max="6167" width="12.140625" style="14" customWidth="1"/>
    <col min="6168" max="6168" width="14.28515625" style="14" customWidth="1"/>
    <col min="6169" max="6169" width="7.42578125" style="14" customWidth="1"/>
    <col min="6170" max="6170" width="8" style="14" customWidth="1"/>
    <col min="6171" max="6171" width="12.140625" style="14" customWidth="1"/>
    <col min="6172" max="6172" width="12.85546875" style="14" customWidth="1"/>
    <col min="6173" max="6173" width="14.28515625" style="14" customWidth="1"/>
    <col min="6174" max="6174" width="9.7109375" style="14" customWidth="1"/>
    <col min="6175" max="6175" width="8.140625" style="14" customWidth="1"/>
    <col min="6176" max="6176" width="12.28515625" style="14" customWidth="1"/>
    <col min="6177" max="6177" width="13.42578125" style="14" customWidth="1"/>
    <col min="6178" max="6178" width="9.85546875" style="14" customWidth="1"/>
    <col min="6179" max="6179" width="9.28515625" style="14" customWidth="1"/>
    <col min="6180" max="6180" width="6.85546875" style="14" customWidth="1"/>
    <col min="6181" max="6181" width="10.85546875" style="14" customWidth="1"/>
    <col min="6182" max="6182" width="9.28515625" style="14" customWidth="1"/>
    <col min="6183" max="6183" width="11.28515625" style="14" customWidth="1"/>
    <col min="6184" max="6184" width="9.7109375" style="14" customWidth="1"/>
    <col min="6185" max="6185" width="7.42578125" style="14" customWidth="1"/>
    <col min="6186" max="6186" width="13.140625" style="14" customWidth="1"/>
    <col min="6187" max="6187" width="7" style="14" customWidth="1"/>
    <col min="6188" max="6188" width="8.7109375" style="14" customWidth="1"/>
    <col min="6189" max="6189" width="11.7109375" style="14" customWidth="1"/>
    <col min="6190" max="6190" width="12" style="14" customWidth="1"/>
    <col min="6191" max="6191" width="9.7109375" style="14" customWidth="1"/>
    <col min="6192" max="6192" width="6.85546875" style="14"/>
    <col min="6193" max="6193" width="9.28515625" style="14" customWidth="1"/>
    <col min="6194" max="6194" width="21.7109375" style="14" customWidth="1"/>
    <col min="6195" max="6195" width="19" style="14" customWidth="1"/>
    <col min="6196" max="6196" width="9.140625" style="14" customWidth="1"/>
    <col min="6197" max="6197" width="14.7109375" style="14" customWidth="1"/>
    <col min="6198" max="6198" width="12.140625" style="14" customWidth="1"/>
    <col min="6199" max="6199" width="14.28515625" style="14" customWidth="1"/>
    <col min="6200" max="6200" width="7.42578125" style="14" customWidth="1"/>
    <col min="6201" max="6201" width="8" style="14" customWidth="1"/>
    <col min="6202" max="6202" width="12.140625" style="14" customWidth="1"/>
    <col min="6203" max="6203" width="12.85546875" style="14" customWidth="1"/>
    <col min="6204" max="6204" width="14.28515625" style="14" customWidth="1"/>
    <col min="6205" max="6205" width="11.140625" style="14" customWidth="1"/>
    <col min="6206" max="6206" width="12.28515625" style="14" customWidth="1"/>
    <col min="6207" max="6207" width="13.42578125" style="14" customWidth="1"/>
    <col min="6208" max="6208" width="9.85546875" style="14" customWidth="1"/>
    <col min="6209" max="6209" width="13" style="14" customWidth="1"/>
    <col min="6210" max="6210" width="6.85546875" style="14" customWidth="1"/>
    <col min="6211" max="6211" width="10.85546875" style="14" customWidth="1"/>
    <col min="6212" max="6212" width="9.28515625" style="14" customWidth="1"/>
    <col min="6213" max="6213" width="11.28515625" style="14" customWidth="1"/>
    <col min="6214" max="6214" width="9.7109375" style="14" customWidth="1"/>
    <col min="6215" max="6215" width="7.42578125" style="14" customWidth="1"/>
    <col min="6216" max="6216" width="13.140625" style="14" customWidth="1"/>
    <col min="6217" max="6217" width="7" style="14" customWidth="1"/>
    <col min="6218" max="6218" width="8.7109375" style="14" customWidth="1"/>
    <col min="6219" max="6219" width="11.7109375" style="14" customWidth="1"/>
    <col min="6220" max="6220" width="12" style="14" customWidth="1"/>
    <col min="6221" max="6221" width="12.7109375" style="14" customWidth="1"/>
    <col min="6222" max="6222" width="14" style="14" customWidth="1"/>
    <col min="6223" max="6223" width="11.85546875" style="14" customWidth="1"/>
    <col min="6224" max="6224" width="7.5703125" style="14" customWidth="1"/>
    <col min="6225" max="6225" width="10.140625" style="14" customWidth="1"/>
    <col min="6226" max="6226" width="9.28515625" style="14" customWidth="1"/>
    <col min="6227" max="6229" width="9.140625" style="14" customWidth="1"/>
    <col min="6230" max="6230" width="13.140625" style="14" bestFit="1" customWidth="1"/>
    <col min="6231" max="6417" width="9.140625" style="14" customWidth="1"/>
    <col min="6418" max="6418" width="9.28515625" style="14" customWidth="1"/>
    <col min="6419" max="6419" width="21.7109375" style="14" customWidth="1"/>
    <col min="6420" max="6420" width="19" style="14" customWidth="1"/>
    <col min="6421" max="6421" width="9.140625" style="14" customWidth="1"/>
    <col min="6422" max="6422" width="14.7109375" style="14" customWidth="1"/>
    <col min="6423" max="6423" width="12.140625" style="14" customWidth="1"/>
    <col min="6424" max="6424" width="14.28515625" style="14" customWidth="1"/>
    <col min="6425" max="6425" width="7.42578125" style="14" customWidth="1"/>
    <col min="6426" max="6426" width="8" style="14" customWidth="1"/>
    <col min="6427" max="6427" width="12.140625" style="14" customWidth="1"/>
    <col min="6428" max="6428" width="12.85546875" style="14" customWidth="1"/>
    <col min="6429" max="6429" width="14.28515625" style="14" customWidth="1"/>
    <col min="6430" max="6430" width="9.7109375" style="14" customWidth="1"/>
    <col min="6431" max="6431" width="8.140625" style="14" customWidth="1"/>
    <col min="6432" max="6432" width="12.28515625" style="14" customWidth="1"/>
    <col min="6433" max="6433" width="13.42578125" style="14" customWidth="1"/>
    <col min="6434" max="6434" width="9.85546875" style="14" customWidth="1"/>
    <col min="6435" max="6435" width="9.28515625" style="14" customWidth="1"/>
    <col min="6436" max="6436" width="6.85546875" style="14" customWidth="1"/>
    <col min="6437" max="6437" width="10.85546875" style="14" customWidth="1"/>
    <col min="6438" max="6438" width="9.28515625" style="14" customWidth="1"/>
    <col min="6439" max="6439" width="11.28515625" style="14" customWidth="1"/>
    <col min="6440" max="6440" width="9.7109375" style="14" customWidth="1"/>
    <col min="6441" max="6441" width="7.42578125" style="14" customWidth="1"/>
    <col min="6442" max="6442" width="13.140625" style="14" customWidth="1"/>
    <col min="6443" max="6443" width="7" style="14" customWidth="1"/>
    <col min="6444" max="6444" width="8.7109375" style="14" customWidth="1"/>
    <col min="6445" max="6445" width="11.7109375" style="14" customWidth="1"/>
    <col min="6446" max="6446" width="12" style="14" customWidth="1"/>
    <col min="6447" max="6447" width="9.7109375" style="14" customWidth="1"/>
    <col min="6448" max="6448" width="6.85546875" style="14"/>
    <col min="6449" max="6449" width="9.28515625" style="14" customWidth="1"/>
    <col min="6450" max="6450" width="21.7109375" style="14" customWidth="1"/>
    <col min="6451" max="6451" width="19" style="14" customWidth="1"/>
    <col min="6452" max="6452" width="9.140625" style="14" customWidth="1"/>
    <col min="6453" max="6453" width="14.7109375" style="14" customWidth="1"/>
    <col min="6454" max="6454" width="12.140625" style="14" customWidth="1"/>
    <col min="6455" max="6455" width="14.28515625" style="14" customWidth="1"/>
    <col min="6456" max="6456" width="7.42578125" style="14" customWidth="1"/>
    <col min="6457" max="6457" width="8" style="14" customWidth="1"/>
    <col min="6458" max="6458" width="12.140625" style="14" customWidth="1"/>
    <col min="6459" max="6459" width="12.85546875" style="14" customWidth="1"/>
    <col min="6460" max="6460" width="14.28515625" style="14" customWidth="1"/>
    <col min="6461" max="6461" width="11.140625" style="14" customWidth="1"/>
    <col min="6462" max="6462" width="12.28515625" style="14" customWidth="1"/>
    <col min="6463" max="6463" width="13.42578125" style="14" customWidth="1"/>
    <col min="6464" max="6464" width="9.85546875" style="14" customWidth="1"/>
    <col min="6465" max="6465" width="13" style="14" customWidth="1"/>
    <col min="6466" max="6466" width="6.85546875" style="14" customWidth="1"/>
    <col min="6467" max="6467" width="10.85546875" style="14" customWidth="1"/>
    <col min="6468" max="6468" width="9.28515625" style="14" customWidth="1"/>
    <col min="6469" max="6469" width="11.28515625" style="14" customWidth="1"/>
    <col min="6470" max="6470" width="9.7109375" style="14" customWidth="1"/>
    <col min="6471" max="6471" width="7.42578125" style="14" customWidth="1"/>
    <col min="6472" max="6472" width="13.140625" style="14" customWidth="1"/>
    <col min="6473" max="6473" width="7" style="14" customWidth="1"/>
    <col min="6474" max="6474" width="8.7109375" style="14" customWidth="1"/>
    <col min="6475" max="6475" width="11.7109375" style="14" customWidth="1"/>
    <col min="6476" max="6476" width="12" style="14" customWidth="1"/>
    <col min="6477" max="6477" width="12.7109375" style="14" customWidth="1"/>
    <col min="6478" max="6478" width="14" style="14" customWidth="1"/>
    <col min="6479" max="6479" width="11.85546875" style="14" customWidth="1"/>
    <col min="6480" max="6480" width="7.5703125" style="14" customWidth="1"/>
    <col min="6481" max="6481" width="10.140625" style="14" customWidth="1"/>
    <col min="6482" max="6482" width="9.28515625" style="14" customWidth="1"/>
    <col min="6483" max="6485" width="9.140625" style="14" customWidth="1"/>
    <col min="6486" max="6486" width="13.140625" style="14" bestFit="1" customWidth="1"/>
    <col min="6487" max="6673" width="9.140625" style="14" customWidth="1"/>
    <col min="6674" max="6674" width="9.28515625" style="14" customWidth="1"/>
    <col min="6675" max="6675" width="21.7109375" style="14" customWidth="1"/>
    <col min="6676" max="6676" width="19" style="14" customWidth="1"/>
    <col min="6677" max="6677" width="9.140625" style="14" customWidth="1"/>
    <col min="6678" max="6678" width="14.7109375" style="14" customWidth="1"/>
    <col min="6679" max="6679" width="12.140625" style="14" customWidth="1"/>
    <col min="6680" max="6680" width="14.28515625" style="14" customWidth="1"/>
    <col min="6681" max="6681" width="7.42578125" style="14" customWidth="1"/>
    <col min="6682" max="6682" width="8" style="14" customWidth="1"/>
    <col min="6683" max="6683" width="12.140625" style="14" customWidth="1"/>
    <col min="6684" max="6684" width="12.85546875" style="14" customWidth="1"/>
    <col min="6685" max="6685" width="14.28515625" style="14" customWidth="1"/>
    <col min="6686" max="6686" width="9.7109375" style="14" customWidth="1"/>
    <col min="6687" max="6687" width="8.140625" style="14" customWidth="1"/>
    <col min="6688" max="6688" width="12.28515625" style="14" customWidth="1"/>
    <col min="6689" max="6689" width="13.42578125" style="14" customWidth="1"/>
    <col min="6690" max="6690" width="9.85546875" style="14" customWidth="1"/>
    <col min="6691" max="6691" width="9.28515625" style="14" customWidth="1"/>
    <col min="6692" max="6692" width="6.85546875" style="14" customWidth="1"/>
    <col min="6693" max="6693" width="10.85546875" style="14" customWidth="1"/>
    <col min="6694" max="6694" width="9.28515625" style="14" customWidth="1"/>
    <col min="6695" max="6695" width="11.28515625" style="14" customWidth="1"/>
    <col min="6696" max="6696" width="9.7109375" style="14" customWidth="1"/>
    <col min="6697" max="6697" width="7.42578125" style="14" customWidth="1"/>
    <col min="6698" max="6698" width="13.140625" style="14" customWidth="1"/>
    <col min="6699" max="6699" width="7" style="14" customWidth="1"/>
    <col min="6700" max="6700" width="8.7109375" style="14" customWidth="1"/>
    <col min="6701" max="6701" width="11.7109375" style="14" customWidth="1"/>
    <col min="6702" max="6702" width="12" style="14" customWidth="1"/>
    <col min="6703" max="6703" width="9.7109375" style="14" customWidth="1"/>
    <col min="6704" max="6704" width="6.85546875" style="14"/>
    <col min="6705" max="6705" width="9.28515625" style="14" customWidth="1"/>
    <col min="6706" max="6706" width="21.7109375" style="14" customWidth="1"/>
    <col min="6707" max="6707" width="19" style="14" customWidth="1"/>
    <col min="6708" max="6708" width="9.140625" style="14" customWidth="1"/>
    <col min="6709" max="6709" width="14.7109375" style="14" customWidth="1"/>
    <col min="6710" max="6710" width="12.140625" style="14" customWidth="1"/>
    <col min="6711" max="6711" width="14.28515625" style="14" customWidth="1"/>
    <col min="6712" max="6712" width="7.42578125" style="14" customWidth="1"/>
    <col min="6713" max="6713" width="8" style="14" customWidth="1"/>
    <col min="6714" max="6714" width="12.140625" style="14" customWidth="1"/>
    <col min="6715" max="6715" width="12.85546875" style="14" customWidth="1"/>
    <col min="6716" max="6716" width="14.28515625" style="14" customWidth="1"/>
    <col min="6717" max="6717" width="11.140625" style="14" customWidth="1"/>
    <col min="6718" max="6718" width="12.28515625" style="14" customWidth="1"/>
    <col min="6719" max="6719" width="13.42578125" style="14" customWidth="1"/>
    <col min="6720" max="6720" width="9.85546875" style="14" customWidth="1"/>
    <col min="6721" max="6721" width="13" style="14" customWidth="1"/>
    <col min="6722" max="6722" width="6.85546875" style="14" customWidth="1"/>
    <col min="6723" max="6723" width="10.85546875" style="14" customWidth="1"/>
    <col min="6724" max="6724" width="9.28515625" style="14" customWidth="1"/>
    <col min="6725" max="6725" width="11.28515625" style="14" customWidth="1"/>
    <col min="6726" max="6726" width="9.7109375" style="14" customWidth="1"/>
    <col min="6727" max="6727" width="7.42578125" style="14" customWidth="1"/>
    <col min="6728" max="6728" width="13.140625" style="14" customWidth="1"/>
    <col min="6729" max="6729" width="7" style="14" customWidth="1"/>
    <col min="6730" max="6730" width="8.7109375" style="14" customWidth="1"/>
    <col min="6731" max="6731" width="11.7109375" style="14" customWidth="1"/>
    <col min="6732" max="6732" width="12" style="14" customWidth="1"/>
    <col min="6733" max="6733" width="12.7109375" style="14" customWidth="1"/>
    <col min="6734" max="6734" width="14" style="14" customWidth="1"/>
    <col min="6735" max="6735" width="11.85546875" style="14" customWidth="1"/>
    <col min="6736" max="6736" width="7.5703125" style="14" customWidth="1"/>
    <col min="6737" max="6737" width="10.140625" style="14" customWidth="1"/>
    <col min="6738" max="6738" width="9.28515625" style="14" customWidth="1"/>
    <col min="6739" max="6741" width="9.140625" style="14" customWidth="1"/>
    <col min="6742" max="6742" width="13.140625" style="14" bestFit="1" customWidth="1"/>
    <col min="6743" max="6929" width="9.140625" style="14" customWidth="1"/>
    <col min="6930" max="6930" width="9.28515625" style="14" customWidth="1"/>
    <col min="6931" max="6931" width="21.7109375" style="14" customWidth="1"/>
    <col min="6932" max="6932" width="19" style="14" customWidth="1"/>
    <col min="6933" max="6933" width="9.140625" style="14" customWidth="1"/>
    <col min="6934" max="6934" width="14.7109375" style="14" customWidth="1"/>
    <col min="6935" max="6935" width="12.140625" style="14" customWidth="1"/>
    <col min="6936" max="6936" width="14.28515625" style="14" customWidth="1"/>
    <col min="6937" max="6937" width="7.42578125" style="14" customWidth="1"/>
    <col min="6938" max="6938" width="8" style="14" customWidth="1"/>
    <col min="6939" max="6939" width="12.140625" style="14" customWidth="1"/>
    <col min="6940" max="6940" width="12.85546875" style="14" customWidth="1"/>
    <col min="6941" max="6941" width="14.28515625" style="14" customWidth="1"/>
    <col min="6942" max="6942" width="9.7109375" style="14" customWidth="1"/>
    <col min="6943" max="6943" width="8.140625" style="14" customWidth="1"/>
    <col min="6944" max="6944" width="12.28515625" style="14" customWidth="1"/>
    <col min="6945" max="6945" width="13.42578125" style="14" customWidth="1"/>
    <col min="6946" max="6946" width="9.85546875" style="14" customWidth="1"/>
    <col min="6947" max="6947" width="9.28515625" style="14" customWidth="1"/>
    <col min="6948" max="6948" width="6.85546875" style="14" customWidth="1"/>
    <col min="6949" max="6949" width="10.85546875" style="14" customWidth="1"/>
    <col min="6950" max="6950" width="9.28515625" style="14" customWidth="1"/>
    <col min="6951" max="6951" width="11.28515625" style="14" customWidth="1"/>
    <col min="6952" max="6952" width="9.7109375" style="14" customWidth="1"/>
    <col min="6953" max="6953" width="7.42578125" style="14" customWidth="1"/>
    <col min="6954" max="6954" width="13.140625" style="14" customWidth="1"/>
    <col min="6955" max="6955" width="7" style="14" customWidth="1"/>
    <col min="6956" max="6956" width="8.7109375" style="14" customWidth="1"/>
    <col min="6957" max="6957" width="11.7109375" style="14" customWidth="1"/>
    <col min="6958" max="6958" width="12" style="14" customWidth="1"/>
    <col min="6959" max="6959" width="9.7109375" style="14" customWidth="1"/>
    <col min="6960" max="6960" width="6.85546875" style="14"/>
    <col min="6961" max="6961" width="9.28515625" style="14" customWidth="1"/>
    <col min="6962" max="6962" width="21.7109375" style="14" customWidth="1"/>
    <col min="6963" max="6963" width="19" style="14" customWidth="1"/>
    <col min="6964" max="6964" width="9.140625" style="14" customWidth="1"/>
    <col min="6965" max="6965" width="14.7109375" style="14" customWidth="1"/>
    <col min="6966" max="6966" width="12.140625" style="14" customWidth="1"/>
    <col min="6967" max="6967" width="14.28515625" style="14" customWidth="1"/>
    <col min="6968" max="6968" width="7.42578125" style="14" customWidth="1"/>
    <col min="6969" max="6969" width="8" style="14" customWidth="1"/>
    <col min="6970" max="6970" width="12.140625" style="14" customWidth="1"/>
    <col min="6971" max="6971" width="12.85546875" style="14" customWidth="1"/>
    <col min="6972" max="6972" width="14.28515625" style="14" customWidth="1"/>
    <col min="6973" max="6973" width="11.140625" style="14" customWidth="1"/>
    <col min="6974" max="6974" width="12.28515625" style="14" customWidth="1"/>
    <col min="6975" max="6975" width="13.42578125" style="14" customWidth="1"/>
    <col min="6976" max="6976" width="9.85546875" style="14" customWidth="1"/>
    <col min="6977" max="6977" width="13" style="14" customWidth="1"/>
    <col min="6978" max="6978" width="6.85546875" style="14" customWidth="1"/>
    <col min="6979" max="6979" width="10.85546875" style="14" customWidth="1"/>
    <col min="6980" max="6980" width="9.28515625" style="14" customWidth="1"/>
    <col min="6981" max="6981" width="11.28515625" style="14" customWidth="1"/>
    <col min="6982" max="6982" width="9.7109375" style="14" customWidth="1"/>
    <col min="6983" max="6983" width="7.42578125" style="14" customWidth="1"/>
    <col min="6984" max="6984" width="13.140625" style="14" customWidth="1"/>
    <col min="6985" max="6985" width="7" style="14" customWidth="1"/>
    <col min="6986" max="6986" width="8.7109375" style="14" customWidth="1"/>
    <col min="6987" max="6987" width="11.7109375" style="14" customWidth="1"/>
    <col min="6988" max="6988" width="12" style="14" customWidth="1"/>
    <col min="6989" max="6989" width="12.7109375" style="14" customWidth="1"/>
    <col min="6990" max="6990" width="14" style="14" customWidth="1"/>
    <col min="6991" max="6991" width="11.85546875" style="14" customWidth="1"/>
    <col min="6992" max="6992" width="7.5703125" style="14" customWidth="1"/>
    <col min="6993" max="6993" width="10.140625" style="14" customWidth="1"/>
    <col min="6994" max="6994" width="9.28515625" style="14" customWidth="1"/>
    <col min="6995" max="6997" width="9.140625" style="14" customWidth="1"/>
    <col min="6998" max="6998" width="13.140625" style="14" bestFit="1" customWidth="1"/>
    <col min="6999" max="7185" width="9.140625" style="14" customWidth="1"/>
    <col min="7186" max="7186" width="9.28515625" style="14" customWidth="1"/>
    <col min="7187" max="7187" width="21.7109375" style="14" customWidth="1"/>
    <col min="7188" max="7188" width="19" style="14" customWidth="1"/>
    <col min="7189" max="7189" width="9.140625" style="14" customWidth="1"/>
    <col min="7190" max="7190" width="14.7109375" style="14" customWidth="1"/>
    <col min="7191" max="7191" width="12.140625" style="14" customWidth="1"/>
    <col min="7192" max="7192" width="14.28515625" style="14" customWidth="1"/>
    <col min="7193" max="7193" width="7.42578125" style="14" customWidth="1"/>
    <col min="7194" max="7194" width="8" style="14" customWidth="1"/>
    <col min="7195" max="7195" width="12.140625" style="14" customWidth="1"/>
    <col min="7196" max="7196" width="12.85546875" style="14" customWidth="1"/>
    <col min="7197" max="7197" width="14.28515625" style="14" customWidth="1"/>
    <col min="7198" max="7198" width="9.7109375" style="14" customWidth="1"/>
    <col min="7199" max="7199" width="8.140625" style="14" customWidth="1"/>
    <col min="7200" max="7200" width="12.28515625" style="14" customWidth="1"/>
    <col min="7201" max="7201" width="13.42578125" style="14" customWidth="1"/>
    <col min="7202" max="7202" width="9.85546875" style="14" customWidth="1"/>
    <col min="7203" max="7203" width="9.28515625" style="14" customWidth="1"/>
    <col min="7204" max="7204" width="6.85546875" style="14" customWidth="1"/>
    <col min="7205" max="7205" width="10.85546875" style="14" customWidth="1"/>
    <col min="7206" max="7206" width="9.28515625" style="14" customWidth="1"/>
    <col min="7207" max="7207" width="11.28515625" style="14" customWidth="1"/>
    <col min="7208" max="7208" width="9.7109375" style="14" customWidth="1"/>
    <col min="7209" max="7209" width="7.42578125" style="14" customWidth="1"/>
    <col min="7210" max="7210" width="13.140625" style="14" customWidth="1"/>
    <col min="7211" max="7211" width="7" style="14" customWidth="1"/>
    <col min="7212" max="7212" width="8.7109375" style="14" customWidth="1"/>
    <col min="7213" max="7213" width="11.7109375" style="14" customWidth="1"/>
    <col min="7214" max="7214" width="12" style="14" customWidth="1"/>
    <col min="7215" max="7215" width="9.7109375" style="14" customWidth="1"/>
    <col min="7216" max="7216" width="6.85546875" style="14"/>
    <col min="7217" max="7217" width="9.28515625" style="14" customWidth="1"/>
    <col min="7218" max="7218" width="21.7109375" style="14" customWidth="1"/>
    <col min="7219" max="7219" width="19" style="14" customWidth="1"/>
    <col min="7220" max="7220" width="9.140625" style="14" customWidth="1"/>
    <col min="7221" max="7221" width="14.7109375" style="14" customWidth="1"/>
    <col min="7222" max="7222" width="12.140625" style="14" customWidth="1"/>
    <col min="7223" max="7223" width="14.28515625" style="14" customWidth="1"/>
    <col min="7224" max="7224" width="7.42578125" style="14" customWidth="1"/>
    <col min="7225" max="7225" width="8" style="14" customWidth="1"/>
    <col min="7226" max="7226" width="12.140625" style="14" customWidth="1"/>
    <col min="7227" max="7227" width="12.85546875" style="14" customWidth="1"/>
    <col min="7228" max="7228" width="14.28515625" style="14" customWidth="1"/>
    <col min="7229" max="7229" width="11.140625" style="14" customWidth="1"/>
    <col min="7230" max="7230" width="12.28515625" style="14" customWidth="1"/>
    <col min="7231" max="7231" width="13.42578125" style="14" customWidth="1"/>
    <col min="7232" max="7232" width="9.85546875" style="14" customWidth="1"/>
    <col min="7233" max="7233" width="13" style="14" customWidth="1"/>
    <col min="7234" max="7234" width="6.85546875" style="14" customWidth="1"/>
    <col min="7235" max="7235" width="10.85546875" style="14" customWidth="1"/>
    <col min="7236" max="7236" width="9.28515625" style="14" customWidth="1"/>
    <col min="7237" max="7237" width="11.28515625" style="14" customWidth="1"/>
    <col min="7238" max="7238" width="9.7109375" style="14" customWidth="1"/>
    <col min="7239" max="7239" width="7.42578125" style="14" customWidth="1"/>
    <col min="7240" max="7240" width="13.140625" style="14" customWidth="1"/>
    <col min="7241" max="7241" width="7" style="14" customWidth="1"/>
    <col min="7242" max="7242" width="8.7109375" style="14" customWidth="1"/>
    <col min="7243" max="7243" width="11.7109375" style="14" customWidth="1"/>
    <col min="7244" max="7244" width="12" style="14" customWidth="1"/>
    <col min="7245" max="7245" width="12.7109375" style="14" customWidth="1"/>
    <col min="7246" max="7246" width="14" style="14" customWidth="1"/>
    <col min="7247" max="7247" width="11.85546875" style="14" customWidth="1"/>
    <col min="7248" max="7248" width="7.5703125" style="14" customWidth="1"/>
    <col min="7249" max="7249" width="10.140625" style="14" customWidth="1"/>
    <col min="7250" max="7250" width="9.28515625" style="14" customWidth="1"/>
    <col min="7251" max="7253" width="9.140625" style="14" customWidth="1"/>
    <col min="7254" max="7254" width="13.140625" style="14" bestFit="1" customWidth="1"/>
    <col min="7255" max="7441" width="9.140625" style="14" customWidth="1"/>
    <col min="7442" max="7442" width="9.28515625" style="14" customWidth="1"/>
    <col min="7443" max="7443" width="21.7109375" style="14" customWidth="1"/>
    <col min="7444" max="7444" width="19" style="14" customWidth="1"/>
    <col min="7445" max="7445" width="9.140625" style="14" customWidth="1"/>
    <col min="7446" max="7446" width="14.7109375" style="14" customWidth="1"/>
    <col min="7447" max="7447" width="12.140625" style="14" customWidth="1"/>
    <col min="7448" max="7448" width="14.28515625" style="14" customWidth="1"/>
    <col min="7449" max="7449" width="7.42578125" style="14" customWidth="1"/>
    <col min="7450" max="7450" width="8" style="14" customWidth="1"/>
    <col min="7451" max="7451" width="12.140625" style="14" customWidth="1"/>
    <col min="7452" max="7452" width="12.85546875" style="14" customWidth="1"/>
    <col min="7453" max="7453" width="14.28515625" style="14" customWidth="1"/>
    <col min="7454" max="7454" width="9.7109375" style="14" customWidth="1"/>
    <col min="7455" max="7455" width="8.140625" style="14" customWidth="1"/>
    <col min="7456" max="7456" width="12.28515625" style="14" customWidth="1"/>
    <col min="7457" max="7457" width="13.42578125" style="14" customWidth="1"/>
    <col min="7458" max="7458" width="9.85546875" style="14" customWidth="1"/>
    <col min="7459" max="7459" width="9.28515625" style="14" customWidth="1"/>
    <col min="7460" max="7460" width="6.85546875" style="14" customWidth="1"/>
    <col min="7461" max="7461" width="10.85546875" style="14" customWidth="1"/>
    <col min="7462" max="7462" width="9.28515625" style="14" customWidth="1"/>
    <col min="7463" max="7463" width="11.28515625" style="14" customWidth="1"/>
    <col min="7464" max="7464" width="9.7109375" style="14" customWidth="1"/>
    <col min="7465" max="7465" width="7.42578125" style="14" customWidth="1"/>
    <col min="7466" max="7466" width="13.140625" style="14" customWidth="1"/>
    <col min="7467" max="7467" width="7" style="14" customWidth="1"/>
    <col min="7468" max="7468" width="8.7109375" style="14" customWidth="1"/>
    <col min="7469" max="7469" width="11.7109375" style="14" customWidth="1"/>
    <col min="7470" max="7470" width="12" style="14" customWidth="1"/>
    <col min="7471" max="7471" width="9.7109375" style="14" customWidth="1"/>
    <col min="7472" max="7472" width="6.85546875" style="14"/>
    <col min="7473" max="7473" width="9.28515625" style="14" customWidth="1"/>
    <col min="7474" max="7474" width="21.7109375" style="14" customWidth="1"/>
    <col min="7475" max="7475" width="19" style="14" customWidth="1"/>
    <col min="7476" max="7476" width="9.140625" style="14" customWidth="1"/>
    <col min="7477" max="7477" width="14.7109375" style="14" customWidth="1"/>
    <col min="7478" max="7478" width="12.140625" style="14" customWidth="1"/>
    <col min="7479" max="7479" width="14.28515625" style="14" customWidth="1"/>
    <col min="7480" max="7480" width="7.42578125" style="14" customWidth="1"/>
    <col min="7481" max="7481" width="8" style="14" customWidth="1"/>
    <col min="7482" max="7482" width="12.140625" style="14" customWidth="1"/>
    <col min="7483" max="7483" width="12.85546875" style="14" customWidth="1"/>
    <col min="7484" max="7484" width="14.28515625" style="14" customWidth="1"/>
    <col min="7485" max="7485" width="11.140625" style="14" customWidth="1"/>
    <col min="7486" max="7486" width="12.28515625" style="14" customWidth="1"/>
    <col min="7487" max="7487" width="13.42578125" style="14" customWidth="1"/>
    <col min="7488" max="7488" width="9.85546875" style="14" customWidth="1"/>
    <col min="7489" max="7489" width="13" style="14" customWidth="1"/>
    <col min="7490" max="7490" width="6.85546875" style="14" customWidth="1"/>
    <col min="7491" max="7491" width="10.85546875" style="14" customWidth="1"/>
    <col min="7492" max="7492" width="9.28515625" style="14" customWidth="1"/>
    <col min="7493" max="7493" width="11.28515625" style="14" customWidth="1"/>
    <col min="7494" max="7494" width="9.7109375" style="14" customWidth="1"/>
    <col min="7495" max="7495" width="7.42578125" style="14" customWidth="1"/>
    <col min="7496" max="7496" width="13.140625" style="14" customWidth="1"/>
    <col min="7497" max="7497" width="7" style="14" customWidth="1"/>
    <col min="7498" max="7498" width="8.7109375" style="14" customWidth="1"/>
    <col min="7499" max="7499" width="11.7109375" style="14" customWidth="1"/>
    <col min="7500" max="7500" width="12" style="14" customWidth="1"/>
    <col min="7501" max="7501" width="12.7109375" style="14" customWidth="1"/>
    <col min="7502" max="7502" width="14" style="14" customWidth="1"/>
    <col min="7503" max="7503" width="11.85546875" style="14" customWidth="1"/>
    <col min="7504" max="7504" width="7.5703125" style="14" customWidth="1"/>
    <col min="7505" max="7505" width="10.140625" style="14" customWidth="1"/>
    <col min="7506" max="7506" width="9.28515625" style="14" customWidth="1"/>
    <col min="7507" max="7509" width="9.140625" style="14" customWidth="1"/>
    <col min="7510" max="7510" width="13.140625" style="14" bestFit="1" customWidth="1"/>
    <col min="7511" max="7697" width="9.140625" style="14" customWidth="1"/>
    <col min="7698" max="7698" width="9.28515625" style="14" customWidth="1"/>
    <col min="7699" max="7699" width="21.7109375" style="14" customWidth="1"/>
    <col min="7700" max="7700" width="19" style="14" customWidth="1"/>
    <col min="7701" max="7701" width="9.140625" style="14" customWidth="1"/>
    <col min="7702" max="7702" width="14.7109375" style="14" customWidth="1"/>
    <col min="7703" max="7703" width="12.140625" style="14" customWidth="1"/>
    <col min="7704" max="7704" width="14.28515625" style="14" customWidth="1"/>
    <col min="7705" max="7705" width="7.42578125" style="14" customWidth="1"/>
    <col min="7706" max="7706" width="8" style="14" customWidth="1"/>
    <col min="7707" max="7707" width="12.140625" style="14" customWidth="1"/>
    <col min="7708" max="7708" width="12.85546875" style="14" customWidth="1"/>
    <col min="7709" max="7709" width="14.28515625" style="14" customWidth="1"/>
    <col min="7710" max="7710" width="9.7109375" style="14" customWidth="1"/>
    <col min="7711" max="7711" width="8.140625" style="14" customWidth="1"/>
    <col min="7712" max="7712" width="12.28515625" style="14" customWidth="1"/>
    <col min="7713" max="7713" width="13.42578125" style="14" customWidth="1"/>
    <col min="7714" max="7714" width="9.85546875" style="14" customWidth="1"/>
    <col min="7715" max="7715" width="9.28515625" style="14" customWidth="1"/>
    <col min="7716" max="7716" width="6.85546875" style="14" customWidth="1"/>
    <col min="7717" max="7717" width="10.85546875" style="14" customWidth="1"/>
    <col min="7718" max="7718" width="9.28515625" style="14" customWidth="1"/>
    <col min="7719" max="7719" width="11.28515625" style="14" customWidth="1"/>
    <col min="7720" max="7720" width="9.7109375" style="14" customWidth="1"/>
    <col min="7721" max="7721" width="7.42578125" style="14" customWidth="1"/>
    <col min="7722" max="7722" width="13.140625" style="14" customWidth="1"/>
    <col min="7723" max="7723" width="7" style="14" customWidth="1"/>
    <col min="7724" max="7724" width="8.7109375" style="14" customWidth="1"/>
    <col min="7725" max="7725" width="11.7109375" style="14" customWidth="1"/>
    <col min="7726" max="7726" width="12" style="14" customWidth="1"/>
    <col min="7727" max="7727" width="9.7109375" style="14" customWidth="1"/>
    <col min="7728" max="7728" width="6.85546875" style="14"/>
    <col min="7729" max="7729" width="9.28515625" style="14" customWidth="1"/>
    <col min="7730" max="7730" width="21.7109375" style="14" customWidth="1"/>
    <col min="7731" max="7731" width="19" style="14" customWidth="1"/>
    <col min="7732" max="7732" width="9.140625" style="14" customWidth="1"/>
    <col min="7733" max="7733" width="14.7109375" style="14" customWidth="1"/>
    <col min="7734" max="7734" width="12.140625" style="14" customWidth="1"/>
    <col min="7735" max="7735" width="14.28515625" style="14" customWidth="1"/>
    <col min="7736" max="7736" width="7.42578125" style="14" customWidth="1"/>
    <col min="7737" max="7737" width="8" style="14" customWidth="1"/>
    <col min="7738" max="7738" width="12.140625" style="14" customWidth="1"/>
    <col min="7739" max="7739" width="12.85546875" style="14" customWidth="1"/>
    <col min="7740" max="7740" width="14.28515625" style="14" customWidth="1"/>
    <col min="7741" max="7741" width="11.140625" style="14" customWidth="1"/>
    <col min="7742" max="7742" width="12.28515625" style="14" customWidth="1"/>
    <col min="7743" max="7743" width="13.42578125" style="14" customWidth="1"/>
    <col min="7744" max="7744" width="9.85546875" style="14" customWidth="1"/>
    <col min="7745" max="7745" width="13" style="14" customWidth="1"/>
    <col min="7746" max="7746" width="6.85546875" style="14" customWidth="1"/>
    <col min="7747" max="7747" width="10.85546875" style="14" customWidth="1"/>
    <col min="7748" max="7748" width="9.28515625" style="14" customWidth="1"/>
    <col min="7749" max="7749" width="11.28515625" style="14" customWidth="1"/>
    <col min="7750" max="7750" width="9.7109375" style="14" customWidth="1"/>
    <col min="7751" max="7751" width="7.42578125" style="14" customWidth="1"/>
    <col min="7752" max="7752" width="13.140625" style="14" customWidth="1"/>
    <col min="7753" max="7753" width="7" style="14" customWidth="1"/>
    <col min="7754" max="7754" width="8.7109375" style="14" customWidth="1"/>
    <col min="7755" max="7755" width="11.7109375" style="14" customWidth="1"/>
    <col min="7756" max="7756" width="12" style="14" customWidth="1"/>
    <col min="7757" max="7757" width="12.7109375" style="14" customWidth="1"/>
    <col min="7758" max="7758" width="14" style="14" customWidth="1"/>
    <col min="7759" max="7759" width="11.85546875" style="14" customWidth="1"/>
    <col min="7760" max="7760" width="7.5703125" style="14" customWidth="1"/>
    <col min="7761" max="7761" width="10.140625" style="14" customWidth="1"/>
    <col min="7762" max="7762" width="9.28515625" style="14" customWidth="1"/>
    <col min="7763" max="7765" width="9.140625" style="14" customWidth="1"/>
    <col min="7766" max="7766" width="13.140625" style="14" bestFit="1" customWidth="1"/>
    <col min="7767" max="7953" width="9.140625" style="14" customWidth="1"/>
    <col min="7954" max="7954" width="9.28515625" style="14" customWidth="1"/>
    <col min="7955" max="7955" width="21.7109375" style="14" customWidth="1"/>
    <col min="7956" max="7956" width="19" style="14" customWidth="1"/>
    <col min="7957" max="7957" width="9.140625" style="14" customWidth="1"/>
    <col min="7958" max="7958" width="14.7109375" style="14" customWidth="1"/>
    <col min="7959" max="7959" width="12.140625" style="14" customWidth="1"/>
    <col min="7960" max="7960" width="14.28515625" style="14" customWidth="1"/>
    <col min="7961" max="7961" width="7.42578125" style="14" customWidth="1"/>
    <col min="7962" max="7962" width="8" style="14" customWidth="1"/>
    <col min="7963" max="7963" width="12.140625" style="14" customWidth="1"/>
    <col min="7964" max="7964" width="12.85546875" style="14" customWidth="1"/>
    <col min="7965" max="7965" width="14.28515625" style="14" customWidth="1"/>
    <col min="7966" max="7966" width="9.7109375" style="14" customWidth="1"/>
    <col min="7967" max="7967" width="8.140625" style="14" customWidth="1"/>
    <col min="7968" max="7968" width="12.28515625" style="14" customWidth="1"/>
    <col min="7969" max="7969" width="13.42578125" style="14" customWidth="1"/>
    <col min="7970" max="7970" width="9.85546875" style="14" customWidth="1"/>
    <col min="7971" max="7971" width="9.28515625" style="14" customWidth="1"/>
    <col min="7972" max="7972" width="6.85546875" style="14" customWidth="1"/>
    <col min="7973" max="7973" width="10.85546875" style="14" customWidth="1"/>
    <col min="7974" max="7974" width="9.28515625" style="14" customWidth="1"/>
    <col min="7975" max="7975" width="11.28515625" style="14" customWidth="1"/>
    <col min="7976" max="7976" width="9.7109375" style="14" customWidth="1"/>
    <col min="7977" max="7977" width="7.42578125" style="14" customWidth="1"/>
    <col min="7978" max="7978" width="13.140625" style="14" customWidth="1"/>
    <col min="7979" max="7979" width="7" style="14" customWidth="1"/>
    <col min="7980" max="7980" width="8.7109375" style="14" customWidth="1"/>
    <col min="7981" max="7981" width="11.7109375" style="14" customWidth="1"/>
    <col min="7982" max="7982" width="12" style="14" customWidth="1"/>
    <col min="7983" max="7983" width="9.7109375" style="14" customWidth="1"/>
    <col min="7984" max="7984" width="6.85546875" style="14"/>
    <col min="7985" max="7985" width="9.28515625" style="14" customWidth="1"/>
    <col min="7986" max="7986" width="21.7109375" style="14" customWidth="1"/>
    <col min="7987" max="7987" width="19" style="14" customWidth="1"/>
    <col min="7988" max="7988" width="9.140625" style="14" customWidth="1"/>
    <col min="7989" max="7989" width="14.7109375" style="14" customWidth="1"/>
    <col min="7990" max="7990" width="12.140625" style="14" customWidth="1"/>
    <col min="7991" max="7991" width="14.28515625" style="14" customWidth="1"/>
    <col min="7992" max="7992" width="7.42578125" style="14" customWidth="1"/>
    <col min="7993" max="7993" width="8" style="14" customWidth="1"/>
    <col min="7994" max="7994" width="12.140625" style="14" customWidth="1"/>
    <col min="7995" max="7995" width="12.85546875" style="14" customWidth="1"/>
    <col min="7996" max="7996" width="14.28515625" style="14" customWidth="1"/>
    <col min="7997" max="7997" width="11.140625" style="14" customWidth="1"/>
    <col min="7998" max="7998" width="12.28515625" style="14" customWidth="1"/>
    <col min="7999" max="7999" width="13.42578125" style="14" customWidth="1"/>
    <col min="8000" max="8000" width="9.85546875" style="14" customWidth="1"/>
    <col min="8001" max="8001" width="13" style="14" customWidth="1"/>
    <col min="8002" max="8002" width="6.85546875" style="14" customWidth="1"/>
    <col min="8003" max="8003" width="10.85546875" style="14" customWidth="1"/>
    <col min="8004" max="8004" width="9.28515625" style="14" customWidth="1"/>
    <col min="8005" max="8005" width="11.28515625" style="14" customWidth="1"/>
    <col min="8006" max="8006" width="9.7109375" style="14" customWidth="1"/>
    <col min="8007" max="8007" width="7.42578125" style="14" customWidth="1"/>
    <col min="8008" max="8008" width="13.140625" style="14" customWidth="1"/>
    <col min="8009" max="8009" width="7" style="14" customWidth="1"/>
    <col min="8010" max="8010" width="8.7109375" style="14" customWidth="1"/>
    <col min="8011" max="8011" width="11.7109375" style="14" customWidth="1"/>
    <col min="8012" max="8012" width="12" style="14" customWidth="1"/>
    <col min="8013" max="8013" width="12.7109375" style="14" customWidth="1"/>
    <col min="8014" max="8014" width="14" style="14" customWidth="1"/>
    <col min="8015" max="8015" width="11.85546875" style="14" customWidth="1"/>
    <col min="8016" max="8016" width="7.5703125" style="14" customWidth="1"/>
    <col min="8017" max="8017" width="10.140625" style="14" customWidth="1"/>
    <col min="8018" max="8018" width="9.28515625" style="14" customWidth="1"/>
    <col min="8019" max="8021" width="9.140625" style="14" customWidth="1"/>
    <col min="8022" max="8022" width="13.140625" style="14" bestFit="1" customWidth="1"/>
    <col min="8023" max="8209" width="9.140625" style="14" customWidth="1"/>
    <col min="8210" max="8210" width="9.28515625" style="14" customWidth="1"/>
    <col min="8211" max="8211" width="21.7109375" style="14" customWidth="1"/>
    <col min="8212" max="8212" width="19" style="14" customWidth="1"/>
    <col min="8213" max="8213" width="9.140625" style="14" customWidth="1"/>
    <col min="8214" max="8214" width="14.7109375" style="14" customWidth="1"/>
    <col min="8215" max="8215" width="12.140625" style="14" customWidth="1"/>
    <col min="8216" max="8216" width="14.28515625" style="14" customWidth="1"/>
    <col min="8217" max="8217" width="7.42578125" style="14" customWidth="1"/>
    <col min="8218" max="8218" width="8" style="14" customWidth="1"/>
    <col min="8219" max="8219" width="12.140625" style="14" customWidth="1"/>
    <col min="8220" max="8220" width="12.85546875" style="14" customWidth="1"/>
    <col min="8221" max="8221" width="14.28515625" style="14" customWidth="1"/>
    <col min="8222" max="8222" width="9.7109375" style="14" customWidth="1"/>
    <col min="8223" max="8223" width="8.140625" style="14" customWidth="1"/>
    <col min="8224" max="8224" width="12.28515625" style="14" customWidth="1"/>
    <col min="8225" max="8225" width="13.42578125" style="14" customWidth="1"/>
    <col min="8226" max="8226" width="9.85546875" style="14" customWidth="1"/>
    <col min="8227" max="8227" width="9.28515625" style="14" customWidth="1"/>
    <col min="8228" max="8228" width="6.85546875" style="14" customWidth="1"/>
    <col min="8229" max="8229" width="10.85546875" style="14" customWidth="1"/>
    <col min="8230" max="8230" width="9.28515625" style="14" customWidth="1"/>
    <col min="8231" max="8231" width="11.28515625" style="14" customWidth="1"/>
    <col min="8232" max="8232" width="9.7109375" style="14" customWidth="1"/>
    <col min="8233" max="8233" width="7.42578125" style="14" customWidth="1"/>
    <col min="8234" max="8234" width="13.140625" style="14" customWidth="1"/>
    <col min="8235" max="8235" width="7" style="14" customWidth="1"/>
    <col min="8236" max="8236" width="8.7109375" style="14" customWidth="1"/>
    <col min="8237" max="8237" width="11.7109375" style="14" customWidth="1"/>
    <col min="8238" max="8238" width="12" style="14" customWidth="1"/>
    <col min="8239" max="8239" width="9.7109375" style="14" customWidth="1"/>
    <col min="8240" max="8240" width="6.85546875" style="14"/>
    <col min="8241" max="8241" width="9.28515625" style="14" customWidth="1"/>
    <col min="8242" max="8242" width="21.7109375" style="14" customWidth="1"/>
    <col min="8243" max="8243" width="19" style="14" customWidth="1"/>
    <col min="8244" max="8244" width="9.140625" style="14" customWidth="1"/>
    <col min="8245" max="8245" width="14.7109375" style="14" customWidth="1"/>
    <col min="8246" max="8246" width="12.140625" style="14" customWidth="1"/>
    <col min="8247" max="8247" width="14.28515625" style="14" customWidth="1"/>
    <col min="8248" max="8248" width="7.42578125" style="14" customWidth="1"/>
    <col min="8249" max="8249" width="8" style="14" customWidth="1"/>
    <col min="8250" max="8250" width="12.140625" style="14" customWidth="1"/>
    <col min="8251" max="8251" width="12.85546875" style="14" customWidth="1"/>
    <col min="8252" max="8252" width="14.28515625" style="14" customWidth="1"/>
    <col min="8253" max="8253" width="11.140625" style="14" customWidth="1"/>
    <col min="8254" max="8254" width="12.28515625" style="14" customWidth="1"/>
    <col min="8255" max="8255" width="13.42578125" style="14" customWidth="1"/>
    <col min="8256" max="8256" width="9.85546875" style="14" customWidth="1"/>
    <col min="8257" max="8257" width="13" style="14" customWidth="1"/>
    <col min="8258" max="8258" width="6.85546875" style="14" customWidth="1"/>
    <col min="8259" max="8259" width="10.85546875" style="14" customWidth="1"/>
    <col min="8260" max="8260" width="9.28515625" style="14" customWidth="1"/>
    <col min="8261" max="8261" width="11.28515625" style="14" customWidth="1"/>
    <col min="8262" max="8262" width="9.7109375" style="14" customWidth="1"/>
    <col min="8263" max="8263" width="7.42578125" style="14" customWidth="1"/>
    <col min="8264" max="8264" width="13.140625" style="14" customWidth="1"/>
    <col min="8265" max="8265" width="7" style="14" customWidth="1"/>
    <col min="8266" max="8266" width="8.7109375" style="14" customWidth="1"/>
    <col min="8267" max="8267" width="11.7109375" style="14" customWidth="1"/>
    <col min="8268" max="8268" width="12" style="14" customWidth="1"/>
    <col min="8269" max="8269" width="12.7109375" style="14" customWidth="1"/>
    <col min="8270" max="8270" width="14" style="14" customWidth="1"/>
    <col min="8271" max="8271" width="11.85546875" style="14" customWidth="1"/>
    <col min="8272" max="8272" width="7.5703125" style="14" customWidth="1"/>
    <col min="8273" max="8273" width="10.140625" style="14" customWidth="1"/>
    <col min="8274" max="8274" width="9.28515625" style="14" customWidth="1"/>
    <col min="8275" max="8277" width="9.140625" style="14" customWidth="1"/>
    <col min="8278" max="8278" width="13.140625" style="14" bestFit="1" customWidth="1"/>
    <col min="8279" max="8465" width="9.140625" style="14" customWidth="1"/>
    <col min="8466" max="8466" width="9.28515625" style="14" customWidth="1"/>
    <col min="8467" max="8467" width="21.7109375" style="14" customWidth="1"/>
    <col min="8468" max="8468" width="19" style="14" customWidth="1"/>
    <col min="8469" max="8469" width="9.140625" style="14" customWidth="1"/>
    <col min="8470" max="8470" width="14.7109375" style="14" customWidth="1"/>
    <col min="8471" max="8471" width="12.140625" style="14" customWidth="1"/>
    <col min="8472" max="8472" width="14.28515625" style="14" customWidth="1"/>
    <col min="8473" max="8473" width="7.42578125" style="14" customWidth="1"/>
    <col min="8474" max="8474" width="8" style="14" customWidth="1"/>
    <col min="8475" max="8475" width="12.140625" style="14" customWidth="1"/>
    <col min="8476" max="8476" width="12.85546875" style="14" customWidth="1"/>
    <col min="8477" max="8477" width="14.28515625" style="14" customWidth="1"/>
    <col min="8478" max="8478" width="9.7109375" style="14" customWidth="1"/>
    <col min="8479" max="8479" width="8.140625" style="14" customWidth="1"/>
    <col min="8480" max="8480" width="12.28515625" style="14" customWidth="1"/>
    <col min="8481" max="8481" width="13.42578125" style="14" customWidth="1"/>
    <col min="8482" max="8482" width="9.85546875" style="14" customWidth="1"/>
    <col min="8483" max="8483" width="9.28515625" style="14" customWidth="1"/>
    <col min="8484" max="8484" width="6.85546875" style="14" customWidth="1"/>
    <col min="8485" max="8485" width="10.85546875" style="14" customWidth="1"/>
    <col min="8486" max="8486" width="9.28515625" style="14" customWidth="1"/>
    <col min="8487" max="8487" width="11.28515625" style="14" customWidth="1"/>
    <col min="8488" max="8488" width="9.7109375" style="14" customWidth="1"/>
    <col min="8489" max="8489" width="7.42578125" style="14" customWidth="1"/>
    <col min="8490" max="8490" width="13.140625" style="14" customWidth="1"/>
    <col min="8491" max="8491" width="7" style="14" customWidth="1"/>
    <col min="8492" max="8492" width="8.7109375" style="14" customWidth="1"/>
    <col min="8493" max="8493" width="11.7109375" style="14" customWidth="1"/>
    <col min="8494" max="8494" width="12" style="14" customWidth="1"/>
    <col min="8495" max="8495" width="9.7109375" style="14" customWidth="1"/>
    <col min="8496" max="8496" width="6.85546875" style="14"/>
    <col min="8497" max="8497" width="9.28515625" style="14" customWidth="1"/>
    <col min="8498" max="8498" width="21.7109375" style="14" customWidth="1"/>
    <col min="8499" max="8499" width="19" style="14" customWidth="1"/>
    <col min="8500" max="8500" width="9.140625" style="14" customWidth="1"/>
    <col min="8501" max="8501" width="14.7109375" style="14" customWidth="1"/>
    <col min="8502" max="8502" width="12.140625" style="14" customWidth="1"/>
    <col min="8503" max="8503" width="14.28515625" style="14" customWidth="1"/>
    <col min="8504" max="8504" width="7.42578125" style="14" customWidth="1"/>
    <col min="8505" max="8505" width="8" style="14" customWidth="1"/>
    <col min="8506" max="8506" width="12.140625" style="14" customWidth="1"/>
    <col min="8507" max="8507" width="12.85546875" style="14" customWidth="1"/>
    <col min="8508" max="8508" width="14.28515625" style="14" customWidth="1"/>
    <col min="8509" max="8509" width="11.140625" style="14" customWidth="1"/>
    <col min="8510" max="8510" width="12.28515625" style="14" customWidth="1"/>
    <col min="8511" max="8511" width="13.42578125" style="14" customWidth="1"/>
    <col min="8512" max="8512" width="9.85546875" style="14" customWidth="1"/>
    <col min="8513" max="8513" width="13" style="14" customWidth="1"/>
    <col min="8514" max="8514" width="6.85546875" style="14" customWidth="1"/>
    <col min="8515" max="8515" width="10.85546875" style="14" customWidth="1"/>
    <col min="8516" max="8516" width="9.28515625" style="14" customWidth="1"/>
    <col min="8517" max="8517" width="11.28515625" style="14" customWidth="1"/>
    <col min="8518" max="8518" width="9.7109375" style="14" customWidth="1"/>
    <col min="8519" max="8519" width="7.42578125" style="14" customWidth="1"/>
    <col min="8520" max="8520" width="13.140625" style="14" customWidth="1"/>
    <col min="8521" max="8521" width="7" style="14" customWidth="1"/>
    <col min="8522" max="8522" width="8.7109375" style="14" customWidth="1"/>
    <col min="8523" max="8523" width="11.7109375" style="14" customWidth="1"/>
    <col min="8524" max="8524" width="12" style="14" customWidth="1"/>
    <col min="8525" max="8525" width="12.7109375" style="14" customWidth="1"/>
    <col min="8526" max="8526" width="14" style="14" customWidth="1"/>
    <col min="8527" max="8527" width="11.85546875" style="14" customWidth="1"/>
    <col min="8528" max="8528" width="7.5703125" style="14" customWidth="1"/>
    <col min="8529" max="8529" width="10.140625" style="14" customWidth="1"/>
    <col min="8530" max="8530" width="9.28515625" style="14" customWidth="1"/>
    <col min="8531" max="8533" width="9.140625" style="14" customWidth="1"/>
    <col min="8534" max="8534" width="13.140625" style="14" bestFit="1" customWidth="1"/>
    <col min="8535" max="8721" width="9.140625" style="14" customWidth="1"/>
    <col min="8722" max="8722" width="9.28515625" style="14" customWidth="1"/>
    <col min="8723" max="8723" width="21.7109375" style="14" customWidth="1"/>
    <col min="8724" max="8724" width="19" style="14" customWidth="1"/>
    <col min="8725" max="8725" width="9.140625" style="14" customWidth="1"/>
    <col min="8726" max="8726" width="14.7109375" style="14" customWidth="1"/>
    <col min="8727" max="8727" width="12.140625" style="14" customWidth="1"/>
    <col min="8728" max="8728" width="14.28515625" style="14" customWidth="1"/>
    <col min="8729" max="8729" width="7.42578125" style="14" customWidth="1"/>
    <col min="8730" max="8730" width="8" style="14" customWidth="1"/>
    <col min="8731" max="8731" width="12.140625" style="14" customWidth="1"/>
    <col min="8732" max="8732" width="12.85546875" style="14" customWidth="1"/>
    <col min="8733" max="8733" width="14.28515625" style="14" customWidth="1"/>
    <col min="8734" max="8734" width="9.7109375" style="14" customWidth="1"/>
    <col min="8735" max="8735" width="8.140625" style="14" customWidth="1"/>
    <col min="8736" max="8736" width="12.28515625" style="14" customWidth="1"/>
    <col min="8737" max="8737" width="13.42578125" style="14" customWidth="1"/>
    <col min="8738" max="8738" width="9.85546875" style="14" customWidth="1"/>
    <col min="8739" max="8739" width="9.28515625" style="14" customWidth="1"/>
    <col min="8740" max="8740" width="6.85546875" style="14" customWidth="1"/>
    <col min="8741" max="8741" width="10.85546875" style="14" customWidth="1"/>
    <col min="8742" max="8742" width="9.28515625" style="14" customWidth="1"/>
    <col min="8743" max="8743" width="11.28515625" style="14" customWidth="1"/>
    <col min="8744" max="8744" width="9.7109375" style="14" customWidth="1"/>
    <col min="8745" max="8745" width="7.42578125" style="14" customWidth="1"/>
    <col min="8746" max="8746" width="13.140625" style="14" customWidth="1"/>
    <col min="8747" max="8747" width="7" style="14" customWidth="1"/>
    <col min="8748" max="8748" width="8.7109375" style="14" customWidth="1"/>
    <col min="8749" max="8749" width="11.7109375" style="14" customWidth="1"/>
    <col min="8750" max="8750" width="12" style="14" customWidth="1"/>
    <col min="8751" max="8751" width="9.7109375" style="14" customWidth="1"/>
    <col min="8752" max="8752" width="6.85546875" style="14"/>
    <col min="8753" max="8753" width="9.28515625" style="14" customWidth="1"/>
    <col min="8754" max="8754" width="21.7109375" style="14" customWidth="1"/>
    <col min="8755" max="8755" width="19" style="14" customWidth="1"/>
    <col min="8756" max="8756" width="9.140625" style="14" customWidth="1"/>
    <col min="8757" max="8757" width="14.7109375" style="14" customWidth="1"/>
    <col min="8758" max="8758" width="12.140625" style="14" customWidth="1"/>
    <col min="8759" max="8759" width="14.28515625" style="14" customWidth="1"/>
    <col min="8760" max="8760" width="7.42578125" style="14" customWidth="1"/>
    <col min="8761" max="8761" width="8" style="14" customWidth="1"/>
    <col min="8762" max="8762" width="12.140625" style="14" customWidth="1"/>
    <col min="8763" max="8763" width="12.85546875" style="14" customWidth="1"/>
    <col min="8764" max="8764" width="14.28515625" style="14" customWidth="1"/>
    <col min="8765" max="8765" width="11.140625" style="14" customWidth="1"/>
    <col min="8766" max="8766" width="12.28515625" style="14" customWidth="1"/>
    <col min="8767" max="8767" width="13.42578125" style="14" customWidth="1"/>
    <col min="8768" max="8768" width="9.85546875" style="14" customWidth="1"/>
    <col min="8769" max="8769" width="13" style="14" customWidth="1"/>
    <col min="8770" max="8770" width="6.85546875" style="14" customWidth="1"/>
    <col min="8771" max="8771" width="10.85546875" style="14" customWidth="1"/>
    <col min="8772" max="8772" width="9.28515625" style="14" customWidth="1"/>
    <col min="8773" max="8773" width="11.28515625" style="14" customWidth="1"/>
    <col min="8774" max="8774" width="9.7109375" style="14" customWidth="1"/>
    <col min="8775" max="8775" width="7.42578125" style="14" customWidth="1"/>
    <col min="8776" max="8776" width="13.140625" style="14" customWidth="1"/>
    <col min="8777" max="8777" width="7" style="14" customWidth="1"/>
    <col min="8778" max="8778" width="8.7109375" style="14" customWidth="1"/>
    <col min="8779" max="8779" width="11.7109375" style="14" customWidth="1"/>
    <col min="8780" max="8780" width="12" style="14" customWidth="1"/>
    <col min="8781" max="8781" width="12.7109375" style="14" customWidth="1"/>
    <col min="8782" max="8782" width="14" style="14" customWidth="1"/>
    <col min="8783" max="8783" width="11.85546875" style="14" customWidth="1"/>
    <col min="8784" max="8784" width="7.5703125" style="14" customWidth="1"/>
    <col min="8785" max="8785" width="10.140625" style="14" customWidth="1"/>
    <col min="8786" max="8786" width="9.28515625" style="14" customWidth="1"/>
    <col min="8787" max="8789" width="9.140625" style="14" customWidth="1"/>
    <col min="8790" max="8790" width="13.140625" style="14" bestFit="1" customWidth="1"/>
    <col min="8791" max="8977" width="9.140625" style="14" customWidth="1"/>
    <col min="8978" max="8978" width="9.28515625" style="14" customWidth="1"/>
    <col min="8979" max="8979" width="21.7109375" style="14" customWidth="1"/>
    <col min="8980" max="8980" width="19" style="14" customWidth="1"/>
    <col min="8981" max="8981" width="9.140625" style="14" customWidth="1"/>
    <col min="8982" max="8982" width="14.7109375" style="14" customWidth="1"/>
    <col min="8983" max="8983" width="12.140625" style="14" customWidth="1"/>
    <col min="8984" max="8984" width="14.28515625" style="14" customWidth="1"/>
    <col min="8985" max="8985" width="7.42578125" style="14" customWidth="1"/>
    <col min="8986" max="8986" width="8" style="14" customWidth="1"/>
    <col min="8987" max="8987" width="12.140625" style="14" customWidth="1"/>
    <col min="8988" max="8988" width="12.85546875" style="14" customWidth="1"/>
    <col min="8989" max="8989" width="14.28515625" style="14" customWidth="1"/>
    <col min="8990" max="8990" width="9.7109375" style="14" customWidth="1"/>
    <col min="8991" max="8991" width="8.140625" style="14" customWidth="1"/>
    <col min="8992" max="8992" width="12.28515625" style="14" customWidth="1"/>
    <col min="8993" max="8993" width="13.42578125" style="14" customWidth="1"/>
    <col min="8994" max="8994" width="9.85546875" style="14" customWidth="1"/>
    <col min="8995" max="8995" width="9.28515625" style="14" customWidth="1"/>
    <col min="8996" max="8996" width="6.85546875" style="14" customWidth="1"/>
    <col min="8997" max="8997" width="10.85546875" style="14" customWidth="1"/>
    <col min="8998" max="8998" width="9.28515625" style="14" customWidth="1"/>
    <col min="8999" max="8999" width="11.28515625" style="14" customWidth="1"/>
    <col min="9000" max="9000" width="9.7109375" style="14" customWidth="1"/>
    <col min="9001" max="9001" width="7.42578125" style="14" customWidth="1"/>
    <col min="9002" max="9002" width="13.140625" style="14" customWidth="1"/>
    <col min="9003" max="9003" width="7" style="14" customWidth="1"/>
    <col min="9004" max="9004" width="8.7109375" style="14" customWidth="1"/>
    <col min="9005" max="9005" width="11.7109375" style="14" customWidth="1"/>
    <col min="9006" max="9006" width="12" style="14" customWidth="1"/>
    <col min="9007" max="9007" width="9.7109375" style="14" customWidth="1"/>
    <col min="9008" max="9008" width="6.85546875" style="14"/>
    <col min="9009" max="9009" width="9.28515625" style="14" customWidth="1"/>
    <col min="9010" max="9010" width="21.7109375" style="14" customWidth="1"/>
    <col min="9011" max="9011" width="19" style="14" customWidth="1"/>
    <col min="9012" max="9012" width="9.140625" style="14" customWidth="1"/>
    <col min="9013" max="9013" width="14.7109375" style="14" customWidth="1"/>
    <col min="9014" max="9014" width="12.140625" style="14" customWidth="1"/>
    <col min="9015" max="9015" width="14.28515625" style="14" customWidth="1"/>
    <col min="9016" max="9016" width="7.42578125" style="14" customWidth="1"/>
    <col min="9017" max="9017" width="8" style="14" customWidth="1"/>
    <col min="9018" max="9018" width="12.140625" style="14" customWidth="1"/>
    <col min="9019" max="9019" width="12.85546875" style="14" customWidth="1"/>
    <col min="9020" max="9020" width="14.28515625" style="14" customWidth="1"/>
    <col min="9021" max="9021" width="11.140625" style="14" customWidth="1"/>
    <col min="9022" max="9022" width="12.28515625" style="14" customWidth="1"/>
    <col min="9023" max="9023" width="13.42578125" style="14" customWidth="1"/>
    <col min="9024" max="9024" width="9.85546875" style="14" customWidth="1"/>
    <col min="9025" max="9025" width="13" style="14" customWidth="1"/>
    <col min="9026" max="9026" width="6.85546875" style="14" customWidth="1"/>
    <col min="9027" max="9027" width="10.85546875" style="14" customWidth="1"/>
    <col min="9028" max="9028" width="9.28515625" style="14" customWidth="1"/>
    <col min="9029" max="9029" width="11.28515625" style="14" customWidth="1"/>
    <col min="9030" max="9030" width="9.7109375" style="14" customWidth="1"/>
    <col min="9031" max="9031" width="7.42578125" style="14" customWidth="1"/>
    <col min="9032" max="9032" width="13.140625" style="14" customWidth="1"/>
    <col min="9033" max="9033" width="7" style="14" customWidth="1"/>
    <col min="9034" max="9034" width="8.7109375" style="14" customWidth="1"/>
    <col min="9035" max="9035" width="11.7109375" style="14" customWidth="1"/>
    <col min="9036" max="9036" width="12" style="14" customWidth="1"/>
    <col min="9037" max="9037" width="12.7109375" style="14" customWidth="1"/>
    <col min="9038" max="9038" width="14" style="14" customWidth="1"/>
    <col min="9039" max="9039" width="11.85546875" style="14" customWidth="1"/>
    <col min="9040" max="9040" width="7.5703125" style="14" customWidth="1"/>
    <col min="9041" max="9041" width="10.140625" style="14" customWidth="1"/>
    <col min="9042" max="9042" width="9.28515625" style="14" customWidth="1"/>
    <col min="9043" max="9045" width="9.140625" style="14" customWidth="1"/>
    <col min="9046" max="9046" width="13.140625" style="14" bestFit="1" customWidth="1"/>
    <col min="9047" max="9233" width="9.140625" style="14" customWidth="1"/>
    <col min="9234" max="9234" width="9.28515625" style="14" customWidth="1"/>
    <col min="9235" max="9235" width="21.7109375" style="14" customWidth="1"/>
    <col min="9236" max="9236" width="19" style="14" customWidth="1"/>
    <col min="9237" max="9237" width="9.140625" style="14" customWidth="1"/>
    <col min="9238" max="9238" width="14.7109375" style="14" customWidth="1"/>
    <col min="9239" max="9239" width="12.140625" style="14" customWidth="1"/>
    <col min="9240" max="9240" width="14.28515625" style="14" customWidth="1"/>
    <col min="9241" max="9241" width="7.42578125" style="14" customWidth="1"/>
    <col min="9242" max="9242" width="8" style="14" customWidth="1"/>
    <col min="9243" max="9243" width="12.140625" style="14" customWidth="1"/>
    <col min="9244" max="9244" width="12.85546875" style="14" customWidth="1"/>
    <col min="9245" max="9245" width="14.28515625" style="14" customWidth="1"/>
    <col min="9246" max="9246" width="9.7109375" style="14" customWidth="1"/>
    <col min="9247" max="9247" width="8.140625" style="14" customWidth="1"/>
    <col min="9248" max="9248" width="12.28515625" style="14" customWidth="1"/>
    <col min="9249" max="9249" width="13.42578125" style="14" customWidth="1"/>
    <col min="9250" max="9250" width="9.85546875" style="14" customWidth="1"/>
    <col min="9251" max="9251" width="9.28515625" style="14" customWidth="1"/>
    <col min="9252" max="9252" width="6.85546875" style="14" customWidth="1"/>
    <col min="9253" max="9253" width="10.85546875" style="14" customWidth="1"/>
    <col min="9254" max="9254" width="9.28515625" style="14" customWidth="1"/>
    <col min="9255" max="9255" width="11.28515625" style="14" customWidth="1"/>
    <col min="9256" max="9256" width="9.7109375" style="14" customWidth="1"/>
    <col min="9257" max="9257" width="7.42578125" style="14" customWidth="1"/>
    <col min="9258" max="9258" width="13.140625" style="14" customWidth="1"/>
    <col min="9259" max="9259" width="7" style="14" customWidth="1"/>
    <col min="9260" max="9260" width="8.7109375" style="14" customWidth="1"/>
    <col min="9261" max="9261" width="11.7109375" style="14" customWidth="1"/>
    <col min="9262" max="9262" width="12" style="14" customWidth="1"/>
    <col min="9263" max="9263" width="9.7109375" style="14" customWidth="1"/>
    <col min="9264" max="9264" width="6.85546875" style="14"/>
    <col min="9265" max="9265" width="9.28515625" style="14" customWidth="1"/>
    <col min="9266" max="9266" width="21.7109375" style="14" customWidth="1"/>
    <col min="9267" max="9267" width="19" style="14" customWidth="1"/>
    <col min="9268" max="9268" width="9.140625" style="14" customWidth="1"/>
    <col min="9269" max="9269" width="14.7109375" style="14" customWidth="1"/>
    <col min="9270" max="9270" width="12.140625" style="14" customWidth="1"/>
    <col min="9271" max="9271" width="14.28515625" style="14" customWidth="1"/>
    <col min="9272" max="9272" width="7.42578125" style="14" customWidth="1"/>
    <col min="9273" max="9273" width="8" style="14" customWidth="1"/>
    <col min="9274" max="9274" width="12.140625" style="14" customWidth="1"/>
    <col min="9275" max="9275" width="12.85546875" style="14" customWidth="1"/>
    <col min="9276" max="9276" width="14.28515625" style="14" customWidth="1"/>
    <col min="9277" max="9277" width="11.140625" style="14" customWidth="1"/>
    <col min="9278" max="9278" width="12.28515625" style="14" customWidth="1"/>
    <col min="9279" max="9279" width="13.42578125" style="14" customWidth="1"/>
    <col min="9280" max="9280" width="9.85546875" style="14" customWidth="1"/>
    <col min="9281" max="9281" width="13" style="14" customWidth="1"/>
    <col min="9282" max="9282" width="6.85546875" style="14" customWidth="1"/>
    <col min="9283" max="9283" width="10.85546875" style="14" customWidth="1"/>
    <col min="9284" max="9284" width="9.28515625" style="14" customWidth="1"/>
    <col min="9285" max="9285" width="11.28515625" style="14" customWidth="1"/>
    <col min="9286" max="9286" width="9.7109375" style="14" customWidth="1"/>
    <col min="9287" max="9287" width="7.42578125" style="14" customWidth="1"/>
    <col min="9288" max="9288" width="13.140625" style="14" customWidth="1"/>
    <col min="9289" max="9289" width="7" style="14" customWidth="1"/>
    <col min="9290" max="9290" width="8.7109375" style="14" customWidth="1"/>
    <col min="9291" max="9291" width="11.7109375" style="14" customWidth="1"/>
    <col min="9292" max="9292" width="12" style="14" customWidth="1"/>
    <col min="9293" max="9293" width="12.7109375" style="14" customWidth="1"/>
    <col min="9294" max="9294" width="14" style="14" customWidth="1"/>
    <col min="9295" max="9295" width="11.85546875" style="14" customWidth="1"/>
    <col min="9296" max="9296" width="7.5703125" style="14" customWidth="1"/>
    <col min="9297" max="9297" width="10.140625" style="14" customWidth="1"/>
    <col min="9298" max="9298" width="9.28515625" style="14" customWidth="1"/>
    <col min="9299" max="9301" width="9.140625" style="14" customWidth="1"/>
    <col min="9302" max="9302" width="13.140625" style="14" bestFit="1" customWidth="1"/>
    <col min="9303" max="9489" width="9.140625" style="14" customWidth="1"/>
    <col min="9490" max="9490" width="9.28515625" style="14" customWidth="1"/>
    <col min="9491" max="9491" width="21.7109375" style="14" customWidth="1"/>
    <col min="9492" max="9492" width="19" style="14" customWidth="1"/>
    <col min="9493" max="9493" width="9.140625" style="14" customWidth="1"/>
    <col min="9494" max="9494" width="14.7109375" style="14" customWidth="1"/>
    <col min="9495" max="9495" width="12.140625" style="14" customWidth="1"/>
    <col min="9496" max="9496" width="14.28515625" style="14" customWidth="1"/>
    <col min="9497" max="9497" width="7.42578125" style="14" customWidth="1"/>
    <col min="9498" max="9498" width="8" style="14" customWidth="1"/>
    <col min="9499" max="9499" width="12.140625" style="14" customWidth="1"/>
    <col min="9500" max="9500" width="12.85546875" style="14" customWidth="1"/>
    <col min="9501" max="9501" width="14.28515625" style="14" customWidth="1"/>
    <col min="9502" max="9502" width="9.7109375" style="14" customWidth="1"/>
    <col min="9503" max="9503" width="8.140625" style="14" customWidth="1"/>
    <col min="9504" max="9504" width="12.28515625" style="14" customWidth="1"/>
    <col min="9505" max="9505" width="13.42578125" style="14" customWidth="1"/>
    <col min="9506" max="9506" width="9.85546875" style="14" customWidth="1"/>
    <col min="9507" max="9507" width="9.28515625" style="14" customWidth="1"/>
    <col min="9508" max="9508" width="6.85546875" style="14" customWidth="1"/>
    <col min="9509" max="9509" width="10.85546875" style="14" customWidth="1"/>
    <col min="9510" max="9510" width="9.28515625" style="14" customWidth="1"/>
    <col min="9511" max="9511" width="11.28515625" style="14" customWidth="1"/>
    <col min="9512" max="9512" width="9.7109375" style="14" customWidth="1"/>
    <col min="9513" max="9513" width="7.42578125" style="14" customWidth="1"/>
    <col min="9514" max="9514" width="13.140625" style="14" customWidth="1"/>
    <col min="9515" max="9515" width="7" style="14" customWidth="1"/>
    <col min="9516" max="9516" width="8.7109375" style="14" customWidth="1"/>
    <col min="9517" max="9517" width="11.7109375" style="14" customWidth="1"/>
    <col min="9518" max="9518" width="12" style="14" customWidth="1"/>
    <col min="9519" max="9519" width="9.7109375" style="14" customWidth="1"/>
    <col min="9520" max="9520" width="6.85546875" style="14"/>
    <col min="9521" max="9521" width="9.28515625" style="14" customWidth="1"/>
    <col min="9522" max="9522" width="21.7109375" style="14" customWidth="1"/>
    <col min="9523" max="9523" width="19" style="14" customWidth="1"/>
    <col min="9524" max="9524" width="9.140625" style="14" customWidth="1"/>
    <col min="9525" max="9525" width="14.7109375" style="14" customWidth="1"/>
    <col min="9526" max="9526" width="12.140625" style="14" customWidth="1"/>
    <col min="9527" max="9527" width="14.28515625" style="14" customWidth="1"/>
    <col min="9528" max="9528" width="7.42578125" style="14" customWidth="1"/>
    <col min="9529" max="9529" width="8" style="14" customWidth="1"/>
    <col min="9530" max="9530" width="12.140625" style="14" customWidth="1"/>
    <col min="9531" max="9531" width="12.85546875" style="14" customWidth="1"/>
    <col min="9532" max="9532" width="14.28515625" style="14" customWidth="1"/>
    <col min="9533" max="9533" width="11.140625" style="14" customWidth="1"/>
    <col min="9534" max="9534" width="12.28515625" style="14" customWidth="1"/>
    <col min="9535" max="9535" width="13.42578125" style="14" customWidth="1"/>
    <col min="9536" max="9536" width="9.85546875" style="14" customWidth="1"/>
    <col min="9537" max="9537" width="13" style="14" customWidth="1"/>
    <col min="9538" max="9538" width="6.85546875" style="14" customWidth="1"/>
    <col min="9539" max="9539" width="10.85546875" style="14" customWidth="1"/>
    <col min="9540" max="9540" width="9.28515625" style="14" customWidth="1"/>
    <col min="9541" max="9541" width="11.28515625" style="14" customWidth="1"/>
    <col min="9542" max="9542" width="9.7109375" style="14" customWidth="1"/>
    <col min="9543" max="9543" width="7.42578125" style="14" customWidth="1"/>
    <col min="9544" max="9544" width="13.140625" style="14" customWidth="1"/>
    <col min="9545" max="9545" width="7" style="14" customWidth="1"/>
    <col min="9546" max="9546" width="8.7109375" style="14" customWidth="1"/>
    <col min="9547" max="9547" width="11.7109375" style="14" customWidth="1"/>
    <col min="9548" max="9548" width="12" style="14" customWidth="1"/>
    <col min="9549" max="9549" width="12.7109375" style="14" customWidth="1"/>
    <col min="9550" max="9550" width="14" style="14" customWidth="1"/>
    <col min="9551" max="9551" width="11.85546875" style="14" customWidth="1"/>
    <col min="9552" max="9552" width="7.5703125" style="14" customWidth="1"/>
    <col min="9553" max="9553" width="10.140625" style="14" customWidth="1"/>
    <col min="9554" max="9554" width="9.28515625" style="14" customWidth="1"/>
    <col min="9555" max="9557" width="9.140625" style="14" customWidth="1"/>
    <col min="9558" max="9558" width="13.140625" style="14" bestFit="1" customWidth="1"/>
    <col min="9559" max="9745" width="9.140625" style="14" customWidth="1"/>
    <col min="9746" max="9746" width="9.28515625" style="14" customWidth="1"/>
    <col min="9747" max="9747" width="21.7109375" style="14" customWidth="1"/>
    <col min="9748" max="9748" width="19" style="14" customWidth="1"/>
    <col min="9749" max="9749" width="9.140625" style="14" customWidth="1"/>
    <col min="9750" max="9750" width="14.7109375" style="14" customWidth="1"/>
    <col min="9751" max="9751" width="12.140625" style="14" customWidth="1"/>
    <col min="9752" max="9752" width="14.28515625" style="14" customWidth="1"/>
    <col min="9753" max="9753" width="7.42578125" style="14" customWidth="1"/>
    <col min="9754" max="9754" width="8" style="14" customWidth="1"/>
    <col min="9755" max="9755" width="12.140625" style="14" customWidth="1"/>
    <col min="9756" max="9756" width="12.85546875" style="14" customWidth="1"/>
    <col min="9757" max="9757" width="14.28515625" style="14" customWidth="1"/>
    <col min="9758" max="9758" width="9.7109375" style="14" customWidth="1"/>
    <col min="9759" max="9759" width="8.140625" style="14" customWidth="1"/>
    <col min="9760" max="9760" width="12.28515625" style="14" customWidth="1"/>
    <col min="9761" max="9761" width="13.42578125" style="14" customWidth="1"/>
    <col min="9762" max="9762" width="9.85546875" style="14" customWidth="1"/>
    <col min="9763" max="9763" width="9.28515625" style="14" customWidth="1"/>
    <col min="9764" max="9764" width="6.85546875" style="14" customWidth="1"/>
    <col min="9765" max="9765" width="10.85546875" style="14" customWidth="1"/>
    <col min="9766" max="9766" width="9.28515625" style="14" customWidth="1"/>
    <col min="9767" max="9767" width="11.28515625" style="14" customWidth="1"/>
    <col min="9768" max="9768" width="9.7109375" style="14" customWidth="1"/>
    <col min="9769" max="9769" width="7.42578125" style="14" customWidth="1"/>
    <col min="9770" max="9770" width="13.140625" style="14" customWidth="1"/>
    <col min="9771" max="9771" width="7" style="14" customWidth="1"/>
    <col min="9772" max="9772" width="8.7109375" style="14" customWidth="1"/>
    <col min="9773" max="9773" width="11.7109375" style="14" customWidth="1"/>
    <col min="9774" max="9774" width="12" style="14" customWidth="1"/>
    <col min="9775" max="9775" width="9.7109375" style="14" customWidth="1"/>
    <col min="9776" max="9776" width="6.85546875" style="14"/>
    <col min="9777" max="9777" width="9.28515625" style="14" customWidth="1"/>
    <col min="9778" max="9778" width="21.7109375" style="14" customWidth="1"/>
    <col min="9779" max="9779" width="19" style="14" customWidth="1"/>
    <col min="9780" max="9780" width="9.140625" style="14" customWidth="1"/>
    <col min="9781" max="9781" width="14.7109375" style="14" customWidth="1"/>
    <col min="9782" max="9782" width="12.140625" style="14" customWidth="1"/>
    <col min="9783" max="9783" width="14.28515625" style="14" customWidth="1"/>
    <col min="9784" max="9784" width="7.42578125" style="14" customWidth="1"/>
    <col min="9785" max="9785" width="8" style="14" customWidth="1"/>
    <col min="9786" max="9786" width="12.140625" style="14" customWidth="1"/>
    <col min="9787" max="9787" width="12.85546875" style="14" customWidth="1"/>
    <col min="9788" max="9788" width="14.28515625" style="14" customWidth="1"/>
    <col min="9789" max="9789" width="11.140625" style="14" customWidth="1"/>
    <col min="9790" max="9790" width="12.28515625" style="14" customWidth="1"/>
    <col min="9791" max="9791" width="13.42578125" style="14" customWidth="1"/>
    <col min="9792" max="9792" width="9.85546875" style="14" customWidth="1"/>
    <col min="9793" max="9793" width="13" style="14" customWidth="1"/>
    <col min="9794" max="9794" width="6.85546875" style="14" customWidth="1"/>
    <col min="9795" max="9795" width="10.85546875" style="14" customWidth="1"/>
    <col min="9796" max="9796" width="9.28515625" style="14" customWidth="1"/>
    <col min="9797" max="9797" width="11.28515625" style="14" customWidth="1"/>
    <col min="9798" max="9798" width="9.7109375" style="14" customWidth="1"/>
    <col min="9799" max="9799" width="7.42578125" style="14" customWidth="1"/>
    <col min="9800" max="9800" width="13.140625" style="14" customWidth="1"/>
    <col min="9801" max="9801" width="7" style="14" customWidth="1"/>
    <col min="9802" max="9802" width="8.7109375" style="14" customWidth="1"/>
    <col min="9803" max="9803" width="11.7109375" style="14" customWidth="1"/>
    <col min="9804" max="9804" width="12" style="14" customWidth="1"/>
    <col min="9805" max="9805" width="12.7109375" style="14" customWidth="1"/>
    <col min="9806" max="9806" width="14" style="14" customWidth="1"/>
    <col min="9807" max="9807" width="11.85546875" style="14" customWidth="1"/>
    <col min="9808" max="9808" width="7.5703125" style="14" customWidth="1"/>
    <col min="9809" max="9809" width="10.140625" style="14" customWidth="1"/>
    <col min="9810" max="9810" width="9.28515625" style="14" customWidth="1"/>
    <col min="9811" max="9813" width="9.140625" style="14" customWidth="1"/>
    <col min="9814" max="9814" width="13.140625" style="14" bestFit="1" customWidth="1"/>
    <col min="9815" max="10001" width="9.140625" style="14" customWidth="1"/>
    <col min="10002" max="10002" width="9.28515625" style="14" customWidth="1"/>
    <col min="10003" max="10003" width="21.7109375" style="14" customWidth="1"/>
    <col min="10004" max="10004" width="19" style="14" customWidth="1"/>
    <col min="10005" max="10005" width="9.140625" style="14" customWidth="1"/>
    <col min="10006" max="10006" width="14.7109375" style="14" customWidth="1"/>
    <col min="10007" max="10007" width="12.140625" style="14" customWidth="1"/>
    <col min="10008" max="10008" width="14.28515625" style="14" customWidth="1"/>
    <col min="10009" max="10009" width="7.42578125" style="14" customWidth="1"/>
    <col min="10010" max="10010" width="8" style="14" customWidth="1"/>
    <col min="10011" max="10011" width="12.140625" style="14" customWidth="1"/>
    <col min="10012" max="10012" width="12.85546875" style="14" customWidth="1"/>
    <col min="10013" max="10013" width="14.28515625" style="14" customWidth="1"/>
    <col min="10014" max="10014" width="9.7109375" style="14" customWidth="1"/>
    <col min="10015" max="10015" width="8.140625" style="14" customWidth="1"/>
    <col min="10016" max="10016" width="12.28515625" style="14" customWidth="1"/>
    <col min="10017" max="10017" width="13.42578125" style="14" customWidth="1"/>
    <col min="10018" max="10018" width="9.85546875" style="14" customWidth="1"/>
    <col min="10019" max="10019" width="9.28515625" style="14" customWidth="1"/>
    <col min="10020" max="10020" width="6.85546875" style="14" customWidth="1"/>
    <col min="10021" max="10021" width="10.85546875" style="14" customWidth="1"/>
    <col min="10022" max="10022" width="9.28515625" style="14" customWidth="1"/>
    <col min="10023" max="10023" width="11.28515625" style="14" customWidth="1"/>
    <col min="10024" max="10024" width="9.7109375" style="14" customWidth="1"/>
    <col min="10025" max="10025" width="7.42578125" style="14" customWidth="1"/>
    <col min="10026" max="10026" width="13.140625" style="14" customWidth="1"/>
    <col min="10027" max="10027" width="7" style="14" customWidth="1"/>
    <col min="10028" max="10028" width="8.7109375" style="14" customWidth="1"/>
    <col min="10029" max="10029" width="11.7109375" style="14" customWidth="1"/>
    <col min="10030" max="10030" width="12" style="14" customWidth="1"/>
    <col min="10031" max="10031" width="9.7109375" style="14" customWidth="1"/>
    <col min="10032" max="10032" width="6.85546875" style="14"/>
    <col min="10033" max="10033" width="9.28515625" style="14" customWidth="1"/>
    <col min="10034" max="10034" width="21.7109375" style="14" customWidth="1"/>
    <col min="10035" max="10035" width="19" style="14" customWidth="1"/>
    <col min="10036" max="10036" width="9.140625" style="14" customWidth="1"/>
    <col min="10037" max="10037" width="14.7109375" style="14" customWidth="1"/>
    <col min="10038" max="10038" width="12.140625" style="14" customWidth="1"/>
    <col min="10039" max="10039" width="14.28515625" style="14" customWidth="1"/>
    <col min="10040" max="10040" width="7.42578125" style="14" customWidth="1"/>
    <col min="10041" max="10041" width="8" style="14" customWidth="1"/>
    <col min="10042" max="10042" width="12.140625" style="14" customWidth="1"/>
    <col min="10043" max="10043" width="12.85546875" style="14" customWidth="1"/>
    <col min="10044" max="10044" width="14.28515625" style="14" customWidth="1"/>
    <col min="10045" max="10045" width="11.140625" style="14" customWidth="1"/>
    <col min="10046" max="10046" width="12.28515625" style="14" customWidth="1"/>
    <col min="10047" max="10047" width="13.42578125" style="14" customWidth="1"/>
    <col min="10048" max="10048" width="9.85546875" style="14" customWidth="1"/>
    <col min="10049" max="10049" width="13" style="14" customWidth="1"/>
    <col min="10050" max="10050" width="6.85546875" style="14" customWidth="1"/>
    <col min="10051" max="10051" width="10.85546875" style="14" customWidth="1"/>
    <col min="10052" max="10052" width="9.28515625" style="14" customWidth="1"/>
    <col min="10053" max="10053" width="11.28515625" style="14" customWidth="1"/>
    <col min="10054" max="10054" width="9.7109375" style="14" customWidth="1"/>
    <col min="10055" max="10055" width="7.42578125" style="14" customWidth="1"/>
    <col min="10056" max="10056" width="13.140625" style="14" customWidth="1"/>
    <col min="10057" max="10057" width="7" style="14" customWidth="1"/>
    <col min="10058" max="10058" width="8.7109375" style="14" customWidth="1"/>
    <col min="10059" max="10059" width="11.7109375" style="14" customWidth="1"/>
    <col min="10060" max="10060" width="12" style="14" customWidth="1"/>
    <col min="10061" max="10061" width="12.7109375" style="14" customWidth="1"/>
    <col min="10062" max="10062" width="14" style="14" customWidth="1"/>
    <col min="10063" max="10063" width="11.85546875" style="14" customWidth="1"/>
    <col min="10064" max="10064" width="7.5703125" style="14" customWidth="1"/>
    <col min="10065" max="10065" width="10.140625" style="14" customWidth="1"/>
    <col min="10066" max="10066" width="9.28515625" style="14" customWidth="1"/>
    <col min="10067" max="10069" width="9.140625" style="14" customWidth="1"/>
    <col min="10070" max="10070" width="13.140625" style="14" bestFit="1" customWidth="1"/>
    <col min="10071" max="10257" width="9.140625" style="14" customWidth="1"/>
    <col min="10258" max="10258" width="9.28515625" style="14" customWidth="1"/>
    <col min="10259" max="10259" width="21.7109375" style="14" customWidth="1"/>
    <col min="10260" max="10260" width="19" style="14" customWidth="1"/>
    <col min="10261" max="10261" width="9.140625" style="14" customWidth="1"/>
    <col min="10262" max="10262" width="14.7109375" style="14" customWidth="1"/>
    <col min="10263" max="10263" width="12.140625" style="14" customWidth="1"/>
    <col min="10264" max="10264" width="14.28515625" style="14" customWidth="1"/>
    <col min="10265" max="10265" width="7.42578125" style="14" customWidth="1"/>
    <col min="10266" max="10266" width="8" style="14" customWidth="1"/>
    <col min="10267" max="10267" width="12.140625" style="14" customWidth="1"/>
    <col min="10268" max="10268" width="12.85546875" style="14" customWidth="1"/>
    <col min="10269" max="10269" width="14.28515625" style="14" customWidth="1"/>
    <col min="10270" max="10270" width="9.7109375" style="14" customWidth="1"/>
    <col min="10271" max="10271" width="8.140625" style="14" customWidth="1"/>
    <col min="10272" max="10272" width="12.28515625" style="14" customWidth="1"/>
    <col min="10273" max="10273" width="13.42578125" style="14" customWidth="1"/>
    <col min="10274" max="10274" width="9.85546875" style="14" customWidth="1"/>
    <col min="10275" max="10275" width="9.28515625" style="14" customWidth="1"/>
    <col min="10276" max="10276" width="6.85546875" style="14" customWidth="1"/>
    <col min="10277" max="10277" width="10.85546875" style="14" customWidth="1"/>
    <col min="10278" max="10278" width="9.28515625" style="14" customWidth="1"/>
    <col min="10279" max="10279" width="11.28515625" style="14" customWidth="1"/>
    <col min="10280" max="10280" width="9.7109375" style="14" customWidth="1"/>
    <col min="10281" max="10281" width="7.42578125" style="14" customWidth="1"/>
    <col min="10282" max="10282" width="13.140625" style="14" customWidth="1"/>
    <col min="10283" max="10283" width="7" style="14" customWidth="1"/>
    <col min="10284" max="10284" width="8.7109375" style="14" customWidth="1"/>
    <col min="10285" max="10285" width="11.7109375" style="14" customWidth="1"/>
    <col min="10286" max="10286" width="12" style="14" customWidth="1"/>
    <col min="10287" max="10287" width="9.7109375" style="14" customWidth="1"/>
    <col min="10288" max="10288" width="6.85546875" style="14"/>
    <col min="10289" max="10289" width="9.28515625" style="14" customWidth="1"/>
    <col min="10290" max="10290" width="21.7109375" style="14" customWidth="1"/>
    <col min="10291" max="10291" width="19" style="14" customWidth="1"/>
    <col min="10292" max="10292" width="9.140625" style="14" customWidth="1"/>
    <col min="10293" max="10293" width="14.7109375" style="14" customWidth="1"/>
    <col min="10294" max="10294" width="12.140625" style="14" customWidth="1"/>
    <col min="10295" max="10295" width="14.28515625" style="14" customWidth="1"/>
    <col min="10296" max="10296" width="7.42578125" style="14" customWidth="1"/>
    <col min="10297" max="10297" width="8" style="14" customWidth="1"/>
    <col min="10298" max="10298" width="12.140625" style="14" customWidth="1"/>
    <col min="10299" max="10299" width="12.85546875" style="14" customWidth="1"/>
    <col min="10300" max="10300" width="14.28515625" style="14" customWidth="1"/>
    <col min="10301" max="10301" width="11.140625" style="14" customWidth="1"/>
    <col min="10302" max="10302" width="12.28515625" style="14" customWidth="1"/>
    <col min="10303" max="10303" width="13.42578125" style="14" customWidth="1"/>
    <col min="10304" max="10304" width="9.85546875" style="14" customWidth="1"/>
    <col min="10305" max="10305" width="13" style="14" customWidth="1"/>
    <col min="10306" max="10306" width="6.85546875" style="14" customWidth="1"/>
    <col min="10307" max="10307" width="10.85546875" style="14" customWidth="1"/>
    <col min="10308" max="10308" width="9.28515625" style="14" customWidth="1"/>
    <col min="10309" max="10309" width="11.28515625" style="14" customWidth="1"/>
    <col min="10310" max="10310" width="9.7109375" style="14" customWidth="1"/>
    <col min="10311" max="10311" width="7.42578125" style="14" customWidth="1"/>
    <col min="10312" max="10312" width="13.140625" style="14" customWidth="1"/>
    <col min="10313" max="10313" width="7" style="14" customWidth="1"/>
    <col min="10314" max="10314" width="8.7109375" style="14" customWidth="1"/>
    <col min="10315" max="10315" width="11.7109375" style="14" customWidth="1"/>
    <col min="10316" max="10316" width="12" style="14" customWidth="1"/>
    <col min="10317" max="10317" width="12.7109375" style="14" customWidth="1"/>
    <col min="10318" max="10318" width="14" style="14" customWidth="1"/>
    <col min="10319" max="10319" width="11.85546875" style="14" customWidth="1"/>
    <col min="10320" max="10320" width="7.5703125" style="14" customWidth="1"/>
    <col min="10321" max="10321" width="10.140625" style="14" customWidth="1"/>
    <col min="10322" max="10322" width="9.28515625" style="14" customWidth="1"/>
    <col min="10323" max="10325" width="9.140625" style="14" customWidth="1"/>
    <col min="10326" max="10326" width="13.140625" style="14" bestFit="1" customWidth="1"/>
    <col min="10327" max="10513" width="9.140625" style="14" customWidth="1"/>
    <col min="10514" max="10514" width="9.28515625" style="14" customWidth="1"/>
    <col min="10515" max="10515" width="21.7109375" style="14" customWidth="1"/>
    <col min="10516" max="10516" width="19" style="14" customWidth="1"/>
    <col min="10517" max="10517" width="9.140625" style="14" customWidth="1"/>
    <col min="10518" max="10518" width="14.7109375" style="14" customWidth="1"/>
    <col min="10519" max="10519" width="12.140625" style="14" customWidth="1"/>
    <col min="10520" max="10520" width="14.28515625" style="14" customWidth="1"/>
    <col min="10521" max="10521" width="7.42578125" style="14" customWidth="1"/>
    <col min="10522" max="10522" width="8" style="14" customWidth="1"/>
    <col min="10523" max="10523" width="12.140625" style="14" customWidth="1"/>
    <col min="10524" max="10524" width="12.85546875" style="14" customWidth="1"/>
    <col min="10525" max="10525" width="14.28515625" style="14" customWidth="1"/>
    <col min="10526" max="10526" width="9.7109375" style="14" customWidth="1"/>
    <col min="10527" max="10527" width="8.140625" style="14" customWidth="1"/>
    <col min="10528" max="10528" width="12.28515625" style="14" customWidth="1"/>
    <col min="10529" max="10529" width="13.42578125" style="14" customWidth="1"/>
    <col min="10530" max="10530" width="9.85546875" style="14" customWidth="1"/>
    <col min="10531" max="10531" width="9.28515625" style="14" customWidth="1"/>
    <col min="10532" max="10532" width="6.85546875" style="14" customWidth="1"/>
    <col min="10533" max="10533" width="10.85546875" style="14" customWidth="1"/>
    <col min="10534" max="10534" width="9.28515625" style="14" customWidth="1"/>
    <col min="10535" max="10535" width="11.28515625" style="14" customWidth="1"/>
    <col min="10536" max="10536" width="9.7109375" style="14" customWidth="1"/>
    <col min="10537" max="10537" width="7.42578125" style="14" customWidth="1"/>
    <col min="10538" max="10538" width="13.140625" style="14" customWidth="1"/>
    <col min="10539" max="10539" width="7" style="14" customWidth="1"/>
    <col min="10540" max="10540" width="8.7109375" style="14" customWidth="1"/>
    <col min="10541" max="10541" width="11.7109375" style="14" customWidth="1"/>
    <col min="10542" max="10542" width="12" style="14" customWidth="1"/>
    <col min="10543" max="10543" width="9.7109375" style="14" customWidth="1"/>
    <col min="10544" max="10544" width="6.85546875" style="14"/>
    <col min="10545" max="10545" width="9.28515625" style="14" customWidth="1"/>
    <col min="10546" max="10546" width="21.7109375" style="14" customWidth="1"/>
    <col min="10547" max="10547" width="19" style="14" customWidth="1"/>
    <col min="10548" max="10548" width="9.140625" style="14" customWidth="1"/>
    <col min="10549" max="10549" width="14.7109375" style="14" customWidth="1"/>
    <col min="10550" max="10550" width="12.140625" style="14" customWidth="1"/>
    <col min="10551" max="10551" width="14.28515625" style="14" customWidth="1"/>
    <col min="10552" max="10552" width="7.42578125" style="14" customWidth="1"/>
    <col min="10553" max="10553" width="8" style="14" customWidth="1"/>
    <col min="10554" max="10554" width="12.140625" style="14" customWidth="1"/>
    <col min="10555" max="10555" width="12.85546875" style="14" customWidth="1"/>
    <col min="10556" max="10556" width="14.28515625" style="14" customWidth="1"/>
    <col min="10557" max="10557" width="11.140625" style="14" customWidth="1"/>
    <col min="10558" max="10558" width="12.28515625" style="14" customWidth="1"/>
    <col min="10559" max="10559" width="13.42578125" style="14" customWidth="1"/>
    <col min="10560" max="10560" width="9.85546875" style="14" customWidth="1"/>
    <col min="10561" max="10561" width="13" style="14" customWidth="1"/>
    <col min="10562" max="10562" width="6.85546875" style="14" customWidth="1"/>
    <col min="10563" max="10563" width="10.85546875" style="14" customWidth="1"/>
    <col min="10564" max="10564" width="9.28515625" style="14" customWidth="1"/>
    <col min="10565" max="10565" width="11.28515625" style="14" customWidth="1"/>
    <col min="10566" max="10566" width="9.7109375" style="14" customWidth="1"/>
    <col min="10567" max="10567" width="7.42578125" style="14" customWidth="1"/>
    <col min="10568" max="10568" width="13.140625" style="14" customWidth="1"/>
    <col min="10569" max="10569" width="7" style="14" customWidth="1"/>
    <col min="10570" max="10570" width="8.7109375" style="14" customWidth="1"/>
    <col min="10571" max="10571" width="11.7109375" style="14" customWidth="1"/>
    <col min="10572" max="10572" width="12" style="14" customWidth="1"/>
    <col min="10573" max="10573" width="12.7109375" style="14" customWidth="1"/>
    <col min="10574" max="10574" width="14" style="14" customWidth="1"/>
    <col min="10575" max="10575" width="11.85546875" style="14" customWidth="1"/>
    <col min="10576" max="10576" width="7.5703125" style="14" customWidth="1"/>
    <col min="10577" max="10577" width="10.140625" style="14" customWidth="1"/>
    <col min="10578" max="10578" width="9.28515625" style="14" customWidth="1"/>
    <col min="10579" max="10581" width="9.140625" style="14" customWidth="1"/>
    <col min="10582" max="10582" width="13.140625" style="14" bestFit="1" customWidth="1"/>
    <col min="10583" max="10769" width="9.140625" style="14" customWidth="1"/>
    <col min="10770" max="10770" width="9.28515625" style="14" customWidth="1"/>
    <col min="10771" max="10771" width="21.7109375" style="14" customWidth="1"/>
    <col min="10772" max="10772" width="19" style="14" customWidth="1"/>
    <col min="10773" max="10773" width="9.140625" style="14" customWidth="1"/>
    <col min="10774" max="10774" width="14.7109375" style="14" customWidth="1"/>
    <col min="10775" max="10775" width="12.140625" style="14" customWidth="1"/>
    <col min="10776" max="10776" width="14.28515625" style="14" customWidth="1"/>
    <col min="10777" max="10777" width="7.42578125" style="14" customWidth="1"/>
    <col min="10778" max="10778" width="8" style="14" customWidth="1"/>
    <col min="10779" max="10779" width="12.140625" style="14" customWidth="1"/>
    <col min="10780" max="10780" width="12.85546875" style="14" customWidth="1"/>
    <col min="10781" max="10781" width="14.28515625" style="14" customWidth="1"/>
    <col min="10782" max="10782" width="9.7109375" style="14" customWidth="1"/>
    <col min="10783" max="10783" width="8.140625" style="14" customWidth="1"/>
    <col min="10784" max="10784" width="12.28515625" style="14" customWidth="1"/>
    <col min="10785" max="10785" width="13.42578125" style="14" customWidth="1"/>
    <col min="10786" max="10786" width="9.85546875" style="14" customWidth="1"/>
    <col min="10787" max="10787" width="9.28515625" style="14" customWidth="1"/>
    <col min="10788" max="10788" width="6.85546875" style="14" customWidth="1"/>
    <col min="10789" max="10789" width="10.85546875" style="14" customWidth="1"/>
    <col min="10790" max="10790" width="9.28515625" style="14" customWidth="1"/>
    <col min="10791" max="10791" width="11.28515625" style="14" customWidth="1"/>
    <col min="10792" max="10792" width="9.7109375" style="14" customWidth="1"/>
    <col min="10793" max="10793" width="7.42578125" style="14" customWidth="1"/>
    <col min="10794" max="10794" width="13.140625" style="14" customWidth="1"/>
    <col min="10795" max="10795" width="7" style="14" customWidth="1"/>
    <col min="10796" max="10796" width="8.7109375" style="14" customWidth="1"/>
    <col min="10797" max="10797" width="11.7109375" style="14" customWidth="1"/>
    <col min="10798" max="10798" width="12" style="14" customWidth="1"/>
    <col min="10799" max="10799" width="9.7109375" style="14" customWidth="1"/>
    <col min="10800" max="10800" width="6.85546875" style="14"/>
    <col min="10801" max="10801" width="9.28515625" style="14" customWidth="1"/>
    <col min="10802" max="10802" width="21.7109375" style="14" customWidth="1"/>
    <col min="10803" max="10803" width="19" style="14" customWidth="1"/>
    <col min="10804" max="10804" width="9.140625" style="14" customWidth="1"/>
    <col min="10805" max="10805" width="14.7109375" style="14" customWidth="1"/>
    <col min="10806" max="10806" width="12.140625" style="14" customWidth="1"/>
    <col min="10807" max="10807" width="14.28515625" style="14" customWidth="1"/>
    <col min="10808" max="10808" width="7.42578125" style="14" customWidth="1"/>
    <col min="10809" max="10809" width="8" style="14" customWidth="1"/>
    <col min="10810" max="10810" width="12.140625" style="14" customWidth="1"/>
    <col min="10811" max="10811" width="12.85546875" style="14" customWidth="1"/>
    <col min="10812" max="10812" width="14.28515625" style="14" customWidth="1"/>
    <col min="10813" max="10813" width="11.140625" style="14" customWidth="1"/>
    <col min="10814" max="10814" width="12.28515625" style="14" customWidth="1"/>
    <col min="10815" max="10815" width="13.42578125" style="14" customWidth="1"/>
    <col min="10816" max="10816" width="9.85546875" style="14" customWidth="1"/>
    <col min="10817" max="10817" width="13" style="14" customWidth="1"/>
    <col min="10818" max="10818" width="6.85546875" style="14" customWidth="1"/>
    <col min="10819" max="10819" width="10.85546875" style="14" customWidth="1"/>
    <col min="10820" max="10820" width="9.28515625" style="14" customWidth="1"/>
    <col min="10821" max="10821" width="11.28515625" style="14" customWidth="1"/>
    <col min="10822" max="10822" width="9.7109375" style="14" customWidth="1"/>
    <col min="10823" max="10823" width="7.42578125" style="14" customWidth="1"/>
    <col min="10824" max="10824" width="13.140625" style="14" customWidth="1"/>
    <col min="10825" max="10825" width="7" style="14" customWidth="1"/>
    <col min="10826" max="10826" width="8.7109375" style="14" customWidth="1"/>
    <col min="10827" max="10827" width="11.7109375" style="14" customWidth="1"/>
    <col min="10828" max="10828" width="12" style="14" customWidth="1"/>
    <col min="10829" max="10829" width="12.7109375" style="14" customWidth="1"/>
    <col min="10830" max="10830" width="14" style="14" customWidth="1"/>
    <col min="10831" max="10831" width="11.85546875" style="14" customWidth="1"/>
    <col min="10832" max="10832" width="7.5703125" style="14" customWidth="1"/>
    <col min="10833" max="10833" width="10.140625" style="14" customWidth="1"/>
    <col min="10834" max="10834" width="9.28515625" style="14" customWidth="1"/>
    <col min="10835" max="10837" width="9.140625" style="14" customWidth="1"/>
    <col min="10838" max="10838" width="13.140625" style="14" bestFit="1" customWidth="1"/>
    <col min="10839" max="11025" width="9.140625" style="14" customWidth="1"/>
    <col min="11026" max="11026" width="9.28515625" style="14" customWidth="1"/>
    <col min="11027" max="11027" width="21.7109375" style="14" customWidth="1"/>
    <col min="11028" max="11028" width="19" style="14" customWidth="1"/>
    <col min="11029" max="11029" width="9.140625" style="14" customWidth="1"/>
    <col min="11030" max="11030" width="14.7109375" style="14" customWidth="1"/>
    <col min="11031" max="11031" width="12.140625" style="14" customWidth="1"/>
    <col min="11032" max="11032" width="14.28515625" style="14" customWidth="1"/>
    <col min="11033" max="11033" width="7.42578125" style="14" customWidth="1"/>
    <col min="11034" max="11034" width="8" style="14" customWidth="1"/>
    <col min="11035" max="11035" width="12.140625" style="14" customWidth="1"/>
    <col min="11036" max="11036" width="12.85546875" style="14" customWidth="1"/>
    <col min="11037" max="11037" width="14.28515625" style="14" customWidth="1"/>
    <col min="11038" max="11038" width="9.7109375" style="14" customWidth="1"/>
    <col min="11039" max="11039" width="8.140625" style="14" customWidth="1"/>
    <col min="11040" max="11040" width="12.28515625" style="14" customWidth="1"/>
    <col min="11041" max="11041" width="13.42578125" style="14" customWidth="1"/>
    <col min="11042" max="11042" width="9.85546875" style="14" customWidth="1"/>
    <col min="11043" max="11043" width="9.28515625" style="14" customWidth="1"/>
    <col min="11044" max="11044" width="6.85546875" style="14" customWidth="1"/>
    <col min="11045" max="11045" width="10.85546875" style="14" customWidth="1"/>
    <col min="11046" max="11046" width="9.28515625" style="14" customWidth="1"/>
    <col min="11047" max="11047" width="11.28515625" style="14" customWidth="1"/>
    <col min="11048" max="11048" width="9.7109375" style="14" customWidth="1"/>
    <col min="11049" max="11049" width="7.42578125" style="14" customWidth="1"/>
    <col min="11050" max="11050" width="13.140625" style="14" customWidth="1"/>
    <col min="11051" max="11051" width="7" style="14" customWidth="1"/>
    <col min="11052" max="11052" width="8.7109375" style="14" customWidth="1"/>
    <col min="11053" max="11053" width="11.7109375" style="14" customWidth="1"/>
    <col min="11054" max="11054" width="12" style="14" customWidth="1"/>
    <col min="11055" max="11055" width="9.7109375" style="14" customWidth="1"/>
    <col min="11056" max="11056" width="6.85546875" style="14"/>
    <col min="11057" max="11057" width="9.28515625" style="14" customWidth="1"/>
    <col min="11058" max="11058" width="21.7109375" style="14" customWidth="1"/>
    <col min="11059" max="11059" width="19" style="14" customWidth="1"/>
    <col min="11060" max="11060" width="9.140625" style="14" customWidth="1"/>
    <col min="11061" max="11061" width="14.7109375" style="14" customWidth="1"/>
    <col min="11062" max="11062" width="12.140625" style="14" customWidth="1"/>
    <col min="11063" max="11063" width="14.28515625" style="14" customWidth="1"/>
    <col min="11064" max="11064" width="7.42578125" style="14" customWidth="1"/>
    <col min="11065" max="11065" width="8" style="14" customWidth="1"/>
    <col min="11066" max="11066" width="12.140625" style="14" customWidth="1"/>
    <col min="11067" max="11067" width="12.85546875" style="14" customWidth="1"/>
    <col min="11068" max="11068" width="14.28515625" style="14" customWidth="1"/>
    <col min="11069" max="11069" width="11.140625" style="14" customWidth="1"/>
    <col min="11070" max="11070" width="12.28515625" style="14" customWidth="1"/>
    <col min="11071" max="11071" width="13.42578125" style="14" customWidth="1"/>
    <col min="11072" max="11072" width="9.85546875" style="14" customWidth="1"/>
    <col min="11073" max="11073" width="13" style="14" customWidth="1"/>
    <col min="11074" max="11074" width="6.85546875" style="14" customWidth="1"/>
    <col min="11075" max="11075" width="10.85546875" style="14" customWidth="1"/>
    <col min="11076" max="11076" width="9.28515625" style="14" customWidth="1"/>
    <col min="11077" max="11077" width="11.28515625" style="14" customWidth="1"/>
    <col min="11078" max="11078" width="9.7109375" style="14" customWidth="1"/>
    <col min="11079" max="11079" width="7.42578125" style="14" customWidth="1"/>
    <col min="11080" max="11080" width="13.140625" style="14" customWidth="1"/>
    <col min="11081" max="11081" width="7" style="14" customWidth="1"/>
    <col min="11082" max="11082" width="8.7109375" style="14" customWidth="1"/>
    <col min="11083" max="11083" width="11.7109375" style="14" customWidth="1"/>
    <col min="11084" max="11084" width="12" style="14" customWidth="1"/>
    <col min="11085" max="11085" width="12.7109375" style="14" customWidth="1"/>
    <col min="11086" max="11086" width="14" style="14" customWidth="1"/>
    <col min="11087" max="11087" width="11.85546875" style="14" customWidth="1"/>
    <col min="11088" max="11088" width="7.5703125" style="14" customWidth="1"/>
    <col min="11089" max="11089" width="10.140625" style="14" customWidth="1"/>
    <col min="11090" max="11090" width="9.28515625" style="14" customWidth="1"/>
    <col min="11091" max="11093" width="9.140625" style="14" customWidth="1"/>
    <col min="11094" max="11094" width="13.140625" style="14" bestFit="1" customWidth="1"/>
    <col min="11095" max="11281" width="9.140625" style="14" customWidth="1"/>
    <col min="11282" max="11282" width="9.28515625" style="14" customWidth="1"/>
    <col min="11283" max="11283" width="21.7109375" style="14" customWidth="1"/>
    <col min="11284" max="11284" width="19" style="14" customWidth="1"/>
    <col min="11285" max="11285" width="9.140625" style="14" customWidth="1"/>
    <col min="11286" max="11286" width="14.7109375" style="14" customWidth="1"/>
    <col min="11287" max="11287" width="12.140625" style="14" customWidth="1"/>
    <col min="11288" max="11288" width="14.28515625" style="14" customWidth="1"/>
    <col min="11289" max="11289" width="7.42578125" style="14" customWidth="1"/>
    <col min="11290" max="11290" width="8" style="14" customWidth="1"/>
    <col min="11291" max="11291" width="12.140625" style="14" customWidth="1"/>
    <col min="11292" max="11292" width="12.85546875" style="14" customWidth="1"/>
    <col min="11293" max="11293" width="14.28515625" style="14" customWidth="1"/>
    <col min="11294" max="11294" width="9.7109375" style="14" customWidth="1"/>
    <col min="11295" max="11295" width="8.140625" style="14" customWidth="1"/>
    <col min="11296" max="11296" width="12.28515625" style="14" customWidth="1"/>
    <col min="11297" max="11297" width="13.42578125" style="14" customWidth="1"/>
    <col min="11298" max="11298" width="9.85546875" style="14" customWidth="1"/>
    <col min="11299" max="11299" width="9.28515625" style="14" customWidth="1"/>
    <col min="11300" max="11300" width="6.85546875" style="14" customWidth="1"/>
    <col min="11301" max="11301" width="10.85546875" style="14" customWidth="1"/>
    <col min="11302" max="11302" width="9.28515625" style="14" customWidth="1"/>
    <col min="11303" max="11303" width="11.28515625" style="14" customWidth="1"/>
    <col min="11304" max="11304" width="9.7109375" style="14" customWidth="1"/>
    <col min="11305" max="11305" width="7.42578125" style="14" customWidth="1"/>
    <col min="11306" max="11306" width="13.140625" style="14" customWidth="1"/>
    <col min="11307" max="11307" width="7" style="14" customWidth="1"/>
    <col min="11308" max="11308" width="8.7109375" style="14" customWidth="1"/>
    <col min="11309" max="11309" width="11.7109375" style="14" customWidth="1"/>
    <col min="11310" max="11310" width="12" style="14" customWidth="1"/>
    <col min="11311" max="11311" width="9.7109375" style="14" customWidth="1"/>
    <col min="11312" max="11312" width="6.85546875" style="14"/>
    <col min="11313" max="11313" width="9.28515625" style="14" customWidth="1"/>
    <col min="11314" max="11314" width="21.7109375" style="14" customWidth="1"/>
    <col min="11315" max="11315" width="19" style="14" customWidth="1"/>
    <col min="11316" max="11316" width="9.140625" style="14" customWidth="1"/>
    <col min="11317" max="11317" width="14.7109375" style="14" customWidth="1"/>
    <col min="11318" max="11318" width="12.140625" style="14" customWidth="1"/>
    <col min="11319" max="11319" width="14.28515625" style="14" customWidth="1"/>
    <col min="11320" max="11320" width="7.42578125" style="14" customWidth="1"/>
    <col min="11321" max="11321" width="8" style="14" customWidth="1"/>
    <col min="11322" max="11322" width="12.140625" style="14" customWidth="1"/>
    <col min="11323" max="11323" width="12.85546875" style="14" customWidth="1"/>
    <col min="11324" max="11324" width="14.28515625" style="14" customWidth="1"/>
    <col min="11325" max="11325" width="11.140625" style="14" customWidth="1"/>
    <col min="11326" max="11326" width="12.28515625" style="14" customWidth="1"/>
    <col min="11327" max="11327" width="13.42578125" style="14" customWidth="1"/>
    <col min="11328" max="11328" width="9.85546875" style="14" customWidth="1"/>
    <col min="11329" max="11329" width="13" style="14" customWidth="1"/>
    <col min="11330" max="11330" width="6.85546875" style="14" customWidth="1"/>
    <col min="11331" max="11331" width="10.85546875" style="14" customWidth="1"/>
    <col min="11332" max="11332" width="9.28515625" style="14" customWidth="1"/>
    <col min="11333" max="11333" width="11.28515625" style="14" customWidth="1"/>
    <col min="11334" max="11334" width="9.7109375" style="14" customWidth="1"/>
    <col min="11335" max="11335" width="7.42578125" style="14" customWidth="1"/>
    <col min="11336" max="11336" width="13.140625" style="14" customWidth="1"/>
    <col min="11337" max="11337" width="7" style="14" customWidth="1"/>
    <col min="11338" max="11338" width="8.7109375" style="14" customWidth="1"/>
    <col min="11339" max="11339" width="11.7109375" style="14" customWidth="1"/>
    <col min="11340" max="11340" width="12" style="14" customWidth="1"/>
    <col min="11341" max="11341" width="12.7109375" style="14" customWidth="1"/>
    <col min="11342" max="11342" width="14" style="14" customWidth="1"/>
    <col min="11343" max="11343" width="11.85546875" style="14" customWidth="1"/>
    <col min="11344" max="11344" width="7.5703125" style="14" customWidth="1"/>
    <col min="11345" max="11345" width="10.140625" style="14" customWidth="1"/>
    <col min="11346" max="11346" width="9.28515625" style="14" customWidth="1"/>
    <col min="11347" max="11349" width="9.140625" style="14" customWidth="1"/>
    <col min="11350" max="11350" width="13.140625" style="14" bestFit="1" customWidth="1"/>
    <col min="11351" max="11537" width="9.140625" style="14" customWidth="1"/>
    <col min="11538" max="11538" width="9.28515625" style="14" customWidth="1"/>
    <col min="11539" max="11539" width="21.7109375" style="14" customWidth="1"/>
    <col min="11540" max="11540" width="19" style="14" customWidth="1"/>
    <col min="11541" max="11541" width="9.140625" style="14" customWidth="1"/>
    <col min="11542" max="11542" width="14.7109375" style="14" customWidth="1"/>
    <col min="11543" max="11543" width="12.140625" style="14" customWidth="1"/>
    <col min="11544" max="11544" width="14.28515625" style="14" customWidth="1"/>
    <col min="11545" max="11545" width="7.42578125" style="14" customWidth="1"/>
    <col min="11546" max="11546" width="8" style="14" customWidth="1"/>
    <col min="11547" max="11547" width="12.140625" style="14" customWidth="1"/>
    <col min="11548" max="11548" width="12.85546875" style="14" customWidth="1"/>
    <col min="11549" max="11549" width="14.28515625" style="14" customWidth="1"/>
    <col min="11550" max="11550" width="9.7109375" style="14" customWidth="1"/>
    <col min="11551" max="11551" width="8.140625" style="14" customWidth="1"/>
    <col min="11552" max="11552" width="12.28515625" style="14" customWidth="1"/>
    <col min="11553" max="11553" width="13.42578125" style="14" customWidth="1"/>
    <col min="11554" max="11554" width="9.85546875" style="14" customWidth="1"/>
    <col min="11555" max="11555" width="9.28515625" style="14" customWidth="1"/>
    <col min="11556" max="11556" width="6.85546875" style="14" customWidth="1"/>
    <col min="11557" max="11557" width="10.85546875" style="14" customWidth="1"/>
    <col min="11558" max="11558" width="9.28515625" style="14" customWidth="1"/>
    <col min="11559" max="11559" width="11.28515625" style="14" customWidth="1"/>
    <col min="11560" max="11560" width="9.7109375" style="14" customWidth="1"/>
    <col min="11561" max="11561" width="7.42578125" style="14" customWidth="1"/>
    <col min="11562" max="11562" width="13.140625" style="14" customWidth="1"/>
    <col min="11563" max="11563" width="7" style="14" customWidth="1"/>
    <col min="11564" max="11564" width="8.7109375" style="14" customWidth="1"/>
    <col min="11565" max="11565" width="11.7109375" style="14" customWidth="1"/>
    <col min="11566" max="11566" width="12" style="14" customWidth="1"/>
    <col min="11567" max="11567" width="9.7109375" style="14" customWidth="1"/>
    <col min="11568" max="11568" width="6.85546875" style="14"/>
    <col min="11569" max="11569" width="9.28515625" style="14" customWidth="1"/>
    <col min="11570" max="11570" width="21.7109375" style="14" customWidth="1"/>
    <col min="11571" max="11571" width="19" style="14" customWidth="1"/>
    <col min="11572" max="11572" width="9.140625" style="14" customWidth="1"/>
    <col min="11573" max="11573" width="14.7109375" style="14" customWidth="1"/>
    <col min="11574" max="11574" width="12.140625" style="14" customWidth="1"/>
    <col min="11575" max="11575" width="14.28515625" style="14" customWidth="1"/>
    <col min="11576" max="11576" width="7.42578125" style="14" customWidth="1"/>
    <col min="11577" max="11577" width="8" style="14" customWidth="1"/>
    <col min="11578" max="11578" width="12.140625" style="14" customWidth="1"/>
    <col min="11579" max="11579" width="12.85546875" style="14" customWidth="1"/>
    <col min="11580" max="11580" width="14.28515625" style="14" customWidth="1"/>
    <col min="11581" max="11581" width="11.140625" style="14" customWidth="1"/>
    <col min="11582" max="11582" width="12.28515625" style="14" customWidth="1"/>
    <col min="11583" max="11583" width="13.42578125" style="14" customWidth="1"/>
    <col min="11584" max="11584" width="9.85546875" style="14" customWidth="1"/>
    <col min="11585" max="11585" width="13" style="14" customWidth="1"/>
    <col min="11586" max="11586" width="6.85546875" style="14" customWidth="1"/>
    <col min="11587" max="11587" width="10.85546875" style="14" customWidth="1"/>
    <col min="11588" max="11588" width="9.28515625" style="14" customWidth="1"/>
    <col min="11589" max="11589" width="11.28515625" style="14" customWidth="1"/>
    <col min="11590" max="11590" width="9.7109375" style="14" customWidth="1"/>
    <col min="11591" max="11591" width="7.42578125" style="14" customWidth="1"/>
    <col min="11592" max="11592" width="13.140625" style="14" customWidth="1"/>
    <col min="11593" max="11593" width="7" style="14" customWidth="1"/>
    <col min="11594" max="11594" width="8.7109375" style="14" customWidth="1"/>
    <col min="11595" max="11595" width="11.7109375" style="14" customWidth="1"/>
    <col min="11596" max="11596" width="12" style="14" customWidth="1"/>
    <col min="11597" max="11597" width="12.7109375" style="14" customWidth="1"/>
    <col min="11598" max="11598" width="14" style="14" customWidth="1"/>
    <col min="11599" max="11599" width="11.85546875" style="14" customWidth="1"/>
    <col min="11600" max="11600" width="7.5703125" style="14" customWidth="1"/>
    <col min="11601" max="11601" width="10.140625" style="14" customWidth="1"/>
    <col min="11602" max="11602" width="9.28515625" style="14" customWidth="1"/>
    <col min="11603" max="11605" width="9.140625" style="14" customWidth="1"/>
    <col min="11606" max="11606" width="13.140625" style="14" bestFit="1" customWidth="1"/>
    <col min="11607" max="11793" width="9.140625" style="14" customWidth="1"/>
    <col min="11794" max="11794" width="9.28515625" style="14" customWidth="1"/>
    <col min="11795" max="11795" width="21.7109375" style="14" customWidth="1"/>
    <col min="11796" max="11796" width="19" style="14" customWidth="1"/>
    <col min="11797" max="11797" width="9.140625" style="14" customWidth="1"/>
    <col min="11798" max="11798" width="14.7109375" style="14" customWidth="1"/>
    <col min="11799" max="11799" width="12.140625" style="14" customWidth="1"/>
    <col min="11800" max="11800" width="14.28515625" style="14" customWidth="1"/>
    <col min="11801" max="11801" width="7.42578125" style="14" customWidth="1"/>
    <col min="11802" max="11802" width="8" style="14" customWidth="1"/>
    <col min="11803" max="11803" width="12.140625" style="14" customWidth="1"/>
    <col min="11804" max="11804" width="12.85546875" style="14" customWidth="1"/>
    <col min="11805" max="11805" width="14.28515625" style="14" customWidth="1"/>
    <col min="11806" max="11806" width="9.7109375" style="14" customWidth="1"/>
    <col min="11807" max="11807" width="8.140625" style="14" customWidth="1"/>
    <col min="11808" max="11808" width="12.28515625" style="14" customWidth="1"/>
    <col min="11809" max="11809" width="13.42578125" style="14" customWidth="1"/>
    <col min="11810" max="11810" width="9.85546875" style="14" customWidth="1"/>
    <col min="11811" max="11811" width="9.28515625" style="14" customWidth="1"/>
    <col min="11812" max="11812" width="6.85546875" style="14" customWidth="1"/>
    <col min="11813" max="11813" width="10.85546875" style="14" customWidth="1"/>
    <col min="11814" max="11814" width="9.28515625" style="14" customWidth="1"/>
    <col min="11815" max="11815" width="11.28515625" style="14" customWidth="1"/>
    <col min="11816" max="11816" width="9.7109375" style="14" customWidth="1"/>
    <col min="11817" max="11817" width="7.42578125" style="14" customWidth="1"/>
    <col min="11818" max="11818" width="13.140625" style="14" customWidth="1"/>
    <col min="11819" max="11819" width="7" style="14" customWidth="1"/>
    <col min="11820" max="11820" width="8.7109375" style="14" customWidth="1"/>
    <col min="11821" max="11821" width="11.7109375" style="14" customWidth="1"/>
    <col min="11822" max="11822" width="12" style="14" customWidth="1"/>
    <col min="11823" max="11823" width="9.7109375" style="14" customWidth="1"/>
    <col min="11824" max="11824" width="6.85546875" style="14"/>
    <col min="11825" max="11825" width="9.28515625" style="14" customWidth="1"/>
    <col min="11826" max="11826" width="21.7109375" style="14" customWidth="1"/>
    <col min="11827" max="11827" width="19" style="14" customWidth="1"/>
    <col min="11828" max="11828" width="9.140625" style="14" customWidth="1"/>
    <col min="11829" max="11829" width="14.7109375" style="14" customWidth="1"/>
    <col min="11830" max="11830" width="12.140625" style="14" customWidth="1"/>
    <col min="11831" max="11831" width="14.28515625" style="14" customWidth="1"/>
    <col min="11832" max="11832" width="7.42578125" style="14" customWidth="1"/>
    <col min="11833" max="11833" width="8" style="14" customWidth="1"/>
    <col min="11834" max="11834" width="12.140625" style="14" customWidth="1"/>
    <col min="11835" max="11835" width="12.85546875" style="14" customWidth="1"/>
    <col min="11836" max="11836" width="14.28515625" style="14" customWidth="1"/>
    <col min="11837" max="11837" width="11.140625" style="14" customWidth="1"/>
    <col min="11838" max="11838" width="12.28515625" style="14" customWidth="1"/>
    <col min="11839" max="11839" width="13.42578125" style="14" customWidth="1"/>
    <col min="11840" max="11840" width="9.85546875" style="14" customWidth="1"/>
    <col min="11841" max="11841" width="13" style="14" customWidth="1"/>
    <col min="11842" max="11842" width="6.85546875" style="14" customWidth="1"/>
    <col min="11843" max="11843" width="10.85546875" style="14" customWidth="1"/>
    <col min="11844" max="11844" width="9.28515625" style="14" customWidth="1"/>
    <col min="11845" max="11845" width="11.28515625" style="14" customWidth="1"/>
    <col min="11846" max="11846" width="9.7109375" style="14" customWidth="1"/>
    <col min="11847" max="11847" width="7.42578125" style="14" customWidth="1"/>
    <col min="11848" max="11848" width="13.140625" style="14" customWidth="1"/>
    <col min="11849" max="11849" width="7" style="14" customWidth="1"/>
    <col min="11850" max="11850" width="8.7109375" style="14" customWidth="1"/>
    <col min="11851" max="11851" width="11.7109375" style="14" customWidth="1"/>
    <col min="11852" max="11852" width="12" style="14" customWidth="1"/>
    <col min="11853" max="11853" width="12.7109375" style="14" customWidth="1"/>
    <col min="11854" max="11854" width="14" style="14" customWidth="1"/>
    <col min="11855" max="11855" width="11.85546875" style="14" customWidth="1"/>
    <col min="11856" max="11856" width="7.5703125" style="14" customWidth="1"/>
    <col min="11857" max="11857" width="10.140625" style="14" customWidth="1"/>
    <col min="11858" max="11858" width="9.28515625" style="14" customWidth="1"/>
    <col min="11859" max="11861" width="9.140625" style="14" customWidth="1"/>
    <col min="11862" max="11862" width="13.140625" style="14" bestFit="1" customWidth="1"/>
    <col min="11863" max="12049" width="9.140625" style="14" customWidth="1"/>
    <col min="12050" max="12050" width="9.28515625" style="14" customWidth="1"/>
    <col min="12051" max="12051" width="21.7109375" style="14" customWidth="1"/>
    <col min="12052" max="12052" width="19" style="14" customWidth="1"/>
    <col min="12053" max="12053" width="9.140625" style="14" customWidth="1"/>
    <col min="12054" max="12054" width="14.7109375" style="14" customWidth="1"/>
    <col min="12055" max="12055" width="12.140625" style="14" customWidth="1"/>
    <col min="12056" max="12056" width="14.28515625" style="14" customWidth="1"/>
    <col min="12057" max="12057" width="7.42578125" style="14" customWidth="1"/>
    <col min="12058" max="12058" width="8" style="14" customWidth="1"/>
    <col min="12059" max="12059" width="12.140625" style="14" customWidth="1"/>
    <col min="12060" max="12060" width="12.85546875" style="14" customWidth="1"/>
    <col min="12061" max="12061" width="14.28515625" style="14" customWidth="1"/>
    <col min="12062" max="12062" width="9.7109375" style="14" customWidth="1"/>
    <col min="12063" max="12063" width="8.140625" style="14" customWidth="1"/>
    <col min="12064" max="12064" width="12.28515625" style="14" customWidth="1"/>
    <col min="12065" max="12065" width="13.42578125" style="14" customWidth="1"/>
    <col min="12066" max="12066" width="9.85546875" style="14" customWidth="1"/>
    <col min="12067" max="12067" width="9.28515625" style="14" customWidth="1"/>
    <col min="12068" max="12068" width="6.85546875" style="14" customWidth="1"/>
    <col min="12069" max="12069" width="10.85546875" style="14" customWidth="1"/>
    <col min="12070" max="12070" width="9.28515625" style="14" customWidth="1"/>
    <col min="12071" max="12071" width="11.28515625" style="14" customWidth="1"/>
    <col min="12072" max="12072" width="9.7109375" style="14" customWidth="1"/>
    <col min="12073" max="12073" width="7.42578125" style="14" customWidth="1"/>
    <col min="12074" max="12074" width="13.140625" style="14" customWidth="1"/>
    <col min="12075" max="12075" width="7" style="14" customWidth="1"/>
    <col min="12076" max="12076" width="8.7109375" style="14" customWidth="1"/>
    <col min="12077" max="12077" width="11.7109375" style="14" customWidth="1"/>
    <col min="12078" max="12078" width="12" style="14" customWidth="1"/>
    <col min="12079" max="12079" width="9.7109375" style="14" customWidth="1"/>
    <col min="12080" max="12080" width="6.85546875" style="14"/>
    <col min="12081" max="12081" width="9.28515625" style="14" customWidth="1"/>
    <col min="12082" max="12082" width="21.7109375" style="14" customWidth="1"/>
    <col min="12083" max="12083" width="19" style="14" customWidth="1"/>
    <col min="12084" max="12084" width="9.140625" style="14" customWidth="1"/>
    <col min="12085" max="12085" width="14.7109375" style="14" customWidth="1"/>
    <col min="12086" max="12086" width="12.140625" style="14" customWidth="1"/>
    <col min="12087" max="12087" width="14.28515625" style="14" customWidth="1"/>
    <col min="12088" max="12088" width="7.42578125" style="14" customWidth="1"/>
    <col min="12089" max="12089" width="8" style="14" customWidth="1"/>
    <col min="12090" max="12090" width="12.140625" style="14" customWidth="1"/>
    <col min="12091" max="12091" width="12.85546875" style="14" customWidth="1"/>
    <col min="12092" max="12092" width="14.28515625" style="14" customWidth="1"/>
    <col min="12093" max="12093" width="11.140625" style="14" customWidth="1"/>
    <col min="12094" max="12094" width="12.28515625" style="14" customWidth="1"/>
    <col min="12095" max="12095" width="13.42578125" style="14" customWidth="1"/>
    <col min="12096" max="12096" width="9.85546875" style="14" customWidth="1"/>
    <col min="12097" max="12097" width="13" style="14" customWidth="1"/>
    <col min="12098" max="12098" width="6.85546875" style="14" customWidth="1"/>
    <col min="12099" max="12099" width="10.85546875" style="14" customWidth="1"/>
    <col min="12100" max="12100" width="9.28515625" style="14" customWidth="1"/>
    <col min="12101" max="12101" width="11.28515625" style="14" customWidth="1"/>
    <col min="12102" max="12102" width="9.7109375" style="14" customWidth="1"/>
    <col min="12103" max="12103" width="7.42578125" style="14" customWidth="1"/>
    <col min="12104" max="12104" width="13.140625" style="14" customWidth="1"/>
    <col min="12105" max="12105" width="7" style="14" customWidth="1"/>
    <col min="12106" max="12106" width="8.7109375" style="14" customWidth="1"/>
    <col min="12107" max="12107" width="11.7109375" style="14" customWidth="1"/>
    <col min="12108" max="12108" width="12" style="14" customWidth="1"/>
    <col min="12109" max="12109" width="12.7109375" style="14" customWidth="1"/>
    <col min="12110" max="12110" width="14" style="14" customWidth="1"/>
    <col min="12111" max="12111" width="11.85546875" style="14" customWidth="1"/>
    <col min="12112" max="12112" width="7.5703125" style="14" customWidth="1"/>
    <col min="12113" max="12113" width="10.140625" style="14" customWidth="1"/>
    <col min="12114" max="12114" width="9.28515625" style="14" customWidth="1"/>
    <col min="12115" max="12117" width="9.140625" style="14" customWidth="1"/>
    <col min="12118" max="12118" width="13.140625" style="14" bestFit="1" customWidth="1"/>
    <col min="12119" max="12305" width="9.140625" style="14" customWidth="1"/>
    <col min="12306" max="12306" width="9.28515625" style="14" customWidth="1"/>
    <col min="12307" max="12307" width="21.7109375" style="14" customWidth="1"/>
    <col min="12308" max="12308" width="19" style="14" customWidth="1"/>
    <col min="12309" max="12309" width="9.140625" style="14" customWidth="1"/>
    <col min="12310" max="12310" width="14.7109375" style="14" customWidth="1"/>
    <col min="12311" max="12311" width="12.140625" style="14" customWidth="1"/>
    <col min="12312" max="12312" width="14.28515625" style="14" customWidth="1"/>
    <col min="12313" max="12313" width="7.42578125" style="14" customWidth="1"/>
    <col min="12314" max="12314" width="8" style="14" customWidth="1"/>
    <col min="12315" max="12315" width="12.140625" style="14" customWidth="1"/>
    <col min="12316" max="12316" width="12.85546875" style="14" customWidth="1"/>
    <col min="12317" max="12317" width="14.28515625" style="14" customWidth="1"/>
    <col min="12318" max="12318" width="9.7109375" style="14" customWidth="1"/>
    <col min="12319" max="12319" width="8.140625" style="14" customWidth="1"/>
    <col min="12320" max="12320" width="12.28515625" style="14" customWidth="1"/>
    <col min="12321" max="12321" width="13.42578125" style="14" customWidth="1"/>
    <col min="12322" max="12322" width="9.85546875" style="14" customWidth="1"/>
    <col min="12323" max="12323" width="9.28515625" style="14" customWidth="1"/>
    <col min="12324" max="12324" width="6.85546875" style="14" customWidth="1"/>
    <col min="12325" max="12325" width="10.85546875" style="14" customWidth="1"/>
    <col min="12326" max="12326" width="9.28515625" style="14" customWidth="1"/>
    <col min="12327" max="12327" width="11.28515625" style="14" customWidth="1"/>
    <col min="12328" max="12328" width="9.7109375" style="14" customWidth="1"/>
    <col min="12329" max="12329" width="7.42578125" style="14" customWidth="1"/>
    <col min="12330" max="12330" width="13.140625" style="14" customWidth="1"/>
    <col min="12331" max="12331" width="7" style="14" customWidth="1"/>
    <col min="12332" max="12332" width="8.7109375" style="14" customWidth="1"/>
    <col min="12333" max="12333" width="11.7109375" style="14" customWidth="1"/>
    <col min="12334" max="12334" width="12" style="14" customWidth="1"/>
    <col min="12335" max="12335" width="9.7109375" style="14" customWidth="1"/>
    <col min="12336" max="12336" width="6.85546875" style="14"/>
    <col min="12337" max="12337" width="9.28515625" style="14" customWidth="1"/>
    <col min="12338" max="12338" width="21.7109375" style="14" customWidth="1"/>
    <col min="12339" max="12339" width="19" style="14" customWidth="1"/>
    <col min="12340" max="12340" width="9.140625" style="14" customWidth="1"/>
    <col min="12341" max="12341" width="14.7109375" style="14" customWidth="1"/>
    <col min="12342" max="12342" width="12.140625" style="14" customWidth="1"/>
    <col min="12343" max="12343" width="14.28515625" style="14" customWidth="1"/>
    <col min="12344" max="12344" width="7.42578125" style="14" customWidth="1"/>
    <col min="12345" max="12345" width="8" style="14" customWidth="1"/>
    <col min="12346" max="12346" width="12.140625" style="14" customWidth="1"/>
    <col min="12347" max="12347" width="12.85546875" style="14" customWidth="1"/>
    <col min="12348" max="12348" width="14.28515625" style="14" customWidth="1"/>
    <col min="12349" max="12349" width="11.140625" style="14" customWidth="1"/>
    <col min="12350" max="12350" width="12.28515625" style="14" customWidth="1"/>
    <col min="12351" max="12351" width="13.42578125" style="14" customWidth="1"/>
    <col min="12352" max="12352" width="9.85546875" style="14" customWidth="1"/>
    <col min="12353" max="12353" width="13" style="14" customWidth="1"/>
    <col min="12354" max="12354" width="6.85546875" style="14" customWidth="1"/>
    <col min="12355" max="12355" width="10.85546875" style="14" customWidth="1"/>
    <col min="12356" max="12356" width="9.28515625" style="14" customWidth="1"/>
    <col min="12357" max="12357" width="11.28515625" style="14" customWidth="1"/>
    <col min="12358" max="12358" width="9.7109375" style="14" customWidth="1"/>
    <col min="12359" max="12359" width="7.42578125" style="14" customWidth="1"/>
    <col min="12360" max="12360" width="13.140625" style="14" customWidth="1"/>
    <col min="12361" max="12361" width="7" style="14" customWidth="1"/>
    <col min="12362" max="12362" width="8.7109375" style="14" customWidth="1"/>
    <col min="12363" max="12363" width="11.7109375" style="14" customWidth="1"/>
    <col min="12364" max="12364" width="12" style="14" customWidth="1"/>
    <col min="12365" max="12365" width="12.7109375" style="14" customWidth="1"/>
    <col min="12366" max="12366" width="14" style="14" customWidth="1"/>
    <col min="12367" max="12367" width="11.85546875" style="14" customWidth="1"/>
    <col min="12368" max="12368" width="7.5703125" style="14" customWidth="1"/>
    <col min="12369" max="12369" width="10.140625" style="14" customWidth="1"/>
    <col min="12370" max="12370" width="9.28515625" style="14" customWidth="1"/>
    <col min="12371" max="12373" width="9.140625" style="14" customWidth="1"/>
    <col min="12374" max="12374" width="13.140625" style="14" bestFit="1" customWidth="1"/>
    <col min="12375" max="12561" width="9.140625" style="14" customWidth="1"/>
    <col min="12562" max="12562" width="9.28515625" style="14" customWidth="1"/>
    <col min="12563" max="12563" width="21.7109375" style="14" customWidth="1"/>
    <col min="12564" max="12564" width="19" style="14" customWidth="1"/>
    <col min="12565" max="12565" width="9.140625" style="14" customWidth="1"/>
    <col min="12566" max="12566" width="14.7109375" style="14" customWidth="1"/>
    <col min="12567" max="12567" width="12.140625" style="14" customWidth="1"/>
    <col min="12568" max="12568" width="14.28515625" style="14" customWidth="1"/>
    <col min="12569" max="12569" width="7.42578125" style="14" customWidth="1"/>
    <col min="12570" max="12570" width="8" style="14" customWidth="1"/>
    <col min="12571" max="12571" width="12.140625" style="14" customWidth="1"/>
    <col min="12572" max="12572" width="12.85546875" style="14" customWidth="1"/>
    <col min="12573" max="12573" width="14.28515625" style="14" customWidth="1"/>
    <col min="12574" max="12574" width="9.7109375" style="14" customWidth="1"/>
    <col min="12575" max="12575" width="8.140625" style="14" customWidth="1"/>
    <col min="12576" max="12576" width="12.28515625" style="14" customWidth="1"/>
    <col min="12577" max="12577" width="13.42578125" style="14" customWidth="1"/>
    <col min="12578" max="12578" width="9.85546875" style="14" customWidth="1"/>
    <col min="12579" max="12579" width="9.28515625" style="14" customWidth="1"/>
    <col min="12580" max="12580" width="6.85546875" style="14" customWidth="1"/>
    <col min="12581" max="12581" width="10.85546875" style="14" customWidth="1"/>
    <col min="12582" max="12582" width="9.28515625" style="14" customWidth="1"/>
    <col min="12583" max="12583" width="11.28515625" style="14" customWidth="1"/>
    <col min="12584" max="12584" width="9.7109375" style="14" customWidth="1"/>
    <col min="12585" max="12585" width="7.42578125" style="14" customWidth="1"/>
    <col min="12586" max="12586" width="13.140625" style="14" customWidth="1"/>
    <col min="12587" max="12587" width="7" style="14" customWidth="1"/>
    <col min="12588" max="12588" width="8.7109375" style="14" customWidth="1"/>
    <col min="12589" max="12589" width="11.7109375" style="14" customWidth="1"/>
    <col min="12590" max="12590" width="12" style="14" customWidth="1"/>
    <col min="12591" max="12591" width="9.7109375" style="14" customWidth="1"/>
    <col min="12592" max="12592" width="6.85546875" style="14"/>
    <col min="12593" max="12593" width="9.28515625" style="14" customWidth="1"/>
    <col min="12594" max="12594" width="21.7109375" style="14" customWidth="1"/>
    <col min="12595" max="12595" width="19" style="14" customWidth="1"/>
    <col min="12596" max="12596" width="9.140625" style="14" customWidth="1"/>
    <col min="12597" max="12597" width="14.7109375" style="14" customWidth="1"/>
    <col min="12598" max="12598" width="12.140625" style="14" customWidth="1"/>
    <col min="12599" max="12599" width="14.28515625" style="14" customWidth="1"/>
    <col min="12600" max="12600" width="7.42578125" style="14" customWidth="1"/>
    <col min="12601" max="12601" width="8" style="14" customWidth="1"/>
    <col min="12602" max="12602" width="12.140625" style="14" customWidth="1"/>
    <col min="12603" max="12603" width="12.85546875" style="14" customWidth="1"/>
    <col min="12604" max="12604" width="14.28515625" style="14" customWidth="1"/>
    <col min="12605" max="12605" width="11.140625" style="14" customWidth="1"/>
    <col min="12606" max="12606" width="12.28515625" style="14" customWidth="1"/>
    <col min="12607" max="12607" width="13.42578125" style="14" customWidth="1"/>
    <col min="12608" max="12608" width="9.85546875" style="14" customWidth="1"/>
    <col min="12609" max="12609" width="13" style="14" customWidth="1"/>
    <col min="12610" max="12610" width="6.85546875" style="14" customWidth="1"/>
    <col min="12611" max="12611" width="10.85546875" style="14" customWidth="1"/>
    <col min="12612" max="12612" width="9.28515625" style="14" customWidth="1"/>
    <col min="12613" max="12613" width="11.28515625" style="14" customWidth="1"/>
    <col min="12614" max="12614" width="9.7109375" style="14" customWidth="1"/>
    <col min="12615" max="12615" width="7.42578125" style="14" customWidth="1"/>
    <col min="12616" max="12616" width="13.140625" style="14" customWidth="1"/>
    <col min="12617" max="12617" width="7" style="14" customWidth="1"/>
    <col min="12618" max="12618" width="8.7109375" style="14" customWidth="1"/>
    <col min="12619" max="12619" width="11.7109375" style="14" customWidth="1"/>
    <col min="12620" max="12620" width="12" style="14" customWidth="1"/>
    <col min="12621" max="12621" width="12.7109375" style="14" customWidth="1"/>
    <col min="12622" max="12622" width="14" style="14" customWidth="1"/>
    <col min="12623" max="12623" width="11.85546875" style="14" customWidth="1"/>
    <col min="12624" max="12624" width="7.5703125" style="14" customWidth="1"/>
    <col min="12625" max="12625" width="10.140625" style="14" customWidth="1"/>
    <col min="12626" max="12626" width="9.28515625" style="14" customWidth="1"/>
    <col min="12627" max="12629" width="9.140625" style="14" customWidth="1"/>
    <col min="12630" max="12630" width="13.140625" style="14" bestFit="1" customWidth="1"/>
    <col min="12631" max="12817" width="9.140625" style="14" customWidth="1"/>
    <col min="12818" max="12818" width="9.28515625" style="14" customWidth="1"/>
    <col min="12819" max="12819" width="21.7109375" style="14" customWidth="1"/>
    <col min="12820" max="12820" width="19" style="14" customWidth="1"/>
    <col min="12821" max="12821" width="9.140625" style="14" customWidth="1"/>
    <col min="12822" max="12822" width="14.7109375" style="14" customWidth="1"/>
    <col min="12823" max="12823" width="12.140625" style="14" customWidth="1"/>
    <col min="12824" max="12824" width="14.28515625" style="14" customWidth="1"/>
    <col min="12825" max="12825" width="7.42578125" style="14" customWidth="1"/>
    <col min="12826" max="12826" width="8" style="14" customWidth="1"/>
    <col min="12827" max="12827" width="12.140625" style="14" customWidth="1"/>
    <col min="12828" max="12828" width="12.85546875" style="14" customWidth="1"/>
    <col min="12829" max="12829" width="14.28515625" style="14" customWidth="1"/>
    <col min="12830" max="12830" width="9.7109375" style="14" customWidth="1"/>
    <col min="12831" max="12831" width="8.140625" style="14" customWidth="1"/>
    <col min="12832" max="12832" width="12.28515625" style="14" customWidth="1"/>
    <col min="12833" max="12833" width="13.42578125" style="14" customWidth="1"/>
    <col min="12834" max="12834" width="9.85546875" style="14" customWidth="1"/>
    <col min="12835" max="12835" width="9.28515625" style="14" customWidth="1"/>
    <col min="12836" max="12836" width="6.85546875" style="14" customWidth="1"/>
    <col min="12837" max="12837" width="10.85546875" style="14" customWidth="1"/>
    <col min="12838" max="12838" width="9.28515625" style="14" customWidth="1"/>
    <col min="12839" max="12839" width="11.28515625" style="14" customWidth="1"/>
    <col min="12840" max="12840" width="9.7109375" style="14" customWidth="1"/>
    <col min="12841" max="12841" width="7.42578125" style="14" customWidth="1"/>
    <col min="12842" max="12842" width="13.140625" style="14" customWidth="1"/>
    <col min="12843" max="12843" width="7" style="14" customWidth="1"/>
    <col min="12844" max="12844" width="8.7109375" style="14" customWidth="1"/>
    <col min="12845" max="12845" width="11.7109375" style="14" customWidth="1"/>
    <col min="12846" max="12846" width="12" style="14" customWidth="1"/>
    <col min="12847" max="12847" width="9.7109375" style="14" customWidth="1"/>
    <col min="12848" max="12848" width="6.85546875" style="14"/>
    <col min="12849" max="12849" width="9.28515625" style="14" customWidth="1"/>
    <col min="12850" max="12850" width="21.7109375" style="14" customWidth="1"/>
    <col min="12851" max="12851" width="19" style="14" customWidth="1"/>
    <col min="12852" max="12852" width="9.140625" style="14" customWidth="1"/>
    <col min="12853" max="12853" width="14.7109375" style="14" customWidth="1"/>
    <col min="12854" max="12854" width="12.140625" style="14" customWidth="1"/>
    <col min="12855" max="12855" width="14.28515625" style="14" customWidth="1"/>
    <col min="12856" max="12856" width="7.42578125" style="14" customWidth="1"/>
    <col min="12857" max="12857" width="8" style="14" customWidth="1"/>
    <col min="12858" max="12858" width="12.140625" style="14" customWidth="1"/>
    <col min="12859" max="12859" width="12.85546875" style="14" customWidth="1"/>
    <col min="12860" max="12860" width="14.28515625" style="14" customWidth="1"/>
    <col min="12861" max="12861" width="11.140625" style="14" customWidth="1"/>
    <col min="12862" max="12862" width="12.28515625" style="14" customWidth="1"/>
    <col min="12863" max="12863" width="13.42578125" style="14" customWidth="1"/>
    <col min="12864" max="12864" width="9.85546875" style="14" customWidth="1"/>
    <col min="12865" max="12865" width="13" style="14" customWidth="1"/>
    <col min="12866" max="12866" width="6.85546875" style="14" customWidth="1"/>
    <col min="12867" max="12867" width="10.85546875" style="14" customWidth="1"/>
    <col min="12868" max="12868" width="9.28515625" style="14" customWidth="1"/>
    <col min="12869" max="12869" width="11.28515625" style="14" customWidth="1"/>
    <col min="12870" max="12870" width="9.7109375" style="14" customWidth="1"/>
    <col min="12871" max="12871" width="7.42578125" style="14" customWidth="1"/>
    <col min="12872" max="12872" width="13.140625" style="14" customWidth="1"/>
    <col min="12873" max="12873" width="7" style="14" customWidth="1"/>
    <col min="12874" max="12874" width="8.7109375" style="14" customWidth="1"/>
    <col min="12875" max="12875" width="11.7109375" style="14" customWidth="1"/>
    <col min="12876" max="12876" width="12" style="14" customWidth="1"/>
    <col min="12877" max="12877" width="12.7109375" style="14" customWidth="1"/>
    <col min="12878" max="12878" width="14" style="14" customWidth="1"/>
    <col min="12879" max="12879" width="11.85546875" style="14" customWidth="1"/>
    <col min="12880" max="12880" width="7.5703125" style="14" customWidth="1"/>
    <col min="12881" max="12881" width="10.140625" style="14" customWidth="1"/>
    <col min="12882" max="12882" width="9.28515625" style="14" customWidth="1"/>
    <col min="12883" max="12885" width="9.140625" style="14" customWidth="1"/>
    <col min="12886" max="12886" width="13.140625" style="14" bestFit="1" customWidth="1"/>
    <col min="12887" max="13073" width="9.140625" style="14" customWidth="1"/>
    <col min="13074" max="13074" width="9.28515625" style="14" customWidth="1"/>
    <col min="13075" max="13075" width="21.7109375" style="14" customWidth="1"/>
    <col min="13076" max="13076" width="19" style="14" customWidth="1"/>
    <col min="13077" max="13077" width="9.140625" style="14" customWidth="1"/>
    <col min="13078" max="13078" width="14.7109375" style="14" customWidth="1"/>
    <col min="13079" max="13079" width="12.140625" style="14" customWidth="1"/>
    <col min="13080" max="13080" width="14.28515625" style="14" customWidth="1"/>
    <col min="13081" max="13081" width="7.42578125" style="14" customWidth="1"/>
    <col min="13082" max="13082" width="8" style="14" customWidth="1"/>
    <col min="13083" max="13083" width="12.140625" style="14" customWidth="1"/>
    <col min="13084" max="13084" width="12.85546875" style="14" customWidth="1"/>
    <col min="13085" max="13085" width="14.28515625" style="14" customWidth="1"/>
    <col min="13086" max="13086" width="9.7109375" style="14" customWidth="1"/>
    <col min="13087" max="13087" width="8.140625" style="14" customWidth="1"/>
    <col min="13088" max="13088" width="12.28515625" style="14" customWidth="1"/>
    <col min="13089" max="13089" width="13.42578125" style="14" customWidth="1"/>
    <col min="13090" max="13090" width="9.85546875" style="14" customWidth="1"/>
    <col min="13091" max="13091" width="9.28515625" style="14" customWidth="1"/>
    <col min="13092" max="13092" width="6.85546875" style="14" customWidth="1"/>
    <col min="13093" max="13093" width="10.85546875" style="14" customWidth="1"/>
    <col min="13094" max="13094" width="9.28515625" style="14" customWidth="1"/>
    <col min="13095" max="13095" width="11.28515625" style="14" customWidth="1"/>
    <col min="13096" max="13096" width="9.7109375" style="14" customWidth="1"/>
    <col min="13097" max="13097" width="7.42578125" style="14" customWidth="1"/>
    <col min="13098" max="13098" width="13.140625" style="14" customWidth="1"/>
    <col min="13099" max="13099" width="7" style="14" customWidth="1"/>
    <col min="13100" max="13100" width="8.7109375" style="14" customWidth="1"/>
    <col min="13101" max="13101" width="11.7109375" style="14" customWidth="1"/>
    <col min="13102" max="13102" width="12" style="14" customWidth="1"/>
    <col min="13103" max="13103" width="9.7109375" style="14" customWidth="1"/>
    <col min="13104" max="13104" width="6.85546875" style="14"/>
    <col min="13105" max="13105" width="9.28515625" style="14" customWidth="1"/>
    <col min="13106" max="13106" width="21.7109375" style="14" customWidth="1"/>
    <col min="13107" max="13107" width="19" style="14" customWidth="1"/>
    <col min="13108" max="13108" width="9.140625" style="14" customWidth="1"/>
    <col min="13109" max="13109" width="14.7109375" style="14" customWidth="1"/>
    <col min="13110" max="13110" width="12.140625" style="14" customWidth="1"/>
    <col min="13111" max="13111" width="14.28515625" style="14" customWidth="1"/>
    <col min="13112" max="13112" width="7.42578125" style="14" customWidth="1"/>
    <col min="13113" max="13113" width="8" style="14" customWidth="1"/>
    <col min="13114" max="13114" width="12.140625" style="14" customWidth="1"/>
    <col min="13115" max="13115" width="12.85546875" style="14" customWidth="1"/>
    <col min="13116" max="13116" width="14.28515625" style="14" customWidth="1"/>
    <col min="13117" max="13117" width="11.140625" style="14" customWidth="1"/>
    <col min="13118" max="13118" width="12.28515625" style="14" customWidth="1"/>
    <col min="13119" max="13119" width="13.42578125" style="14" customWidth="1"/>
    <col min="13120" max="13120" width="9.85546875" style="14" customWidth="1"/>
    <col min="13121" max="13121" width="13" style="14" customWidth="1"/>
    <col min="13122" max="13122" width="6.85546875" style="14" customWidth="1"/>
    <col min="13123" max="13123" width="10.85546875" style="14" customWidth="1"/>
    <col min="13124" max="13124" width="9.28515625" style="14" customWidth="1"/>
    <col min="13125" max="13125" width="11.28515625" style="14" customWidth="1"/>
    <col min="13126" max="13126" width="9.7109375" style="14" customWidth="1"/>
    <col min="13127" max="13127" width="7.42578125" style="14" customWidth="1"/>
    <col min="13128" max="13128" width="13.140625" style="14" customWidth="1"/>
    <col min="13129" max="13129" width="7" style="14" customWidth="1"/>
    <col min="13130" max="13130" width="8.7109375" style="14" customWidth="1"/>
    <col min="13131" max="13131" width="11.7109375" style="14" customWidth="1"/>
    <col min="13132" max="13132" width="12" style="14" customWidth="1"/>
    <col min="13133" max="13133" width="12.7109375" style="14" customWidth="1"/>
    <col min="13134" max="13134" width="14" style="14" customWidth="1"/>
    <col min="13135" max="13135" width="11.85546875" style="14" customWidth="1"/>
    <col min="13136" max="13136" width="7.5703125" style="14" customWidth="1"/>
    <col min="13137" max="13137" width="10.140625" style="14" customWidth="1"/>
    <col min="13138" max="13138" width="9.28515625" style="14" customWidth="1"/>
    <col min="13139" max="13141" width="9.140625" style="14" customWidth="1"/>
    <col min="13142" max="13142" width="13.140625" style="14" bestFit="1" customWidth="1"/>
    <col min="13143" max="13329" width="9.140625" style="14" customWidth="1"/>
    <col min="13330" max="13330" width="9.28515625" style="14" customWidth="1"/>
    <col min="13331" max="13331" width="21.7109375" style="14" customWidth="1"/>
    <col min="13332" max="13332" width="19" style="14" customWidth="1"/>
    <col min="13333" max="13333" width="9.140625" style="14" customWidth="1"/>
    <col min="13334" max="13334" width="14.7109375" style="14" customWidth="1"/>
    <col min="13335" max="13335" width="12.140625" style="14" customWidth="1"/>
    <col min="13336" max="13336" width="14.28515625" style="14" customWidth="1"/>
    <col min="13337" max="13337" width="7.42578125" style="14" customWidth="1"/>
    <col min="13338" max="13338" width="8" style="14" customWidth="1"/>
    <col min="13339" max="13339" width="12.140625" style="14" customWidth="1"/>
    <col min="13340" max="13340" width="12.85546875" style="14" customWidth="1"/>
    <col min="13341" max="13341" width="14.28515625" style="14" customWidth="1"/>
    <col min="13342" max="13342" width="9.7109375" style="14" customWidth="1"/>
    <col min="13343" max="13343" width="8.140625" style="14" customWidth="1"/>
    <col min="13344" max="13344" width="12.28515625" style="14" customWidth="1"/>
    <col min="13345" max="13345" width="13.42578125" style="14" customWidth="1"/>
    <col min="13346" max="13346" width="9.85546875" style="14" customWidth="1"/>
    <col min="13347" max="13347" width="9.28515625" style="14" customWidth="1"/>
    <col min="13348" max="13348" width="6.85546875" style="14" customWidth="1"/>
    <col min="13349" max="13349" width="10.85546875" style="14" customWidth="1"/>
    <col min="13350" max="13350" width="9.28515625" style="14" customWidth="1"/>
    <col min="13351" max="13351" width="11.28515625" style="14" customWidth="1"/>
    <col min="13352" max="13352" width="9.7109375" style="14" customWidth="1"/>
    <col min="13353" max="13353" width="7.42578125" style="14" customWidth="1"/>
    <col min="13354" max="13354" width="13.140625" style="14" customWidth="1"/>
    <col min="13355" max="13355" width="7" style="14" customWidth="1"/>
    <col min="13356" max="13356" width="8.7109375" style="14" customWidth="1"/>
    <col min="13357" max="13357" width="11.7109375" style="14" customWidth="1"/>
    <col min="13358" max="13358" width="12" style="14" customWidth="1"/>
    <col min="13359" max="13359" width="9.7109375" style="14" customWidth="1"/>
    <col min="13360" max="13360" width="6.85546875" style="14"/>
    <col min="13361" max="13361" width="9.28515625" style="14" customWidth="1"/>
    <col min="13362" max="13362" width="21.7109375" style="14" customWidth="1"/>
    <col min="13363" max="13363" width="19" style="14" customWidth="1"/>
    <col min="13364" max="13364" width="9.140625" style="14" customWidth="1"/>
    <col min="13365" max="13365" width="14.7109375" style="14" customWidth="1"/>
    <col min="13366" max="13366" width="12.140625" style="14" customWidth="1"/>
    <col min="13367" max="13367" width="14.28515625" style="14" customWidth="1"/>
    <col min="13368" max="13368" width="7.42578125" style="14" customWidth="1"/>
    <col min="13369" max="13369" width="8" style="14" customWidth="1"/>
    <col min="13370" max="13370" width="12.140625" style="14" customWidth="1"/>
    <col min="13371" max="13371" width="12.85546875" style="14" customWidth="1"/>
    <col min="13372" max="13372" width="14.28515625" style="14" customWidth="1"/>
    <col min="13373" max="13373" width="11.140625" style="14" customWidth="1"/>
    <col min="13374" max="13374" width="12.28515625" style="14" customWidth="1"/>
    <col min="13375" max="13375" width="13.42578125" style="14" customWidth="1"/>
    <col min="13376" max="13376" width="9.85546875" style="14" customWidth="1"/>
    <col min="13377" max="13377" width="13" style="14" customWidth="1"/>
    <col min="13378" max="13378" width="6.85546875" style="14" customWidth="1"/>
    <col min="13379" max="13379" width="10.85546875" style="14" customWidth="1"/>
    <col min="13380" max="13380" width="9.28515625" style="14" customWidth="1"/>
    <col min="13381" max="13381" width="11.28515625" style="14" customWidth="1"/>
    <col min="13382" max="13382" width="9.7109375" style="14" customWidth="1"/>
    <col min="13383" max="13383" width="7.42578125" style="14" customWidth="1"/>
    <col min="13384" max="13384" width="13.140625" style="14" customWidth="1"/>
    <col min="13385" max="13385" width="7" style="14" customWidth="1"/>
    <col min="13386" max="13386" width="8.7109375" style="14" customWidth="1"/>
    <col min="13387" max="13387" width="11.7109375" style="14" customWidth="1"/>
    <col min="13388" max="13388" width="12" style="14" customWidth="1"/>
    <col min="13389" max="13389" width="12.7109375" style="14" customWidth="1"/>
    <col min="13390" max="13390" width="14" style="14" customWidth="1"/>
    <col min="13391" max="13391" width="11.85546875" style="14" customWidth="1"/>
    <col min="13392" max="13392" width="7.5703125" style="14" customWidth="1"/>
    <col min="13393" max="13393" width="10.140625" style="14" customWidth="1"/>
    <col min="13394" max="13394" width="9.28515625" style="14" customWidth="1"/>
    <col min="13395" max="13397" width="9.140625" style="14" customWidth="1"/>
    <col min="13398" max="13398" width="13.140625" style="14" bestFit="1" customWidth="1"/>
    <col min="13399" max="13585" width="9.140625" style="14" customWidth="1"/>
    <col min="13586" max="13586" width="9.28515625" style="14" customWidth="1"/>
    <col min="13587" max="13587" width="21.7109375" style="14" customWidth="1"/>
    <col min="13588" max="13588" width="19" style="14" customWidth="1"/>
    <col min="13589" max="13589" width="9.140625" style="14" customWidth="1"/>
    <col min="13590" max="13590" width="14.7109375" style="14" customWidth="1"/>
    <col min="13591" max="13591" width="12.140625" style="14" customWidth="1"/>
    <col min="13592" max="13592" width="14.28515625" style="14" customWidth="1"/>
    <col min="13593" max="13593" width="7.42578125" style="14" customWidth="1"/>
    <col min="13594" max="13594" width="8" style="14" customWidth="1"/>
    <col min="13595" max="13595" width="12.140625" style="14" customWidth="1"/>
    <col min="13596" max="13596" width="12.85546875" style="14" customWidth="1"/>
    <col min="13597" max="13597" width="14.28515625" style="14" customWidth="1"/>
    <col min="13598" max="13598" width="9.7109375" style="14" customWidth="1"/>
    <col min="13599" max="13599" width="8.140625" style="14" customWidth="1"/>
    <col min="13600" max="13600" width="12.28515625" style="14" customWidth="1"/>
    <col min="13601" max="13601" width="13.42578125" style="14" customWidth="1"/>
    <col min="13602" max="13602" width="9.85546875" style="14" customWidth="1"/>
    <col min="13603" max="13603" width="9.28515625" style="14" customWidth="1"/>
    <col min="13604" max="13604" width="6.85546875" style="14" customWidth="1"/>
    <col min="13605" max="13605" width="10.85546875" style="14" customWidth="1"/>
    <col min="13606" max="13606" width="9.28515625" style="14" customWidth="1"/>
    <col min="13607" max="13607" width="11.28515625" style="14" customWidth="1"/>
    <col min="13608" max="13608" width="9.7109375" style="14" customWidth="1"/>
    <col min="13609" max="13609" width="7.42578125" style="14" customWidth="1"/>
    <col min="13610" max="13610" width="13.140625" style="14" customWidth="1"/>
    <col min="13611" max="13611" width="7" style="14" customWidth="1"/>
    <col min="13612" max="13612" width="8.7109375" style="14" customWidth="1"/>
    <col min="13613" max="13613" width="11.7109375" style="14" customWidth="1"/>
    <col min="13614" max="13614" width="12" style="14" customWidth="1"/>
    <col min="13615" max="13615" width="9.7109375" style="14" customWidth="1"/>
    <col min="13616" max="13616" width="6.85546875" style="14"/>
    <col min="13617" max="13617" width="9.28515625" style="14" customWidth="1"/>
    <col min="13618" max="13618" width="21.7109375" style="14" customWidth="1"/>
    <col min="13619" max="13619" width="19" style="14" customWidth="1"/>
    <col min="13620" max="13620" width="9.140625" style="14" customWidth="1"/>
    <col min="13621" max="13621" width="14.7109375" style="14" customWidth="1"/>
    <col min="13622" max="13622" width="12.140625" style="14" customWidth="1"/>
    <col min="13623" max="13623" width="14.28515625" style="14" customWidth="1"/>
    <col min="13624" max="13624" width="7.42578125" style="14" customWidth="1"/>
    <col min="13625" max="13625" width="8" style="14" customWidth="1"/>
    <col min="13626" max="13626" width="12.140625" style="14" customWidth="1"/>
    <col min="13627" max="13627" width="12.85546875" style="14" customWidth="1"/>
    <col min="13628" max="13628" width="14.28515625" style="14" customWidth="1"/>
    <col min="13629" max="13629" width="11.140625" style="14" customWidth="1"/>
    <col min="13630" max="13630" width="12.28515625" style="14" customWidth="1"/>
    <col min="13631" max="13631" width="13.42578125" style="14" customWidth="1"/>
    <col min="13632" max="13632" width="9.85546875" style="14" customWidth="1"/>
    <col min="13633" max="13633" width="13" style="14" customWidth="1"/>
    <col min="13634" max="13634" width="6.85546875" style="14" customWidth="1"/>
    <col min="13635" max="13635" width="10.85546875" style="14" customWidth="1"/>
    <col min="13636" max="13636" width="9.28515625" style="14" customWidth="1"/>
    <col min="13637" max="13637" width="11.28515625" style="14" customWidth="1"/>
    <col min="13638" max="13638" width="9.7109375" style="14" customWidth="1"/>
    <col min="13639" max="13639" width="7.42578125" style="14" customWidth="1"/>
    <col min="13640" max="13640" width="13.140625" style="14" customWidth="1"/>
    <col min="13641" max="13641" width="7" style="14" customWidth="1"/>
    <col min="13642" max="13642" width="8.7109375" style="14" customWidth="1"/>
    <col min="13643" max="13643" width="11.7109375" style="14" customWidth="1"/>
    <col min="13644" max="13644" width="12" style="14" customWidth="1"/>
    <col min="13645" max="13645" width="12.7109375" style="14" customWidth="1"/>
    <col min="13646" max="13646" width="14" style="14" customWidth="1"/>
    <col min="13647" max="13647" width="11.85546875" style="14" customWidth="1"/>
    <col min="13648" max="13648" width="7.5703125" style="14" customWidth="1"/>
    <col min="13649" max="13649" width="10.140625" style="14" customWidth="1"/>
    <col min="13650" max="13650" width="9.28515625" style="14" customWidth="1"/>
    <col min="13651" max="13653" width="9.140625" style="14" customWidth="1"/>
    <col min="13654" max="13654" width="13.140625" style="14" bestFit="1" customWidth="1"/>
    <col min="13655" max="13841" width="9.140625" style="14" customWidth="1"/>
    <col min="13842" max="13842" width="9.28515625" style="14" customWidth="1"/>
    <col min="13843" max="13843" width="21.7109375" style="14" customWidth="1"/>
    <col min="13844" max="13844" width="19" style="14" customWidth="1"/>
    <col min="13845" max="13845" width="9.140625" style="14" customWidth="1"/>
    <col min="13846" max="13846" width="14.7109375" style="14" customWidth="1"/>
    <col min="13847" max="13847" width="12.140625" style="14" customWidth="1"/>
    <col min="13848" max="13848" width="14.28515625" style="14" customWidth="1"/>
    <col min="13849" max="13849" width="7.42578125" style="14" customWidth="1"/>
    <col min="13850" max="13850" width="8" style="14" customWidth="1"/>
    <col min="13851" max="13851" width="12.140625" style="14" customWidth="1"/>
    <col min="13852" max="13852" width="12.85546875" style="14" customWidth="1"/>
    <col min="13853" max="13853" width="14.28515625" style="14" customWidth="1"/>
    <col min="13854" max="13854" width="9.7109375" style="14" customWidth="1"/>
    <col min="13855" max="13855" width="8.140625" style="14" customWidth="1"/>
    <col min="13856" max="13856" width="12.28515625" style="14" customWidth="1"/>
    <col min="13857" max="13857" width="13.42578125" style="14" customWidth="1"/>
    <col min="13858" max="13858" width="9.85546875" style="14" customWidth="1"/>
    <col min="13859" max="13859" width="9.28515625" style="14" customWidth="1"/>
    <col min="13860" max="13860" width="6.85546875" style="14" customWidth="1"/>
    <col min="13861" max="13861" width="10.85546875" style="14" customWidth="1"/>
    <col min="13862" max="13862" width="9.28515625" style="14" customWidth="1"/>
    <col min="13863" max="13863" width="11.28515625" style="14" customWidth="1"/>
    <col min="13864" max="13864" width="9.7109375" style="14" customWidth="1"/>
    <col min="13865" max="13865" width="7.42578125" style="14" customWidth="1"/>
    <col min="13866" max="13866" width="13.140625" style="14" customWidth="1"/>
    <col min="13867" max="13867" width="7" style="14" customWidth="1"/>
    <col min="13868" max="13868" width="8.7109375" style="14" customWidth="1"/>
    <col min="13869" max="13869" width="11.7109375" style="14" customWidth="1"/>
    <col min="13870" max="13870" width="12" style="14" customWidth="1"/>
    <col min="13871" max="13871" width="9.7109375" style="14" customWidth="1"/>
    <col min="13872" max="13872" width="6.85546875" style="14"/>
    <col min="13873" max="13873" width="9.28515625" style="14" customWidth="1"/>
    <col min="13874" max="13874" width="21.7109375" style="14" customWidth="1"/>
    <col min="13875" max="13875" width="19" style="14" customWidth="1"/>
    <col min="13876" max="13876" width="9.140625" style="14" customWidth="1"/>
    <col min="13877" max="13877" width="14.7109375" style="14" customWidth="1"/>
    <col min="13878" max="13878" width="12.140625" style="14" customWidth="1"/>
    <col min="13879" max="13879" width="14.28515625" style="14" customWidth="1"/>
    <col min="13880" max="13880" width="7.42578125" style="14" customWidth="1"/>
    <col min="13881" max="13881" width="8" style="14" customWidth="1"/>
    <col min="13882" max="13882" width="12.140625" style="14" customWidth="1"/>
    <col min="13883" max="13883" width="12.85546875" style="14" customWidth="1"/>
    <col min="13884" max="13884" width="14.28515625" style="14" customWidth="1"/>
    <col min="13885" max="13885" width="11.140625" style="14" customWidth="1"/>
    <col min="13886" max="13886" width="12.28515625" style="14" customWidth="1"/>
    <col min="13887" max="13887" width="13.42578125" style="14" customWidth="1"/>
    <col min="13888" max="13888" width="9.85546875" style="14" customWidth="1"/>
    <col min="13889" max="13889" width="13" style="14" customWidth="1"/>
    <col min="13890" max="13890" width="6.85546875" style="14" customWidth="1"/>
    <col min="13891" max="13891" width="10.85546875" style="14" customWidth="1"/>
    <col min="13892" max="13892" width="9.28515625" style="14" customWidth="1"/>
    <col min="13893" max="13893" width="11.28515625" style="14" customWidth="1"/>
    <col min="13894" max="13894" width="9.7109375" style="14" customWidth="1"/>
    <col min="13895" max="13895" width="7.42578125" style="14" customWidth="1"/>
    <col min="13896" max="13896" width="13.140625" style="14" customWidth="1"/>
    <col min="13897" max="13897" width="7" style="14" customWidth="1"/>
    <col min="13898" max="13898" width="8.7109375" style="14" customWidth="1"/>
    <col min="13899" max="13899" width="11.7109375" style="14" customWidth="1"/>
    <col min="13900" max="13900" width="12" style="14" customWidth="1"/>
    <col min="13901" max="13901" width="12.7109375" style="14" customWidth="1"/>
    <col min="13902" max="13902" width="14" style="14" customWidth="1"/>
    <col min="13903" max="13903" width="11.85546875" style="14" customWidth="1"/>
    <col min="13904" max="13904" width="7.5703125" style="14" customWidth="1"/>
    <col min="13905" max="13905" width="10.140625" style="14" customWidth="1"/>
    <col min="13906" max="13906" width="9.28515625" style="14" customWidth="1"/>
    <col min="13907" max="13909" width="9.140625" style="14" customWidth="1"/>
    <col min="13910" max="13910" width="13.140625" style="14" bestFit="1" customWidth="1"/>
    <col min="13911" max="14097" width="9.140625" style="14" customWidth="1"/>
    <col min="14098" max="14098" width="9.28515625" style="14" customWidth="1"/>
    <col min="14099" max="14099" width="21.7109375" style="14" customWidth="1"/>
    <col min="14100" max="14100" width="19" style="14" customWidth="1"/>
    <col min="14101" max="14101" width="9.140625" style="14" customWidth="1"/>
    <col min="14102" max="14102" width="14.7109375" style="14" customWidth="1"/>
    <col min="14103" max="14103" width="12.140625" style="14" customWidth="1"/>
    <col min="14104" max="14104" width="14.28515625" style="14" customWidth="1"/>
    <col min="14105" max="14105" width="7.42578125" style="14" customWidth="1"/>
    <col min="14106" max="14106" width="8" style="14" customWidth="1"/>
    <col min="14107" max="14107" width="12.140625" style="14" customWidth="1"/>
    <col min="14108" max="14108" width="12.85546875" style="14" customWidth="1"/>
    <col min="14109" max="14109" width="14.28515625" style="14" customWidth="1"/>
    <col min="14110" max="14110" width="9.7109375" style="14" customWidth="1"/>
    <col min="14111" max="14111" width="8.140625" style="14" customWidth="1"/>
    <col min="14112" max="14112" width="12.28515625" style="14" customWidth="1"/>
    <col min="14113" max="14113" width="13.42578125" style="14" customWidth="1"/>
    <col min="14114" max="14114" width="9.85546875" style="14" customWidth="1"/>
    <col min="14115" max="14115" width="9.28515625" style="14" customWidth="1"/>
    <col min="14116" max="14116" width="6.85546875" style="14" customWidth="1"/>
    <col min="14117" max="14117" width="10.85546875" style="14" customWidth="1"/>
    <col min="14118" max="14118" width="9.28515625" style="14" customWidth="1"/>
    <col min="14119" max="14119" width="11.28515625" style="14" customWidth="1"/>
    <col min="14120" max="14120" width="9.7109375" style="14" customWidth="1"/>
    <col min="14121" max="14121" width="7.42578125" style="14" customWidth="1"/>
    <col min="14122" max="14122" width="13.140625" style="14" customWidth="1"/>
    <col min="14123" max="14123" width="7" style="14" customWidth="1"/>
    <col min="14124" max="14124" width="8.7109375" style="14" customWidth="1"/>
    <col min="14125" max="14125" width="11.7109375" style="14" customWidth="1"/>
    <col min="14126" max="14126" width="12" style="14" customWidth="1"/>
    <col min="14127" max="14127" width="9.7109375" style="14" customWidth="1"/>
    <col min="14128" max="14128" width="6.85546875" style="14"/>
    <col min="14129" max="14129" width="9.28515625" style="14" customWidth="1"/>
    <col min="14130" max="14130" width="21.7109375" style="14" customWidth="1"/>
    <col min="14131" max="14131" width="19" style="14" customWidth="1"/>
    <col min="14132" max="14132" width="9.140625" style="14" customWidth="1"/>
    <col min="14133" max="14133" width="14.7109375" style="14" customWidth="1"/>
    <col min="14134" max="14134" width="12.140625" style="14" customWidth="1"/>
    <col min="14135" max="14135" width="14.28515625" style="14" customWidth="1"/>
    <col min="14136" max="14136" width="7.42578125" style="14" customWidth="1"/>
    <col min="14137" max="14137" width="8" style="14" customWidth="1"/>
    <col min="14138" max="14138" width="12.140625" style="14" customWidth="1"/>
    <col min="14139" max="14139" width="12.85546875" style="14" customWidth="1"/>
    <col min="14140" max="14140" width="14.28515625" style="14" customWidth="1"/>
    <col min="14141" max="14141" width="11.140625" style="14" customWidth="1"/>
    <col min="14142" max="14142" width="12.28515625" style="14" customWidth="1"/>
    <col min="14143" max="14143" width="13.42578125" style="14" customWidth="1"/>
    <col min="14144" max="14144" width="9.85546875" style="14" customWidth="1"/>
    <col min="14145" max="14145" width="13" style="14" customWidth="1"/>
    <col min="14146" max="14146" width="6.85546875" style="14" customWidth="1"/>
    <col min="14147" max="14147" width="10.85546875" style="14" customWidth="1"/>
    <col min="14148" max="14148" width="9.28515625" style="14" customWidth="1"/>
    <col min="14149" max="14149" width="11.28515625" style="14" customWidth="1"/>
    <col min="14150" max="14150" width="9.7109375" style="14" customWidth="1"/>
    <col min="14151" max="14151" width="7.42578125" style="14" customWidth="1"/>
    <col min="14152" max="14152" width="13.140625" style="14" customWidth="1"/>
    <col min="14153" max="14153" width="7" style="14" customWidth="1"/>
    <col min="14154" max="14154" width="8.7109375" style="14" customWidth="1"/>
    <col min="14155" max="14155" width="11.7109375" style="14" customWidth="1"/>
    <col min="14156" max="14156" width="12" style="14" customWidth="1"/>
    <col min="14157" max="14157" width="12.7109375" style="14" customWidth="1"/>
    <col min="14158" max="14158" width="14" style="14" customWidth="1"/>
    <col min="14159" max="14159" width="11.85546875" style="14" customWidth="1"/>
    <col min="14160" max="14160" width="7.5703125" style="14" customWidth="1"/>
    <col min="14161" max="14161" width="10.140625" style="14" customWidth="1"/>
    <col min="14162" max="14162" width="9.28515625" style="14" customWidth="1"/>
    <col min="14163" max="14165" width="9.140625" style="14" customWidth="1"/>
    <col min="14166" max="14166" width="13.140625" style="14" bestFit="1" customWidth="1"/>
    <col min="14167" max="14353" width="9.140625" style="14" customWidth="1"/>
    <col min="14354" max="14354" width="9.28515625" style="14" customWidth="1"/>
    <col min="14355" max="14355" width="21.7109375" style="14" customWidth="1"/>
    <col min="14356" max="14356" width="19" style="14" customWidth="1"/>
    <col min="14357" max="14357" width="9.140625" style="14" customWidth="1"/>
    <col min="14358" max="14358" width="14.7109375" style="14" customWidth="1"/>
    <col min="14359" max="14359" width="12.140625" style="14" customWidth="1"/>
    <col min="14360" max="14360" width="14.28515625" style="14" customWidth="1"/>
    <col min="14361" max="14361" width="7.42578125" style="14" customWidth="1"/>
    <col min="14362" max="14362" width="8" style="14" customWidth="1"/>
    <col min="14363" max="14363" width="12.140625" style="14" customWidth="1"/>
    <col min="14364" max="14364" width="12.85546875" style="14" customWidth="1"/>
    <col min="14365" max="14365" width="14.28515625" style="14" customWidth="1"/>
    <col min="14366" max="14366" width="9.7109375" style="14" customWidth="1"/>
    <col min="14367" max="14367" width="8.140625" style="14" customWidth="1"/>
    <col min="14368" max="14368" width="12.28515625" style="14" customWidth="1"/>
    <col min="14369" max="14369" width="13.42578125" style="14" customWidth="1"/>
    <col min="14370" max="14370" width="9.85546875" style="14" customWidth="1"/>
    <col min="14371" max="14371" width="9.28515625" style="14" customWidth="1"/>
    <col min="14372" max="14372" width="6.85546875" style="14" customWidth="1"/>
    <col min="14373" max="14373" width="10.85546875" style="14" customWidth="1"/>
    <col min="14374" max="14374" width="9.28515625" style="14" customWidth="1"/>
    <col min="14375" max="14375" width="11.28515625" style="14" customWidth="1"/>
    <col min="14376" max="14376" width="9.7109375" style="14" customWidth="1"/>
    <col min="14377" max="14377" width="7.42578125" style="14" customWidth="1"/>
    <col min="14378" max="14378" width="13.140625" style="14" customWidth="1"/>
    <col min="14379" max="14379" width="7" style="14" customWidth="1"/>
    <col min="14380" max="14380" width="8.7109375" style="14" customWidth="1"/>
    <col min="14381" max="14381" width="11.7109375" style="14" customWidth="1"/>
    <col min="14382" max="14382" width="12" style="14" customWidth="1"/>
    <col min="14383" max="14383" width="9.7109375" style="14" customWidth="1"/>
    <col min="14384" max="14384" width="6.85546875" style="14"/>
    <col min="14385" max="14385" width="9.28515625" style="14" customWidth="1"/>
    <col min="14386" max="14386" width="21.7109375" style="14" customWidth="1"/>
    <col min="14387" max="14387" width="19" style="14" customWidth="1"/>
    <col min="14388" max="14388" width="9.140625" style="14" customWidth="1"/>
    <col min="14389" max="14389" width="14.7109375" style="14" customWidth="1"/>
    <col min="14390" max="14390" width="12.140625" style="14" customWidth="1"/>
    <col min="14391" max="14391" width="14.28515625" style="14" customWidth="1"/>
    <col min="14392" max="14392" width="7.42578125" style="14" customWidth="1"/>
    <col min="14393" max="14393" width="8" style="14" customWidth="1"/>
    <col min="14394" max="14394" width="12.140625" style="14" customWidth="1"/>
    <col min="14395" max="14395" width="12.85546875" style="14" customWidth="1"/>
    <col min="14396" max="14396" width="14.28515625" style="14" customWidth="1"/>
    <col min="14397" max="14397" width="11.140625" style="14" customWidth="1"/>
    <col min="14398" max="14398" width="12.28515625" style="14" customWidth="1"/>
    <col min="14399" max="14399" width="13.42578125" style="14" customWidth="1"/>
    <col min="14400" max="14400" width="9.85546875" style="14" customWidth="1"/>
    <col min="14401" max="14401" width="13" style="14" customWidth="1"/>
    <col min="14402" max="14402" width="6.85546875" style="14" customWidth="1"/>
    <col min="14403" max="14403" width="10.85546875" style="14" customWidth="1"/>
    <col min="14404" max="14404" width="9.28515625" style="14" customWidth="1"/>
    <col min="14405" max="14405" width="11.28515625" style="14" customWidth="1"/>
    <col min="14406" max="14406" width="9.7109375" style="14" customWidth="1"/>
    <col min="14407" max="14407" width="7.42578125" style="14" customWidth="1"/>
    <col min="14408" max="14408" width="13.140625" style="14" customWidth="1"/>
    <col min="14409" max="14409" width="7" style="14" customWidth="1"/>
    <col min="14410" max="14410" width="8.7109375" style="14" customWidth="1"/>
    <col min="14411" max="14411" width="11.7109375" style="14" customWidth="1"/>
    <col min="14412" max="14412" width="12" style="14" customWidth="1"/>
    <col min="14413" max="14413" width="12.7109375" style="14" customWidth="1"/>
    <col min="14414" max="14414" width="14" style="14" customWidth="1"/>
    <col min="14415" max="14415" width="11.85546875" style="14" customWidth="1"/>
    <col min="14416" max="14416" width="7.5703125" style="14" customWidth="1"/>
    <col min="14417" max="14417" width="10.140625" style="14" customWidth="1"/>
    <col min="14418" max="14418" width="9.28515625" style="14" customWidth="1"/>
    <col min="14419" max="14421" width="9.140625" style="14" customWidth="1"/>
    <col min="14422" max="14422" width="13.140625" style="14" bestFit="1" customWidth="1"/>
    <col min="14423" max="14609" width="9.140625" style="14" customWidth="1"/>
    <col min="14610" max="14610" width="9.28515625" style="14" customWidth="1"/>
    <col min="14611" max="14611" width="21.7109375" style="14" customWidth="1"/>
    <col min="14612" max="14612" width="19" style="14" customWidth="1"/>
    <col min="14613" max="14613" width="9.140625" style="14" customWidth="1"/>
    <col min="14614" max="14614" width="14.7109375" style="14" customWidth="1"/>
    <col min="14615" max="14615" width="12.140625" style="14" customWidth="1"/>
    <col min="14616" max="14616" width="14.28515625" style="14" customWidth="1"/>
    <col min="14617" max="14617" width="7.42578125" style="14" customWidth="1"/>
    <col min="14618" max="14618" width="8" style="14" customWidth="1"/>
    <col min="14619" max="14619" width="12.140625" style="14" customWidth="1"/>
    <col min="14620" max="14620" width="12.85546875" style="14" customWidth="1"/>
    <col min="14621" max="14621" width="14.28515625" style="14" customWidth="1"/>
    <col min="14622" max="14622" width="9.7109375" style="14" customWidth="1"/>
    <col min="14623" max="14623" width="8.140625" style="14" customWidth="1"/>
    <col min="14624" max="14624" width="12.28515625" style="14" customWidth="1"/>
    <col min="14625" max="14625" width="13.42578125" style="14" customWidth="1"/>
    <col min="14626" max="14626" width="9.85546875" style="14" customWidth="1"/>
    <col min="14627" max="14627" width="9.28515625" style="14" customWidth="1"/>
    <col min="14628" max="14628" width="6.85546875" style="14" customWidth="1"/>
    <col min="14629" max="14629" width="10.85546875" style="14" customWidth="1"/>
    <col min="14630" max="14630" width="9.28515625" style="14" customWidth="1"/>
    <col min="14631" max="14631" width="11.28515625" style="14" customWidth="1"/>
    <col min="14632" max="14632" width="9.7109375" style="14" customWidth="1"/>
    <col min="14633" max="14633" width="7.42578125" style="14" customWidth="1"/>
    <col min="14634" max="14634" width="13.140625" style="14" customWidth="1"/>
    <col min="14635" max="14635" width="7" style="14" customWidth="1"/>
    <col min="14636" max="14636" width="8.7109375" style="14" customWidth="1"/>
    <col min="14637" max="14637" width="11.7109375" style="14" customWidth="1"/>
    <col min="14638" max="14638" width="12" style="14" customWidth="1"/>
    <col min="14639" max="14639" width="9.7109375" style="14" customWidth="1"/>
    <col min="14640" max="14640" width="6.85546875" style="14"/>
    <col min="14641" max="14641" width="9.28515625" style="14" customWidth="1"/>
    <col min="14642" max="14642" width="21.7109375" style="14" customWidth="1"/>
    <col min="14643" max="14643" width="19" style="14" customWidth="1"/>
    <col min="14644" max="14644" width="9.140625" style="14" customWidth="1"/>
    <col min="14645" max="14645" width="14.7109375" style="14" customWidth="1"/>
    <col min="14646" max="14646" width="12.140625" style="14" customWidth="1"/>
    <col min="14647" max="14647" width="14.28515625" style="14" customWidth="1"/>
    <col min="14648" max="14648" width="7.42578125" style="14" customWidth="1"/>
    <col min="14649" max="14649" width="8" style="14" customWidth="1"/>
    <col min="14650" max="14650" width="12.140625" style="14" customWidth="1"/>
    <col min="14651" max="14651" width="12.85546875" style="14" customWidth="1"/>
    <col min="14652" max="14652" width="14.28515625" style="14" customWidth="1"/>
    <col min="14653" max="14653" width="11.140625" style="14" customWidth="1"/>
    <col min="14654" max="14654" width="12.28515625" style="14" customWidth="1"/>
    <col min="14655" max="14655" width="13.42578125" style="14" customWidth="1"/>
    <col min="14656" max="14656" width="9.85546875" style="14" customWidth="1"/>
    <col min="14657" max="14657" width="13" style="14" customWidth="1"/>
    <col min="14658" max="14658" width="6.85546875" style="14" customWidth="1"/>
    <col min="14659" max="14659" width="10.85546875" style="14" customWidth="1"/>
    <col min="14660" max="14660" width="9.28515625" style="14" customWidth="1"/>
    <col min="14661" max="14661" width="11.28515625" style="14" customWidth="1"/>
    <col min="14662" max="14662" width="9.7109375" style="14" customWidth="1"/>
    <col min="14663" max="14663" width="7.42578125" style="14" customWidth="1"/>
    <col min="14664" max="14664" width="13.140625" style="14" customWidth="1"/>
    <col min="14665" max="14665" width="7" style="14" customWidth="1"/>
    <col min="14666" max="14666" width="8.7109375" style="14" customWidth="1"/>
    <col min="14667" max="14667" width="11.7109375" style="14" customWidth="1"/>
    <col min="14668" max="14668" width="12" style="14" customWidth="1"/>
    <col min="14669" max="14669" width="12.7109375" style="14" customWidth="1"/>
    <col min="14670" max="14670" width="14" style="14" customWidth="1"/>
    <col min="14671" max="14671" width="11.85546875" style="14" customWidth="1"/>
    <col min="14672" max="14672" width="7.5703125" style="14" customWidth="1"/>
    <col min="14673" max="14673" width="10.140625" style="14" customWidth="1"/>
    <col min="14674" max="14674" width="9.28515625" style="14" customWidth="1"/>
    <col min="14675" max="14677" width="9.140625" style="14" customWidth="1"/>
    <col min="14678" max="14678" width="13.140625" style="14" bestFit="1" customWidth="1"/>
    <col min="14679" max="14865" width="9.140625" style="14" customWidth="1"/>
    <col min="14866" max="14866" width="9.28515625" style="14" customWidth="1"/>
    <col min="14867" max="14867" width="21.7109375" style="14" customWidth="1"/>
    <col min="14868" max="14868" width="19" style="14" customWidth="1"/>
    <col min="14869" max="14869" width="9.140625" style="14" customWidth="1"/>
    <col min="14870" max="14870" width="14.7109375" style="14" customWidth="1"/>
    <col min="14871" max="14871" width="12.140625" style="14" customWidth="1"/>
    <col min="14872" max="14872" width="14.28515625" style="14" customWidth="1"/>
    <col min="14873" max="14873" width="7.42578125" style="14" customWidth="1"/>
    <col min="14874" max="14874" width="8" style="14" customWidth="1"/>
    <col min="14875" max="14875" width="12.140625" style="14" customWidth="1"/>
    <col min="14876" max="14876" width="12.85546875" style="14" customWidth="1"/>
    <col min="14877" max="14877" width="14.28515625" style="14" customWidth="1"/>
    <col min="14878" max="14878" width="9.7109375" style="14" customWidth="1"/>
    <col min="14879" max="14879" width="8.140625" style="14" customWidth="1"/>
    <col min="14880" max="14880" width="12.28515625" style="14" customWidth="1"/>
    <col min="14881" max="14881" width="13.42578125" style="14" customWidth="1"/>
    <col min="14882" max="14882" width="9.85546875" style="14" customWidth="1"/>
    <col min="14883" max="14883" width="9.28515625" style="14" customWidth="1"/>
    <col min="14884" max="14884" width="6.85546875" style="14" customWidth="1"/>
    <col min="14885" max="14885" width="10.85546875" style="14" customWidth="1"/>
    <col min="14886" max="14886" width="9.28515625" style="14" customWidth="1"/>
    <col min="14887" max="14887" width="11.28515625" style="14" customWidth="1"/>
    <col min="14888" max="14888" width="9.7109375" style="14" customWidth="1"/>
    <col min="14889" max="14889" width="7.42578125" style="14" customWidth="1"/>
    <col min="14890" max="14890" width="13.140625" style="14" customWidth="1"/>
    <col min="14891" max="14891" width="7" style="14" customWidth="1"/>
    <col min="14892" max="14892" width="8.7109375" style="14" customWidth="1"/>
    <col min="14893" max="14893" width="11.7109375" style="14" customWidth="1"/>
    <col min="14894" max="14894" width="12" style="14" customWidth="1"/>
    <col min="14895" max="14895" width="9.7109375" style="14" customWidth="1"/>
    <col min="14896" max="14896" width="6.85546875" style="14"/>
    <col min="14897" max="14897" width="9.28515625" style="14" customWidth="1"/>
    <col min="14898" max="14898" width="21.7109375" style="14" customWidth="1"/>
    <col min="14899" max="14899" width="19" style="14" customWidth="1"/>
    <col min="14900" max="14900" width="9.140625" style="14" customWidth="1"/>
    <col min="14901" max="14901" width="14.7109375" style="14" customWidth="1"/>
    <col min="14902" max="14902" width="12.140625" style="14" customWidth="1"/>
    <col min="14903" max="14903" width="14.28515625" style="14" customWidth="1"/>
    <col min="14904" max="14904" width="7.42578125" style="14" customWidth="1"/>
    <col min="14905" max="14905" width="8" style="14" customWidth="1"/>
    <col min="14906" max="14906" width="12.140625" style="14" customWidth="1"/>
    <col min="14907" max="14907" width="12.85546875" style="14" customWidth="1"/>
    <col min="14908" max="14908" width="14.28515625" style="14" customWidth="1"/>
    <col min="14909" max="14909" width="11.140625" style="14" customWidth="1"/>
    <col min="14910" max="14910" width="12.28515625" style="14" customWidth="1"/>
    <col min="14911" max="14911" width="13.42578125" style="14" customWidth="1"/>
    <col min="14912" max="14912" width="9.85546875" style="14" customWidth="1"/>
    <col min="14913" max="14913" width="13" style="14" customWidth="1"/>
    <col min="14914" max="14914" width="6.85546875" style="14" customWidth="1"/>
    <col min="14915" max="14915" width="10.85546875" style="14" customWidth="1"/>
    <col min="14916" max="14916" width="9.28515625" style="14" customWidth="1"/>
    <col min="14917" max="14917" width="11.28515625" style="14" customWidth="1"/>
    <col min="14918" max="14918" width="9.7109375" style="14" customWidth="1"/>
    <col min="14919" max="14919" width="7.42578125" style="14" customWidth="1"/>
    <col min="14920" max="14920" width="13.140625" style="14" customWidth="1"/>
    <col min="14921" max="14921" width="7" style="14" customWidth="1"/>
    <col min="14922" max="14922" width="8.7109375" style="14" customWidth="1"/>
    <col min="14923" max="14923" width="11.7109375" style="14" customWidth="1"/>
    <col min="14924" max="14924" width="12" style="14" customWidth="1"/>
    <col min="14925" max="14925" width="12.7109375" style="14" customWidth="1"/>
    <col min="14926" max="14926" width="14" style="14" customWidth="1"/>
    <col min="14927" max="14927" width="11.85546875" style="14" customWidth="1"/>
    <col min="14928" max="14928" width="7.5703125" style="14" customWidth="1"/>
    <col min="14929" max="14929" width="10.140625" style="14" customWidth="1"/>
    <col min="14930" max="14930" width="9.28515625" style="14" customWidth="1"/>
    <col min="14931" max="14933" width="9.140625" style="14" customWidth="1"/>
    <col min="14934" max="14934" width="13.140625" style="14" bestFit="1" customWidth="1"/>
    <col min="14935" max="15121" width="9.140625" style="14" customWidth="1"/>
    <col min="15122" max="15122" width="9.28515625" style="14" customWidth="1"/>
    <col min="15123" max="15123" width="21.7109375" style="14" customWidth="1"/>
    <col min="15124" max="15124" width="19" style="14" customWidth="1"/>
    <col min="15125" max="15125" width="9.140625" style="14" customWidth="1"/>
    <col min="15126" max="15126" width="14.7109375" style="14" customWidth="1"/>
    <col min="15127" max="15127" width="12.140625" style="14" customWidth="1"/>
    <col min="15128" max="15128" width="14.28515625" style="14" customWidth="1"/>
    <col min="15129" max="15129" width="7.42578125" style="14" customWidth="1"/>
    <col min="15130" max="15130" width="8" style="14" customWidth="1"/>
    <col min="15131" max="15131" width="12.140625" style="14" customWidth="1"/>
    <col min="15132" max="15132" width="12.85546875" style="14" customWidth="1"/>
    <col min="15133" max="15133" width="14.28515625" style="14" customWidth="1"/>
    <col min="15134" max="15134" width="9.7109375" style="14" customWidth="1"/>
    <col min="15135" max="15135" width="8.140625" style="14" customWidth="1"/>
    <col min="15136" max="15136" width="12.28515625" style="14" customWidth="1"/>
    <col min="15137" max="15137" width="13.42578125" style="14" customWidth="1"/>
    <col min="15138" max="15138" width="9.85546875" style="14" customWidth="1"/>
    <col min="15139" max="15139" width="9.28515625" style="14" customWidth="1"/>
    <col min="15140" max="15140" width="6.85546875" style="14" customWidth="1"/>
    <col min="15141" max="15141" width="10.85546875" style="14" customWidth="1"/>
    <col min="15142" max="15142" width="9.28515625" style="14" customWidth="1"/>
    <col min="15143" max="15143" width="11.28515625" style="14" customWidth="1"/>
    <col min="15144" max="15144" width="9.7109375" style="14" customWidth="1"/>
    <col min="15145" max="15145" width="7.42578125" style="14" customWidth="1"/>
    <col min="15146" max="15146" width="13.140625" style="14" customWidth="1"/>
    <col min="15147" max="15147" width="7" style="14" customWidth="1"/>
    <col min="15148" max="15148" width="8.7109375" style="14" customWidth="1"/>
    <col min="15149" max="15149" width="11.7109375" style="14" customWidth="1"/>
    <col min="15150" max="15150" width="12" style="14" customWidth="1"/>
    <col min="15151" max="15151" width="9.7109375" style="14" customWidth="1"/>
    <col min="15152" max="15152" width="6.85546875" style="14"/>
    <col min="15153" max="15153" width="9.28515625" style="14" customWidth="1"/>
    <col min="15154" max="15154" width="21.7109375" style="14" customWidth="1"/>
    <col min="15155" max="15155" width="19" style="14" customWidth="1"/>
    <col min="15156" max="15156" width="9.140625" style="14" customWidth="1"/>
    <col min="15157" max="15157" width="14.7109375" style="14" customWidth="1"/>
    <col min="15158" max="15158" width="12.140625" style="14" customWidth="1"/>
    <col min="15159" max="15159" width="14.28515625" style="14" customWidth="1"/>
    <col min="15160" max="15160" width="7.42578125" style="14" customWidth="1"/>
    <col min="15161" max="15161" width="8" style="14" customWidth="1"/>
    <col min="15162" max="15162" width="12.140625" style="14" customWidth="1"/>
    <col min="15163" max="15163" width="12.85546875" style="14" customWidth="1"/>
    <col min="15164" max="15164" width="14.28515625" style="14" customWidth="1"/>
    <col min="15165" max="15165" width="11.140625" style="14" customWidth="1"/>
    <col min="15166" max="15166" width="12.28515625" style="14" customWidth="1"/>
    <col min="15167" max="15167" width="13.42578125" style="14" customWidth="1"/>
    <col min="15168" max="15168" width="9.85546875" style="14" customWidth="1"/>
    <col min="15169" max="15169" width="13" style="14" customWidth="1"/>
    <col min="15170" max="15170" width="6.85546875" style="14" customWidth="1"/>
    <col min="15171" max="15171" width="10.85546875" style="14" customWidth="1"/>
    <col min="15172" max="15172" width="9.28515625" style="14" customWidth="1"/>
    <col min="15173" max="15173" width="11.28515625" style="14" customWidth="1"/>
    <col min="15174" max="15174" width="9.7109375" style="14" customWidth="1"/>
    <col min="15175" max="15175" width="7.42578125" style="14" customWidth="1"/>
    <col min="15176" max="15176" width="13.140625" style="14" customWidth="1"/>
    <col min="15177" max="15177" width="7" style="14" customWidth="1"/>
    <col min="15178" max="15178" width="8.7109375" style="14" customWidth="1"/>
    <col min="15179" max="15179" width="11.7109375" style="14" customWidth="1"/>
    <col min="15180" max="15180" width="12" style="14" customWidth="1"/>
    <col min="15181" max="15181" width="12.7109375" style="14" customWidth="1"/>
    <col min="15182" max="15182" width="14" style="14" customWidth="1"/>
    <col min="15183" max="15183" width="11.85546875" style="14" customWidth="1"/>
    <col min="15184" max="15184" width="7.5703125" style="14" customWidth="1"/>
    <col min="15185" max="15185" width="10.140625" style="14" customWidth="1"/>
    <col min="15186" max="15186" width="9.28515625" style="14" customWidth="1"/>
    <col min="15187" max="15189" width="9.140625" style="14" customWidth="1"/>
    <col min="15190" max="15190" width="13.140625" style="14" bestFit="1" customWidth="1"/>
    <col min="15191" max="15377" width="9.140625" style="14" customWidth="1"/>
    <col min="15378" max="15378" width="9.28515625" style="14" customWidth="1"/>
    <col min="15379" max="15379" width="21.7109375" style="14" customWidth="1"/>
    <col min="15380" max="15380" width="19" style="14" customWidth="1"/>
    <col min="15381" max="15381" width="9.140625" style="14" customWidth="1"/>
    <col min="15382" max="15382" width="14.7109375" style="14" customWidth="1"/>
    <col min="15383" max="15383" width="12.140625" style="14" customWidth="1"/>
    <col min="15384" max="15384" width="14.28515625" style="14" customWidth="1"/>
    <col min="15385" max="15385" width="7.42578125" style="14" customWidth="1"/>
    <col min="15386" max="15386" width="8" style="14" customWidth="1"/>
    <col min="15387" max="15387" width="12.140625" style="14" customWidth="1"/>
    <col min="15388" max="15388" width="12.85546875" style="14" customWidth="1"/>
    <col min="15389" max="15389" width="14.28515625" style="14" customWidth="1"/>
    <col min="15390" max="15390" width="9.7109375" style="14" customWidth="1"/>
    <col min="15391" max="15391" width="8.140625" style="14" customWidth="1"/>
    <col min="15392" max="15392" width="12.28515625" style="14" customWidth="1"/>
    <col min="15393" max="15393" width="13.42578125" style="14" customWidth="1"/>
    <col min="15394" max="15394" width="9.85546875" style="14" customWidth="1"/>
    <col min="15395" max="15395" width="9.28515625" style="14" customWidth="1"/>
    <col min="15396" max="15396" width="6.85546875" style="14" customWidth="1"/>
    <col min="15397" max="15397" width="10.85546875" style="14" customWidth="1"/>
    <col min="15398" max="15398" width="9.28515625" style="14" customWidth="1"/>
    <col min="15399" max="15399" width="11.28515625" style="14" customWidth="1"/>
    <col min="15400" max="15400" width="9.7109375" style="14" customWidth="1"/>
    <col min="15401" max="15401" width="7.42578125" style="14" customWidth="1"/>
    <col min="15402" max="15402" width="13.140625" style="14" customWidth="1"/>
    <col min="15403" max="15403" width="7" style="14" customWidth="1"/>
    <col min="15404" max="15404" width="8.7109375" style="14" customWidth="1"/>
    <col min="15405" max="15405" width="11.7109375" style="14" customWidth="1"/>
    <col min="15406" max="15406" width="12" style="14" customWidth="1"/>
    <col min="15407" max="15407" width="9.7109375" style="14" customWidth="1"/>
    <col min="15408" max="15408" width="6.85546875" style="14"/>
    <col min="15409" max="15409" width="9.28515625" style="14" customWidth="1"/>
    <col min="15410" max="15410" width="21.7109375" style="14" customWidth="1"/>
    <col min="15411" max="15411" width="19" style="14" customWidth="1"/>
    <col min="15412" max="15412" width="9.140625" style="14" customWidth="1"/>
    <col min="15413" max="15413" width="14.7109375" style="14" customWidth="1"/>
    <col min="15414" max="15414" width="12.140625" style="14" customWidth="1"/>
    <col min="15415" max="15415" width="14.28515625" style="14" customWidth="1"/>
    <col min="15416" max="15416" width="7.42578125" style="14" customWidth="1"/>
    <col min="15417" max="15417" width="8" style="14" customWidth="1"/>
    <col min="15418" max="15418" width="12.140625" style="14" customWidth="1"/>
    <col min="15419" max="15419" width="12.85546875" style="14" customWidth="1"/>
    <col min="15420" max="15420" width="14.28515625" style="14" customWidth="1"/>
    <col min="15421" max="15421" width="11.140625" style="14" customWidth="1"/>
    <col min="15422" max="15422" width="12.28515625" style="14" customWidth="1"/>
    <col min="15423" max="15423" width="13.42578125" style="14" customWidth="1"/>
    <col min="15424" max="15424" width="9.85546875" style="14" customWidth="1"/>
    <col min="15425" max="15425" width="13" style="14" customWidth="1"/>
    <col min="15426" max="15426" width="6.85546875" style="14" customWidth="1"/>
    <col min="15427" max="15427" width="10.85546875" style="14" customWidth="1"/>
    <col min="15428" max="15428" width="9.28515625" style="14" customWidth="1"/>
    <col min="15429" max="15429" width="11.28515625" style="14" customWidth="1"/>
    <col min="15430" max="15430" width="9.7109375" style="14" customWidth="1"/>
    <col min="15431" max="15431" width="7.42578125" style="14" customWidth="1"/>
    <col min="15432" max="15432" width="13.140625" style="14" customWidth="1"/>
    <col min="15433" max="15433" width="7" style="14" customWidth="1"/>
    <col min="15434" max="15434" width="8.7109375" style="14" customWidth="1"/>
    <col min="15435" max="15435" width="11.7109375" style="14" customWidth="1"/>
    <col min="15436" max="15436" width="12" style="14" customWidth="1"/>
    <col min="15437" max="15437" width="12.7109375" style="14" customWidth="1"/>
    <col min="15438" max="15438" width="14" style="14" customWidth="1"/>
    <col min="15439" max="15439" width="11.85546875" style="14" customWidth="1"/>
    <col min="15440" max="15440" width="7.5703125" style="14" customWidth="1"/>
    <col min="15441" max="15441" width="10.140625" style="14" customWidth="1"/>
    <col min="15442" max="15442" width="9.28515625" style="14" customWidth="1"/>
    <col min="15443" max="15445" width="9.140625" style="14" customWidth="1"/>
    <col min="15446" max="15446" width="13.140625" style="14" bestFit="1" customWidth="1"/>
    <col min="15447" max="15633" width="9.140625" style="14" customWidth="1"/>
    <col min="15634" max="15634" width="9.28515625" style="14" customWidth="1"/>
    <col min="15635" max="15635" width="21.7109375" style="14" customWidth="1"/>
    <col min="15636" max="15636" width="19" style="14" customWidth="1"/>
    <col min="15637" max="15637" width="9.140625" style="14" customWidth="1"/>
    <col min="15638" max="15638" width="14.7109375" style="14" customWidth="1"/>
    <col min="15639" max="15639" width="12.140625" style="14" customWidth="1"/>
    <col min="15640" max="15640" width="14.28515625" style="14" customWidth="1"/>
    <col min="15641" max="15641" width="7.42578125" style="14" customWidth="1"/>
    <col min="15642" max="15642" width="8" style="14" customWidth="1"/>
    <col min="15643" max="15643" width="12.140625" style="14" customWidth="1"/>
    <col min="15644" max="15644" width="12.85546875" style="14" customWidth="1"/>
    <col min="15645" max="15645" width="14.28515625" style="14" customWidth="1"/>
    <col min="15646" max="15646" width="9.7109375" style="14" customWidth="1"/>
    <col min="15647" max="15647" width="8.140625" style="14" customWidth="1"/>
    <col min="15648" max="15648" width="12.28515625" style="14" customWidth="1"/>
    <col min="15649" max="15649" width="13.42578125" style="14" customWidth="1"/>
    <col min="15650" max="15650" width="9.85546875" style="14" customWidth="1"/>
    <col min="15651" max="15651" width="9.28515625" style="14" customWidth="1"/>
    <col min="15652" max="15652" width="6.85546875" style="14" customWidth="1"/>
    <col min="15653" max="15653" width="10.85546875" style="14" customWidth="1"/>
    <col min="15654" max="15654" width="9.28515625" style="14" customWidth="1"/>
    <col min="15655" max="15655" width="11.28515625" style="14" customWidth="1"/>
    <col min="15656" max="15656" width="9.7109375" style="14" customWidth="1"/>
    <col min="15657" max="15657" width="7.42578125" style="14" customWidth="1"/>
    <col min="15658" max="15658" width="13.140625" style="14" customWidth="1"/>
    <col min="15659" max="15659" width="7" style="14" customWidth="1"/>
    <col min="15660" max="15660" width="8.7109375" style="14" customWidth="1"/>
    <col min="15661" max="15661" width="11.7109375" style="14" customWidth="1"/>
    <col min="15662" max="15662" width="12" style="14" customWidth="1"/>
    <col min="15663" max="15663" width="9.7109375" style="14" customWidth="1"/>
    <col min="15664" max="15664" width="6.85546875" style="14"/>
    <col min="15665" max="15665" width="9.28515625" style="14" customWidth="1"/>
    <col min="15666" max="15666" width="21.7109375" style="14" customWidth="1"/>
    <col min="15667" max="15667" width="19" style="14" customWidth="1"/>
    <col min="15668" max="15668" width="9.140625" style="14" customWidth="1"/>
    <col min="15669" max="15669" width="14.7109375" style="14" customWidth="1"/>
    <col min="15670" max="15670" width="12.140625" style="14" customWidth="1"/>
    <col min="15671" max="15671" width="14.28515625" style="14" customWidth="1"/>
    <col min="15672" max="15672" width="7.42578125" style="14" customWidth="1"/>
    <col min="15673" max="15673" width="8" style="14" customWidth="1"/>
    <col min="15674" max="15674" width="12.140625" style="14" customWidth="1"/>
    <col min="15675" max="15675" width="12.85546875" style="14" customWidth="1"/>
    <col min="15676" max="15676" width="14.28515625" style="14" customWidth="1"/>
    <col min="15677" max="15677" width="11.140625" style="14" customWidth="1"/>
    <col min="15678" max="15678" width="12.28515625" style="14" customWidth="1"/>
    <col min="15679" max="15679" width="13.42578125" style="14" customWidth="1"/>
    <col min="15680" max="15680" width="9.85546875" style="14" customWidth="1"/>
    <col min="15681" max="15681" width="13" style="14" customWidth="1"/>
    <col min="15682" max="15682" width="6.85546875" style="14" customWidth="1"/>
    <col min="15683" max="15683" width="10.85546875" style="14" customWidth="1"/>
    <col min="15684" max="15684" width="9.28515625" style="14" customWidth="1"/>
    <col min="15685" max="15685" width="11.28515625" style="14" customWidth="1"/>
    <col min="15686" max="15686" width="9.7109375" style="14" customWidth="1"/>
    <col min="15687" max="15687" width="7.42578125" style="14" customWidth="1"/>
    <col min="15688" max="15688" width="13.140625" style="14" customWidth="1"/>
    <col min="15689" max="15689" width="7" style="14" customWidth="1"/>
    <col min="15690" max="15690" width="8.7109375" style="14" customWidth="1"/>
    <col min="15691" max="15691" width="11.7109375" style="14" customWidth="1"/>
    <col min="15692" max="15692" width="12" style="14" customWidth="1"/>
    <col min="15693" max="15693" width="12.7109375" style="14" customWidth="1"/>
    <col min="15694" max="15694" width="14" style="14" customWidth="1"/>
    <col min="15695" max="15695" width="11.85546875" style="14" customWidth="1"/>
    <col min="15696" max="15696" width="7.5703125" style="14" customWidth="1"/>
    <col min="15697" max="15697" width="10.140625" style="14" customWidth="1"/>
    <col min="15698" max="15698" width="9.28515625" style="14" customWidth="1"/>
    <col min="15699" max="15701" width="9.140625" style="14" customWidth="1"/>
    <col min="15702" max="15702" width="13.140625" style="14" bestFit="1" customWidth="1"/>
    <col min="15703" max="15889" width="9.140625" style="14" customWidth="1"/>
    <col min="15890" max="15890" width="9.28515625" style="14" customWidth="1"/>
    <col min="15891" max="15891" width="21.7109375" style="14" customWidth="1"/>
    <col min="15892" max="15892" width="19" style="14" customWidth="1"/>
    <col min="15893" max="15893" width="9.140625" style="14" customWidth="1"/>
    <col min="15894" max="15894" width="14.7109375" style="14" customWidth="1"/>
    <col min="15895" max="15895" width="12.140625" style="14" customWidth="1"/>
    <col min="15896" max="15896" width="14.28515625" style="14" customWidth="1"/>
    <col min="15897" max="15897" width="7.42578125" style="14" customWidth="1"/>
    <col min="15898" max="15898" width="8" style="14" customWidth="1"/>
    <col min="15899" max="15899" width="12.140625" style="14" customWidth="1"/>
    <col min="15900" max="15900" width="12.85546875" style="14" customWidth="1"/>
    <col min="15901" max="15901" width="14.28515625" style="14" customWidth="1"/>
    <col min="15902" max="15902" width="9.7109375" style="14" customWidth="1"/>
    <col min="15903" max="15903" width="8.140625" style="14" customWidth="1"/>
    <col min="15904" max="15904" width="12.28515625" style="14" customWidth="1"/>
    <col min="15905" max="15905" width="13.42578125" style="14" customWidth="1"/>
    <col min="15906" max="15906" width="9.85546875" style="14" customWidth="1"/>
    <col min="15907" max="15907" width="9.28515625" style="14" customWidth="1"/>
    <col min="15908" max="15908" width="6.85546875" style="14" customWidth="1"/>
    <col min="15909" max="15909" width="10.85546875" style="14" customWidth="1"/>
    <col min="15910" max="15910" width="9.28515625" style="14" customWidth="1"/>
    <col min="15911" max="15911" width="11.28515625" style="14" customWidth="1"/>
    <col min="15912" max="15912" width="9.7109375" style="14" customWidth="1"/>
    <col min="15913" max="15913" width="7.42578125" style="14" customWidth="1"/>
    <col min="15914" max="15914" width="13.140625" style="14" customWidth="1"/>
    <col min="15915" max="15915" width="7" style="14" customWidth="1"/>
    <col min="15916" max="15916" width="8.7109375" style="14" customWidth="1"/>
    <col min="15917" max="15917" width="11.7109375" style="14" customWidth="1"/>
    <col min="15918" max="15918" width="12" style="14" customWidth="1"/>
    <col min="15919" max="15919" width="9.7109375" style="14" customWidth="1"/>
    <col min="15920" max="15920" width="6.85546875" style="14"/>
    <col min="15921" max="15921" width="9.28515625" style="14" customWidth="1"/>
    <col min="15922" max="15922" width="21.7109375" style="14" customWidth="1"/>
    <col min="15923" max="15923" width="19" style="14" customWidth="1"/>
    <col min="15924" max="15924" width="9.140625" style="14" customWidth="1"/>
    <col min="15925" max="15925" width="14.7109375" style="14" customWidth="1"/>
    <col min="15926" max="15926" width="12.140625" style="14" customWidth="1"/>
    <col min="15927" max="15927" width="14.28515625" style="14" customWidth="1"/>
    <col min="15928" max="15928" width="7.42578125" style="14" customWidth="1"/>
    <col min="15929" max="15929" width="8" style="14" customWidth="1"/>
    <col min="15930" max="15930" width="12.140625" style="14" customWidth="1"/>
    <col min="15931" max="15931" width="12.85546875" style="14" customWidth="1"/>
    <col min="15932" max="15932" width="14.28515625" style="14" customWidth="1"/>
    <col min="15933" max="15933" width="11.140625" style="14" customWidth="1"/>
    <col min="15934" max="15934" width="12.28515625" style="14" customWidth="1"/>
    <col min="15935" max="15935" width="13.42578125" style="14" customWidth="1"/>
    <col min="15936" max="15936" width="9.85546875" style="14" customWidth="1"/>
    <col min="15937" max="15937" width="13" style="14" customWidth="1"/>
    <col min="15938" max="15938" width="6.85546875" style="14" customWidth="1"/>
    <col min="15939" max="15939" width="10.85546875" style="14" customWidth="1"/>
    <col min="15940" max="15940" width="9.28515625" style="14" customWidth="1"/>
    <col min="15941" max="15941" width="11.28515625" style="14" customWidth="1"/>
    <col min="15942" max="15942" width="9.7109375" style="14" customWidth="1"/>
    <col min="15943" max="15943" width="7.42578125" style="14" customWidth="1"/>
    <col min="15944" max="15944" width="13.140625" style="14" customWidth="1"/>
    <col min="15945" max="15945" width="7" style="14" customWidth="1"/>
    <col min="15946" max="15946" width="8.7109375" style="14" customWidth="1"/>
    <col min="15947" max="15947" width="11.7109375" style="14" customWidth="1"/>
    <col min="15948" max="15948" width="12" style="14" customWidth="1"/>
    <col min="15949" max="15949" width="12.7109375" style="14" customWidth="1"/>
    <col min="15950" max="15950" width="14" style="14" customWidth="1"/>
    <col min="15951" max="15951" width="11.85546875" style="14" customWidth="1"/>
    <col min="15952" max="15952" width="7.5703125" style="14" customWidth="1"/>
    <col min="15953" max="15953" width="10.140625" style="14" customWidth="1"/>
    <col min="15954" max="15954" width="9.28515625" style="14" customWidth="1"/>
    <col min="15955" max="15957" width="9.140625" style="14" customWidth="1"/>
    <col min="15958" max="15958" width="13.140625" style="14" bestFit="1" customWidth="1"/>
    <col min="15959" max="16145" width="9.140625" style="14" customWidth="1"/>
    <col min="16146" max="16146" width="9.28515625" style="14" customWidth="1"/>
    <col min="16147" max="16147" width="21.7109375" style="14" customWidth="1"/>
    <col min="16148" max="16148" width="19" style="14" customWidth="1"/>
    <col min="16149" max="16149" width="9.140625" style="14" customWidth="1"/>
    <col min="16150" max="16150" width="14.7109375" style="14" customWidth="1"/>
    <col min="16151" max="16151" width="12.140625" style="14" customWidth="1"/>
    <col min="16152" max="16152" width="14.28515625" style="14" customWidth="1"/>
    <col min="16153" max="16153" width="7.42578125" style="14" customWidth="1"/>
    <col min="16154" max="16154" width="8" style="14" customWidth="1"/>
    <col min="16155" max="16155" width="12.140625" style="14" customWidth="1"/>
    <col min="16156" max="16156" width="12.85546875" style="14" customWidth="1"/>
    <col min="16157" max="16157" width="14.28515625" style="14" customWidth="1"/>
    <col min="16158" max="16158" width="9.7109375" style="14" customWidth="1"/>
    <col min="16159" max="16159" width="8.140625" style="14" customWidth="1"/>
    <col min="16160" max="16160" width="12.28515625" style="14" customWidth="1"/>
    <col min="16161" max="16161" width="13.42578125" style="14" customWidth="1"/>
    <col min="16162" max="16162" width="9.85546875" style="14" customWidth="1"/>
    <col min="16163" max="16163" width="9.28515625" style="14" customWidth="1"/>
    <col min="16164" max="16164" width="6.85546875" style="14" customWidth="1"/>
    <col min="16165" max="16165" width="10.85546875" style="14" customWidth="1"/>
    <col min="16166" max="16166" width="9.28515625" style="14" customWidth="1"/>
    <col min="16167" max="16167" width="11.28515625" style="14" customWidth="1"/>
    <col min="16168" max="16168" width="9.7109375" style="14" customWidth="1"/>
    <col min="16169" max="16169" width="7.42578125" style="14" customWidth="1"/>
    <col min="16170" max="16170" width="13.140625" style="14" customWidth="1"/>
    <col min="16171" max="16171" width="7" style="14" customWidth="1"/>
    <col min="16172" max="16172" width="8.7109375" style="14" customWidth="1"/>
    <col min="16173" max="16173" width="11.7109375" style="14" customWidth="1"/>
    <col min="16174" max="16174" width="12" style="14" customWidth="1"/>
    <col min="16175" max="16175" width="9.7109375" style="14" customWidth="1"/>
    <col min="16176" max="16384" width="6.85546875" style="14"/>
  </cols>
  <sheetData>
    <row r="1" spans="1:35" s="1" customFormat="1" ht="40.5" customHeight="1" x14ac:dyDescent="0.2">
      <c r="A1" s="140" t="s">
        <v>307</v>
      </c>
      <c r="B1" s="141"/>
      <c r="C1" s="141"/>
      <c r="D1" s="141"/>
      <c r="E1" s="176" t="s">
        <v>141</v>
      </c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6"/>
      <c r="AC1" s="52"/>
      <c r="AD1" s="173"/>
      <c r="AE1" s="173"/>
      <c r="AF1" s="173"/>
      <c r="AG1" s="173"/>
      <c r="AH1" s="173"/>
      <c r="AI1" s="174"/>
    </row>
    <row r="2" spans="1:35" s="1" customFormat="1" ht="28.5" customHeight="1" x14ac:dyDescent="0.2">
      <c r="A2" s="175" t="s">
        <v>300</v>
      </c>
      <c r="B2" s="267"/>
      <c r="C2" s="267"/>
      <c r="D2" s="267"/>
      <c r="E2" s="267"/>
      <c r="F2" s="267"/>
      <c r="G2" s="267"/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267"/>
      <c r="S2" s="267"/>
      <c r="T2" s="267"/>
      <c r="U2" s="267"/>
      <c r="V2" s="267"/>
      <c r="W2" s="267"/>
      <c r="X2" s="267"/>
      <c r="Y2" s="267"/>
      <c r="Z2" s="267"/>
      <c r="AA2" s="267"/>
      <c r="AB2" s="267"/>
      <c r="AC2" s="267"/>
      <c r="AD2" s="267"/>
      <c r="AE2" s="267"/>
      <c r="AF2" s="267"/>
      <c r="AG2" s="267"/>
      <c r="AH2" s="267"/>
      <c r="AI2" s="177"/>
    </row>
    <row r="3" spans="1:35" s="1" customFormat="1" ht="39" customHeight="1" x14ac:dyDescent="0.2">
      <c r="A3" s="178" t="s">
        <v>312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80"/>
    </row>
    <row r="4" spans="1:35" s="1" customFormat="1" ht="69.75" customHeight="1" x14ac:dyDescent="0.2">
      <c r="A4" s="195" t="s">
        <v>143</v>
      </c>
      <c r="B4" s="195"/>
      <c r="C4" s="195"/>
      <c r="D4" s="195"/>
      <c r="E4" s="181" t="s">
        <v>144</v>
      </c>
      <c r="F4" s="182"/>
      <c r="G4" s="182"/>
      <c r="H4" s="182"/>
      <c r="I4" s="190"/>
      <c r="J4" s="181" t="s">
        <v>145</v>
      </c>
      <c r="K4" s="182"/>
      <c r="L4" s="182"/>
      <c r="M4" s="182"/>
      <c r="N4" s="183"/>
      <c r="O4" s="181" t="s">
        <v>146</v>
      </c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52" t="s">
        <v>147</v>
      </c>
      <c r="AA4" s="152" t="s">
        <v>148</v>
      </c>
      <c r="AB4" s="152" t="s">
        <v>149</v>
      </c>
      <c r="AC4" s="152" t="s">
        <v>150</v>
      </c>
      <c r="AD4" s="181" t="s">
        <v>151</v>
      </c>
      <c r="AE4" s="182"/>
      <c r="AF4" s="190"/>
      <c r="AG4" s="193" t="s">
        <v>152</v>
      </c>
      <c r="AH4" s="193"/>
      <c r="AI4" s="193"/>
    </row>
    <row r="5" spans="1:35" s="1" customFormat="1" ht="3" customHeight="1" x14ac:dyDescent="0.2">
      <c r="A5" s="195"/>
      <c r="B5" s="195"/>
      <c r="C5" s="195"/>
      <c r="D5" s="195"/>
      <c r="E5" s="184"/>
      <c r="F5" s="185"/>
      <c r="G5" s="185"/>
      <c r="H5" s="185"/>
      <c r="I5" s="191"/>
      <c r="J5" s="184"/>
      <c r="K5" s="185"/>
      <c r="L5" s="185"/>
      <c r="M5" s="185"/>
      <c r="N5" s="186"/>
      <c r="O5" s="184"/>
      <c r="P5" s="185"/>
      <c r="Q5" s="185"/>
      <c r="R5" s="185"/>
      <c r="S5" s="185"/>
      <c r="T5" s="185"/>
      <c r="U5" s="185"/>
      <c r="V5" s="185"/>
      <c r="W5" s="185"/>
      <c r="X5" s="185"/>
      <c r="Y5" s="185"/>
      <c r="Z5" s="155"/>
      <c r="AA5" s="155"/>
      <c r="AB5" s="155"/>
      <c r="AC5" s="155"/>
      <c r="AD5" s="184"/>
      <c r="AE5" s="185"/>
      <c r="AF5" s="191"/>
      <c r="AG5" s="193"/>
      <c r="AH5" s="193"/>
      <c r="AI5" s="193"/>
    </row>
    <row r="6" spans="1:35" s="1" customFormat="1" ht="33" hidden="1" customHeight="1" x14ac:dyDescent="0.2">
      <c r="A6" s="195"/>
      <c r="B6" s="195"/>
      <c r="C6" s="195"/>
      <c r="D6" s="195"/>
      <c r="E6" s="187"/>
      <c r="F6" s="188"/>
      <c r="G6" s="188"/>
      <c r="H6" s="188"/>
      <c r="I6" s="192"/>
      <c r="J6" s="187"/>
      <c r="K6" s="188"/>
      <c r="L6" s="188"/>
      <c r="M6" s="188"/>
      <c r="N6" s="189"/>
      <c r="O6" s="187"/>
      <c r="P6" s="188"/>
      <c r="Q6" s="188"/>
      <c r="R6" s="188"/>
      <c r="S6" s="188"/>
      <c r="T6" s="188"/>
      <c r="U6" s="188"/>
      <c r="V6" s="188"/>
      <c r="W6" s="188"/>
      <c r="X6" s="188"/>
      <c r="Y6" s="188"/>
      <c r="Z6" s="155"/>
      <c r="AA6" s="155"/>
      <c r="AB6" s="155"/>
      <c r="AC6" s="155"/>
      <c r="AD6" s="187"/>
      <c r="AE6" s="188"/>
      <c r="AF6" s="192"/>
      <c r="AG6" s="193"/>
      <c r="AH6" s="193"/>
      <c r="AI6" s="193"/>
    </row>
    <row r="7" spans="1:35" s="1" customFormat="1" ht="69.75" customHeight="1" x14ac:dyDescent="0.2">
      <c r="A7" s="195"/>
      <c r="B7" s="195"/>
      <c r="C7" s="195"/>
      <c r="D7" s="195"/>
      <c r="E7" s="152" t="s">
        <v>153</v>
      </c>
      <c r="F7" s="152" t="s">
        <v>154</v>
      </c>
      <c r="G7" s="152" t="s">
        <v>155</v>
      </c>
      <c r="H7" s="152" t="s">
        <v>156</v>
      </c>
      <c r="I7" s="152" t="s">
        <v>157</v>
      </c>
      <c r="J7" s="152" t="s">
        <v>153</v>
      </c>
      <c r="K7" s="152" t="s">
        <v>155</v>
      </c>
      <c r="L7" s="152" t="s">
        <v>156</v>
      </c>
      <c r="M7" s="152" t="s">
        <v>157</v>
      </c>
      <c r="N7" s="152" t="s">
        <v>158</v>
      </c>
      <c r="O7" s="152" t="s">
        <v>159</v>
      </c>
      <c r="P7" s="152" t="s">
        <v>160</v>
      </c>
      <c r="Q7" s="152" t="s">
        <v>161</v>
      </c>
      <c r="R7" s="152" t="s">
        <v>162</v>
      </c>
      <c r="S7" s="152" t="s">
        <v>163</v>
      </c>
      <c r="T7" s="181" t="s">
        <v>164</v>
      </c>
      <c r="U7" s="182"/>
      <c r="V7" s="182"/>
      <c r="W7" s="190"/>
      <c r="X7" s="152" t="s">
        <v>165</v>
      </c>
      <c r="Y7" s="152" t="s">
        <v>166</v>
      </c>
      <c r="Z7" s="155"/>
      <c r="AA7" s="155"/>
      <c r="AB7" s="155"/>
      <c r="AC7" s="155"/>
      <c r="AD7" s="152" t="s">
        <v>167</v>
      </c>
      <c r="AE7" s="152" t="s">
        <v>168</v>
      </c>
      <c r="AF7" s="152" t="s">
        <v>153</v>
      </c>
      <c r="AG7" s="152" t="s">
        <v>167</v>
      </c>
      <c r="AH7" s="167" t="s">
        <v>168</v>
      </c>
      <c r="AI7" s="194" t="s">
        <v>153</v>
      </c>
    </row>
    <row r="8" spans="1:35" s="1" customFormat="1" ht="50.25" customHeight="1" x14ac:dyDescent="0.2">
      <c r="A8" s="195"/>
      <c r="B8" s="195"/>
      <c r="C8" s="195"/>
      <c r="D8" s="196"/>
      <c r="E8" s="155"/>
      <c r="F8" s="155"/>
      <c r="G8" s="155"/>
      <c r="H8" s="155"/>
      <c r="I8" s="155"/>
      <c r="J8" s="155"/>
      <c r="K8" s="155"/>
      <c r="L8" s="155"/>
      <c r="M8" s="155"/>
      <c r="N8" s="153"/>
      <c r="O8" s="155"/>
      <c r="P8" s="155"/>
      <c r="Q8" s="155"/>
      <c r="R8" s="155"/>
      <c r="S8" s="155"/>
      <c r="T8" s="184"/>
      <c r="U8" s="185"/>
      <c r="V8" s="185"/>
      <c r="W8" s="191"/>
      <c r="X8" s="155"/>
      <c r="Y8" s="155"/>
      <c r="Z8" s="155"/>
      <c r="AA8" s="155"/>
      <c r="AB8" s="155"/>
      <c r="AC8" s="155"/>
      <c r="AD8" s="155"/>
      <c r="AE8" s="155"/>
      <c r="AF8" s="155"/>
      <c r="AG8" s="155"/>
      <c r="AH8" s="168"/>
      <c r="AI8" s="194"/>
    </row>
    <row r="9" spans="1:35" s="1" customFormat="1" ht="40.5" customHeight="1" x14ac:dyDescent="0.2">
      <c r="A9" s="195"/>
      <c r="B9" s="195"/>
      <c r="C9" s="195"/>
      <c r="D9" s="196"/>
      <c r="E9" s="155"/>
      <c r="F9" s="155"/>
      <c r="G9" s="155"/>
      <c r="H9" s="155"/>
      <c r="I9" s="155"/>
      <c r="J9" s="155"/>
      <c r="K9" s="155"/>
      <c r="L9" s="155"/>
      <c r="M9" s="155"/>
      <c r="N9" s="153"/>
      <c r="O9" s="155"/>
      <c r="P9" s="155"/>
      <c r="Q9" s="155"/>
      <c r="R9" s="155"/>
      <c r="S9" s="155"/>
      <c r="T9" s="187"/>
      <c r="U9" s="188"/>
      <c r="V9" s="188"/>
      <c r="W9" s="192"/>
      <c r="X9" s="155"/>
      <c r="Y9" s="155"/>
      <c r="Z9" s="155"/>
      <c r="AA9" s="155"/>
      <c r="AB9" s="155"/>
      <c r="AC9" s="155"/>
      <c r="AD9" s="155"/>
      <c r="AE9" s="155"/>
      <c r="AF9" s="155"/>
      <c r="AG9" s="155"/>
      <c r="AH9" s="168"/>
      <c r="AI9" s="194"/>
    </row>
    <row r="10" spans="1:35" s="1" customFormat="1" ht="69.75" customHeight="1" x14ac:dyDescent="0.2">
      <c r="A10" s="195"/>
      <c r="B10" s="195"/>
      <c r="C10" s="195"/>
      <c r="D10" s="196"/>
      <c r="E10" s="155"/>
      <c r="F10" s="155"/>
      <c r="G10" s="155"/>
      <c r="H10" s="155"/>
      <c r="I10" s="155"/>
      <c r="J10" s="155"/>
      <c r="K10" s="155"/>
      <c r="L10" s="155"/>
      <c r="M10" s="155"/>
      <c r="N10" s="153"/>
      <c r="O10" s="155"/>
      <c r="P10" s="155"/>
      <c r="Q10" s="155"/>
      <c r="R10" s="155"/>
      <c r="S10" s="155"/>
      <c r="T10" s="152" t="s">
        <v>169</v>
      </c>
      <c r="U10" s="152" t="s">
        <v>170</v>
      </c>
      <c r="V10" s="152" t="s">
        <v>171</v>
      </c>
      <c r="W10" s="152" t="s">
        <v>172</v>
      </c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68"/>
      <c r="AI10" s="194"/>
    </row>
    <row r="11" spans="1:35" s="1" customFormat="1" ht="9" customHeight="1" x14ac:dyDescent="0.2">
      <c r="A11" s="195"/>
      <c r="B11" s="195"/>
      <c r="C11" s="195"/>
      <c r="D11" s="196"/>
      <c r="E11" s="155"/>
      <c r="F11" s="155"/>
      <c r="G11" s="155"/>
      <c r="H11" s="155"/>
      <c r="I11" s="155"/>
      <c r="J11" s="155"/>
      <c r="K11" s="155"/>
      <c r="L11" s="155"/>
      <c r="M11" s="155"/>
      <c r="N11" s="153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68"/>
      <c r="AI11" s="194"/>
    </row>
    <row r="12" spans="1:35" s="1" customFormat="1" ht="11.25" hidden="1" customHeight="1" x14ac:dyDescent="0.2">
      <c r="A12" s="195"/>
      <c r="B12" s="195"/>
      <c r="C12" s="195"/>
      <c r="D12" s="196"/>
      <c r="E12" s="155"/>
      <c r="F12" s="155"/>
      <c r="G12" s="155"/>
      <c r="H12" s="155"/>
      <c r="I12" s="155"/>
      <c r="J12" s="155"/>
      <c r="K12" s="155"/>
      <c r="L12" s="155"/>
      <c r="M12" s="155"/>
      <c r="N12" s="153"/>
      <c r="O12" s="155"/>
      <c r="P12" s="155"/>
      <c r="Q12" s="155"/>
      <c r="R12" s="155"/>
      <c r="S12" s="155"/>
      <c r="T12" s="155"/>
      <c r="U12" s="155"/>
      <c r="V12" s="155"/>
      <c r="W12" s="155"/>
      <c r="X12" s="155"/>
      <c r="Y12" s="155"/>
      <c r="Z12" s="155"/>
      <c r="AA12" s="155"/>
      <c r="AB12" s="155"/>
      <c r="AC12" s="155"/>
      <c r="AD12" s="155"/>
      <c r="AE12" s="155"/>
      <c r="AF12" s="155"/>
      <c r="AG12" s="155"/>
      <c r="AH12" s="168"/>
      <c r="AI12" s="194"/>
    </row>
    <row r="13" spans="1:35" s="1" customFormat="1" ht="15.75" hidden="1" customHeight="1" x14ac:dyDescent="0.2">
      <c r="A13" s="195"/>
      <c r="B13" s="195"/>
      <c r="C13" s="195"/>
      <c r="D13" s="196"/>
      <c r="E13" s="155"/>
      <c r="F13" s="155"/>
      <c r="G13" s="155"/>
      <c r="H13" s="155"/>
      <c r="I13" s="155"/>
      <c r="J13" s="155"/>
      <c r="K13" s="155"/>
      <c r="L13" s="155"/>
      <c r="M13" s="155"/>
      <c r="N13" s="153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68"/>
      <c r="AI13" s="194"/>
    </row>
    <row r="14" spans="1:35" s="1" customFormat="1" ht="69.75" hidden="1" customHeight="1" x14ac:dyDescent="0.2">
      <c r="A14" s="195"/>
      <c r="B14" s="195"/>
      <c r="C14" s="195"/>
      <c r="D14" s="196"/>
      <c r="E14" s="155"/>
      <c r="F14" s="155"/>
      <c r="G14" s="155"/>
      <c r="H14" s="155"/>
      <c r="I14" s="155"/>
      <c r="J14" s="155"/>
      <c r="K14" s="155"/>
      <c r="L14" s="155"/>
      <c r="M14" s="155"/>
      <c r="N14" s="153"/>
      <c r="O14" s="155"/>
      <c r="P14" s="155"/>
      <c r="Q14" s="155"/>
      <c r="R14" s="155"/>
      <c r="S14" s="155"/>
      <c r="T14" s="155"/>
      <c r="U14" s="155"/>
      <c r="V14" s="155"/>
      <c r="W14" s="155"/>
      <c r="X14" s="155"/>
      <c r="Y14" s="155"/>
      <c r="Z14" s="155"/>
      <c r="AA14" s="155"/>
      <c r="AB14" s="155"/>
      <c r="AC14" s="155"/>
      <c r="AD14" s="155"/>
      <c r="AE14" s="155"/>
      <c r="AF14" s="155"/>
      <c r="AG14" s="155"/>
      <c r="AH14" s="168"/>
      <c r="AI14" s="194"/>
    </row>
    <row r="15" spans="1:35" s="1" customFormat="1" ht="56.25" hidden="1" customHeight="1" x14ac:dyDescent="0.2">
      <c r="A15" s="195"/>
      <c r="B15" s="195"/>
      <c r="C15" s="195"/>
      <c r="D15" s="196"/>
      <c r="E15" s="155"/>
      <c r="F15" s="155"/>
      <c r="G15" s="155"/>
      <c r="H15" s="155"/>
      <c r="I15" s="155"/>
      <c r="J15" s="155"/>
      <c r="K15" s="155"/>
      <c r="L15" s="155"/>
      <c r="M15" s="155"/>
      <c r="N15" s="153"/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55"/>
      <c r="AA15" s="155"/>
      <c r="AB15" s="155"/>
      <c r="AC15" s="155"/>
      <c r="AD15" s="155"/>
      <c r="AE15" s="155"/>
      <c r="AF15" s="155"/>
      <c r="AG15" s="155"/>
      <c r="AH15" s="168"/>
      <c r="AI15" s="194"/>
    </row>
    <row r="16" spans="1:35" s="1" customFormat="1" ht="69.75" hidden="1" customHeight="1" x14ac:dyDescent="0.2">
      <c r="A16" s="195"/>
      <c r="B16" s="195"/>
      <c r="C16" s="195"/>
      <c r="D16" s="196"/>
      <c r="E16" s="155"/>
      <c r="F16" s="155"/>
      <c r="G16" s="155"/>
      <c r="H16" s="155"/>
      <c r="I16" s="155"/>
      <c r="J16" s="155"/>
      <c r="K16" s="155"/>
      <c r="L16" s="155"/>
      <c r="M16" s="155"/>
      <c r="N16" s="153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68"/>
      <c r="AI16" s="194"/>
    </row>
    <row r="17" spans="1:35" s="1" customFormat="1" ht="69.75" hidden="1" customHeight="1" x14ac:dyDescent="0.2">
      <c r="A17" s="195"/>
      <c r="B17" s="195"/>
      <c r="C17" s="195"/>
      <c r="D17" s="195"/>
      <c r="E17" s="156"/>
      <c r="F17" s="156"/>
      <c r="G17" s="156"/>
      <c r="H17" s="156"/>
      <c r="I17" s="156"/>
      <c r="J17" s="156"/>
      <c r="K17" s="156"/>
      <c r="L17" s="156"/>
      <c r="M17" s="156"/>
      <c r="N17" s="154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69"/>
      <c r="AI17" s="194"/>
    </row>
    <row r="18" spans="1:35" s="1" customFormat="1" ht="38.25" customHeight="1" x14ac:dyDescent="0.2">
      <c r="A18" s="164" t="s">
        <v>173</v>
      </c>
      <c r="B18" s="165"/>
      <c r="C18" s="165"/>
      <c r="D18" s="165"/>
      <c r="E18" s="13">
        <v>1</v>
      </c>
      <c r="F18" s="13">
        <v>2</v>
      </c>
      <c r="G18" s="13">
        <v>3</v>
      </c>
      <c r="H18" s="13">
        <v>4</v>
      </c>
      <c r="I18" s="13">
        <v>5</v>
      </c>
      <c r="J18" s="13">
        <v>6</v>
      </c>
      <c r="K18" s="13">
        <v>7</v>
      </c>
      <c r="L18" s="13">
        <v>8</v>
      </c>
      <c r="M18" s="13">
        <v>9</v>
      </c>
      <c r="N18" s="13">
        <v>10</v>
      </c>
      <c r="O18" s="13">
        <v>11</v>
      </c>
      <c r="P18" s="13">
        <v>12</v>
      </c>
      <c r="Q18" s="13">
        <v>13</v>
      </c>
      <c r="R18" s="13">
        <v>14</v>
      </c>
      <c r="S18" s="13">
        <v>15</v>
      </c>
      <c r="T18" s="13">
        <v>16</v>
      </c>
      <c r="U18" s="13">
        <v>17</v>
      </c>
      <c r="V18" s="13">
        <v>18</v>
      </c>
      <c r="W18" s="13">
        <v>19</v>
      </c>
      <c r="X18" s="13">
        <v>20</v>
      </c>
      <c r="Y18" s="13">
        <v>21</v>
      </c>
      <c r="Z18" s="13">
        <v>22</v>
      </c>
      <c r="AA18" s="13">
        <v>23</v>
      </c>
      <c r="AB18" s="13">
        <v>24</v>
      </c>
      <c r="AC18" s="13">
        <v>25</v>
      </c>
      <c r="AD18" s="13">
        <v>26</v>
      </c>
      <c r="AE18" s="13">
        <v>27</v>
      </c>
      <c r="AF18" s="13">
        <v>28</v>
      </c>
      <c r="AG18" s="13">
        <v>29</v>
      </c>
      <c r="AH18" s="13">
        <v>30</v>
      </c>
      <c r="AI18" s="13">
        <v>31</v>
      </c>
    </row>
    <row r="19" spans="1:35" s="21" customFormat="1" ht="69.75" customHeight="1" x14ac:dyDescent="0.2">
      <c r="A19" s="45" t="s">
        <v>108</v>
      </c>
      <c r="B19" s="275" t="s">
        <v>174</v>
      </c>
      <c r="C19" s="275"/>
      <c r="D19" s="275"/>
      <c r="E19" s="51">
        <f>SUM(E20:E39)</f>
        <v>533</v>
      </c>
      <c r="F19" s="71">
        <f t="shared" ref="F19:AI19" si="0">SUM(F20:F39)</f>
        <v>252</v>
      </c>
      <c r="G19" s="71">
        <f t="shared" si="0"/>
        <v>280</v>
      </c>
      <c r="H19" s="71">
        <f t="shared" si="0"/>
        <v>1</v>
      </c>
      <c r="I19" s="71">
        <f t="shared" si="0"/>
        <v>0</v>
      </c>
      <c r="J19" s="71">
        <f t="shared" si="0"/>
        <v>321</v>
      </c>
      <c r="K19" s="71">
        <f t="shared" si="0"/>
        <v>272</v>
      </c>
      <c r="L19" s="71">
        <f t="shared" si="0"/>
        <v>38</v>
      </c>
      <c r="M19" s="71">
        <f t="shared" si="0"/>
        <v>6</v>
      </c>
      <c r="N19" s="71">
        <f t="shared" si="0"/>
        <v>5</v>
      </c>
      <c r="O19" s="71">
        <f t="shared" si="0"/>
        <v>372</v>
      </c>
      <c r="P19" s="71">
        <f t="shared" si="0"/>
        <v>178</v>
      </c>
      <c r="Q19" s="71">
        <f t="shared" si="0"/>
        <v>48</v>
      </c>
      <c r="R19" s="71">
        <f t="shared" si="0"/>
        <v>47</v>
      </c>
      <c r="S19" s="71">
        <f t="shared" si="0"/>
        <v>4</v>
      </c>
      <c r="T19" s="71">
        <f t="shared" si="0"/>
        <v>95</v>
      </c>
      <c r="U19" s="71">
        <f t="shared" si="0"/>
        <v>4</v>
      </c>
      <c r="V19" s="71">
        <f t="shared" si="0"/>
        <v>74</v>
      </c>
      <c r="W19" s="71">
        <f t="shared" si="0"/>
        <v>17</v>
      </c>
      <c r="X19" s="71">
        <f t="shared" si="0"/>
        <v>22</v>
      </c>
      <c r="Y19" s="71">
        <f t="shared" si="0"/>
        <v>394</v>
      </c>
      <c r="Z19" s="71">
        <f t="shared" si="0"/>
        <v>4</v>
      </c>
      <c r="AA19" s="71">
        <f t="shared" si="0"/>
        <v>100</v>
      </c>
      <c r="AB19" s="71">
        <f t="shared" si="0"/>
        <v>406</v>
      </c>
      <c r="AC19" s="71">
        <f t="shared" si="0"/>
        <v>150</v>
      </c>
      <c r="AD19" s="71">
        <f t="shared" si="0"/>
        <v>43</v>
      </c>
      <c r="AE19" s="71">
        <f t="shared" si="0"/>
        <v>15</v>
      </c>
      <c r="AF19" s="71">
        <f t="shared" si="0"/>
        <v>58</v>
      </c>
      <c r="AG19" s="71">
        <f t="shared" si="0"/>
        <v>0</v>
      </c>
      <c r="AH19" s="71">
        <f t="shared" si="0"/>
        <v>3</v>
      </c>
      <c r="AI19" s="71">
        <f t="shared" si="0"/>
        <v>3</v>
      </c>
    </row>
    <row r="20" spans="1:35" ht="69.75" customHeight="1" x14ac:dyDescent="0.2">
      <c r="A20" s="47" t="s">
        <v>137</v>
      </c>
      <c r="B20" s="274" t="s">
        <v>175</v>
      </c>
      <c r="C20" s="274"/>
      <c r="D20" s="274"/>
      <c r="E20" s="23">
        <v>24</v>
      </c>
      <c r="F20" s="23">
        <v>1</v>
      </c>
      <c r="G20" s="23">
        <v>23</v>
      </c>
      <c r="H20" s="23"/>
      <c r="I20" s="23"/>
      <c r="J20" s="23">
        <v>26</v>
      </c>
      <c r="K20" s="23">
        <v>12</v>
      </c>
      <c r="L20" s="23">
        <v>11</v>
      </c>
      <c r="M20" s="28">
        <v>3</v>
      </c>
      <c r="N20" s="28"/>
      <c r="O20" s="23">
        <v>20</v>
      </c>
      <c r="P20" s="23">
        <v>8</v>
      </c>
      <c r="Q20" s="23">
        <v>5</v>
      </c>
      <c r="R20" s="23">
        <v>6</v>
      </c>
      <c r="S20" s="23"/>
      <c r="T20" s="23">
        <v>1</v>
      </c>
      <c r="U20" s="23">
        <v>1</v>
      </c>
      <c r="V20" s="23"/>
      <c r="W20" s="23"/>
      <c r="X20" s="23">
        <v>3</v>
      </c>
      <c r="Y20" s="23">
        <v>23</v>
      </c>
      <c r="Z20" s="23"/>
      <c r="AA20" s="23">
        <v>4</v>
      </c>
      <c r="AB20" s="23">
        <v>13</v>
      </c>
      <c r="AC20" s="23">
        <v>4</v>
      </c>
      <c r="AD20" s="32">
        <v>8</v>
      </c>
      <c r="AE20" s="32">
        <v>4</v>
      </c>
      <c r="AF20" s="32">
        <v>12</v>
      </c>
      <c r="AG20" s="32"/>
      <c r="AH20" s="32"/>
      <c r="AI20" s="32">
        <v>0</v>
      </c>
    </row>
    <row r="21" spans="1:35" ht="69.75" customHeight="1" x14ac:dyDescent="0.2">
      <c r="A21" s="47" t="s">
        <v>107</v>
      </c>
      <c r="B21" s="274" t="s">
        <v>176</v>
      </c>
      <c r="C21" s="274"/>
      <c r="D21" s="274"/>
      <c r="E21" s="23">
        <v>35</v>
      </c>
      <c r="F21" s="23">
        <v>1</v>
      </c>
      <c r="G21" s="23">
        <v>34</v>
      </c>
      <c r="H21" s="23"/>
      <c r="I21" s="23"/>
      <c r="J21" s="23">
        <v>95</v>
      </c>
      <c r="K21" s="23">
        <v>80</v>
      </c>
      <c r="L21" s="23">
        <v>12</v>
      </c>
      <c r="M21" s="28">
        <v>2</v>
      </c>
      <c r="N21" s="28">
        <v>1</v>
      </c>
      <c r="O21" s="23">
        <v>51</v>
      </c>
      <c r="P21" s="24">
        <v>33</v>
      </c>
      <c r="Q21" s="24">
        <v>2</v>
      </c>
      <c r="R21" s="24">
        <v>12</v>
      </c>
      <c r="S21" s="23">
        <v>2</v>
      </c>
      <c r="T21" s="23">
        <v>2</v>
      </c>
      <c r="U21" s="24"/>
      <c r="V21" s="24"/>
      <c r="W21" s="23">
        <v>2</v>
      </c>
      <c r="X21" s="23">
        <v>10</v>
      </c>
      <c r="Y21" s="23">
        <v>61</v>
      </c>
      <c r="Z21" s="23"/>
      <c r="AA21" s="23">
        <v>1</v>
      </c>
      <c r="AB21" s="24">
        <v>54</v>
      </c>
      <c r="AC21" s="24">
        <v>2</v>
      </c>
      <c r="AD21" s="32">
        <v>9</v>
      </c>
      <c r="AE21" s="32">
        <v>5</v>
      </c>
      <c r="AF21" s="32">
        <v>14</v>
      </c>
      <c r="AG21" s="32"/>
      <c r="AH21" s="32">
        <v>3</v>
      </c>
      <c r="AI21" s="32">
        <v>3</v>
      </c>
    </row>
    <row r="22" spans="1:35" ht="69.75" customHeight="1" x14ac:dyDescent="0.2">
      <c r="A22" s="48" t="s">
        <v>106</v>
      </c>
      <c r="B22" s="274" t="s">
        <v>177</v>
      </c>
      <c r="C22" s="274"/>
      <c r="D22" s="274"/>
      <c r="E22" s="23">
        <v>10</v>
      </c>
      <c r="F22" s="23">
        <v>1</v>
      </c>
      <c r="G22" s="23">
        <v>9</v>
      </c>
      <c r="H22" s="23"/>
      <c r="I22" s="23"/>
      <c r="J22" s="23">
        <v>19</v>
      </c>
      <c r="K22" s="23">
        <v>15</v>
      </c>
      <c r="L22" s="23">
        <v>3</v>
      </c>
      <c r="M22" s="28">
        <v>1</v>
      </c>
      <c r="N22" s="28"/>
      <c r="O22" s="23">
        <v>14</v>
      </c>
      <c r="P22" s="24">
        <v>9</v>
      </c>
      <c r="Q22" s="24"/>
      <c r="R22" s="24">
        <v>4</v>
      </c>
      <c r="S22" s="23"/>
      <c r="T22" s="23">
        <v>1</v>
      </c>
      <c r="U22" s="24"/>
      <c r="V22" s="24">
        <v>1</v>
      </c>
      <c r="W22" s="23"/>
      <c r="X22" s="23"/>
      <c r="Y22" s="23">
        <v>14</v>
      </c>
      <c r="Z22" s="23"/>
      <c r="AA22" s="23"/>
      <c r="AB22" s="24">
        <v>11</v>
      </c>
      <c r="AC22" s="24"/>
      <c r="AD22" s="32">
        <v>1</v>
      </c>
      <c r="AE22" s="32"/>
      <c r="AF22" s="32">
        <v>1</v>
      </c>
      <c r="AG22" s="32"/>
      <c r="AH22" s="32"/>
      <c r="AI22" s="32">
        <v>0</v>
      </c>
    </row>
    <row r="23" spans="1:35" ht="69.75" customHeight="1" x14ac:dyDescent="0.2">
      <c r="A23" s="49">
        <v>1.2</v>
      </c>
      <c r="B23" s="274" t="s">
        <v>178</v>
      </c>
      <c r="C23" s="274"/>
      <c r="D23" s="274"/>
      <c r="E23" s="23">
        <v>1</v>
      </c>
      <c r="F23" s="23"/>
      <c r="G23" s="23">
        <v>1</v>
      </c>
      <c r="H23" s="23"/>
      <c r="I23" s="23"/>
      <c r="J23" s="23"/>
      <c r="K23" s="23"/>
      <c r="L23" s="23"/>
      <c r="M23" s="28"/>
      <c r="N23" s="28"/>
      <c r="O23" s="23"/>
      <c r="P23" s="24"/>
      <c r="Q23" s="24"/>
      <c r="R23" s="24"/>
      <c r="S23" s="23"/>
      <c r="T23" s="23"/>
      <c r="U23" s="24"/>
      <c r="V23" s="24"/>
      <c r="W23" s="23"/>
      <c r="X23" s="23"/>
      <c r="Y23" s="23"/>
      <c r="Z23" s="23"/>
      <c r="AA23" s="23"/>
      <c r="AB23" s="24">
        <v>1</v>
      </c>
      <c r="AC23" s="24"/>
      <c r="AD23" s="32"/>
      <c r="AE23" s="32">
        <v>1</v>
      </c>
      <c r="AF23" s="32">
        <v>1</v>
      </c>
      <c r="AG23" s="32"/>
      <c r="AH23" s="32"/>
      <c r="AI23" s="32">
        <v>0</v>
      </c>
    </row>
    <row r="24" spans="1:35" ht="69.75" customHeight="1" x14ac:dyDescent="0.2">
      <c r="A24" s="47" t="s">
        <v>105</v>
      </c>
      <c r="B24" s="274" t="s">
        <v>179</v>
      </c>
      <c r="C24" s="274"/>
      <c r="D24" s="274"/>
      <c r="E24" s="23"/>
      <c r="F24" s="23"/>
      <c r="G24" s="23"/>
      <c r="H24" s="23"/>
      <c r="I24" s="23"/>
      <c r="J24" s="23">
        <v>1</v>
      </c>
      <c r="K24" s="23">
        <v>1</v>
      </c>
      <c r="L24" s="23"/>
      <c r="M24" s="28"/>
      <c r="N24" s="28"/>
      <c r="O24" s="23"/>
      <c r="P24" s="24"/>
      <c r="Q24" s="24"/>
      <c r="R24" s="24"/>
      <c r="S24" s="23"/>
      <c r="T24" s="23"/>
      <c r="U24" s="24"/>
      <c r="V24" s="24"/>
      <c r="W24" s="23"/>
      <c r="X24" s="23"/>
      <c r="Y24" s="23"/>
      <c r="Z24" s="23"/>
      <c r="AA24" s="23"/>
      <c r="AB24" s="24">
        <v>1</v>
      </c>
      <c r="AC24" s="24"/>
      <c r="AD24" s="32"/>
      <c r="AE24" s="32"/>
      <c r="AF24" s="32"/>
      <c r="AG24" s="32"/>
      <c r="AH24" s="32"/>
      <c r="AI24" s="32"/>
    </row>
    <row r="25" spans="1:35" ht="69.75" customHeight="1" x14ac:dyDescent="0.2">
      <c r="A25" s="47" t="s">
        <v>104</v>
      </c>
      <c r="B25" s="271" t="s">
        <v>180</v>
      </c>
      <c r="C25" s="272"/>
      <c r="D25" s="273"/>
      <c r="E25" s="23"/>
      <c r="F25" s="23"/>
      <c r="G25" s="23"/>
      <c r="H25" s="23"/>
      <c r="I25" s="23"/>
      <c r="J25" s="23"/>
      <c r="K25" s="23"/>
      <c r="L25" s="23"/>
      <c r="M25" s="28"/>
      <c r="N25" s="28"/>
      <c r="O25" s="23"/>
      <c r="P25" s="23"/>
      <c r="Q25" s="23"/>
      <c r="R25" s="24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32"/>
      <c r="AE25" s="32"/>
      <c r="AF25" s="32"/>
      <c r="AG25" s="32"/>
      <c r="AH25" s="32"/>
      <c r="AI25" s="32"/>
    </row>
    <row r="26" spans="1:35" ht="69.75" customHeight="1" x14ac:dyDescent="0.2">
      <c r="A26" s="47" t="s">
        <v>103</v>
      </c>
      <c r="B26" s="271" t="s">
        <v>181</v>
      </c>
      <c r="C26" s="272"/>
      <c r="D26" s="273"/>
      <c r="E26" s="23"/>
      <c r="F26" s="23"/>
      <c r="G26" s="23"/>
      <c r="H26" s="23"/>
      <c r="I26" s="23"/>
      <c r="J26" s="23"/>
      <c r="K26" s="23"/>
      <c r="L26" s="23"/>
      <c r="M26" s="28"/>
      <c r="N26" s="28"/>
      <c r="O26" s="23"/>
      <c r="P26" s="24"/>
      <c r="Q26" s="24"/>
      <c r="R26" s="24"/>
      <c r="S26" s="24"/>
      <c r="T26" s="23"/>
      <c r="U26" s="24"/>
      <c r="V26" s="24"/>
      <c r="W26" s="24"/>
      <c r="X26" s="24"/>
      <c r="Y26" s="23"/>
      <c r="Z26" s="24"/>
      <c r="AA26" s="24"/>
      <c r="AB26" s="24"/>
      <c r="AC26" s="24"/>
      <c r="AD26" s="32"/>
      <c r="AE26" s="32"/>
      <c r="AF26" s="32"/>
      <c r="AG26" s="32"/>
      <c r="AH26" s="32"/>
      <c r="AI26" s="32"/>
    </row>
    <row r="27" spans="1:35" ht="69.75" customHeight="1" x14ac:dyDescent="0.2">
      <c r="A27" s="47" t="s">
        <v>102</v>
      </c>
      <c r="B27" s="274" t="s">
        <v>182</v>
      </c>
      <c r="C27" s="274"/>
      <c r="D27" s="274"/>
      <c r="E27" s="23"/>
      <c r="F27" s="23"/>
      <c r="G27" s="23"/>
      <c r="H27" s="23"/>
      <c r="I27" s="23"/>
      <c r="J27" s="23"/>
      <c r="K27" s="23"/>
      <c r="L27" s="23"/>
      <c r="M27" s="28"/>
      <c r="N27" s="28"/>
      <c r="O27" s="23"/>
      <c r="P27" s="24"/>
      <c r="Q27" s="24"/>
      <c r="R27" s="24"/>
      <c r="S27" s="24"/>
      <c r="T27" s="23"/>
      <c r="U27" s="24"/>
      <c r="V27" s="24"/>
      <c r="W27" s="24"/>
      <c r="X27" s="24"/>
      <c r="Y27" s="23"/>
      <c r="Z27" s="24"/>
      <c r="AA27" s="24"/>
      <c r="AB27" s="24"/>
      <c r="AC27" s="24"/>
      <c r="AD27" s="32"/>
      <c r="AE27" s="32"/>
      <c r="AF27" s="32"/>
      <c r="AG27" s="32"/>
      <c r="AH27" s="32"/>
      <c r="AI27" s="32"/>
    </row>
    <row r="28" spans="1:35" ht="69.75" customHeight="1" x14ac:dyDescent="0.2">
      <c r="A28" s="47" t="s">
        <v>101</v>
      </c>
      <c r="B28" s="274" t="s">
        <v>183</v>
      </c>
      <c r="C28" s="274"/>
      <c r="D28" s="274"/>
      <c r="E28" s="23"/>
      <c r="F28" s="23"/>
      <c r="G28" s="23"/>
      <c r="H28" s="23"/>
      <c r="I28" s="23"/>
      <c r="J28" s="23"/>
      <c r="K28" s="23"/>
      <c r="L28" s="23"/>
      <c r="M28" s="28"/>
      <c r="N28" s="28"/>
      <c r="O28" s="23"/>
      <c r="P28" s="24"/>
      <c r="Q28" s="24"/>
      <c r="R28" s="24"/>
      <c r="S28" s="23"/>
      <c r="T28" s="23"/>
      <c r="U28" s="24"/>
      <c r="V28" s="24"/>
      <c r="W28" s="23"/>
      <c r="X28" s="23"/>
      <c r="Y28" s="23"/>
      <c r="Z28" s="23"/>
      <c r="AA28" s="23"/>
      <c r="AB28" s="24"/>
      <c r="AC28" s="24"/>
      <c r="AD28" s="32"/>
      <c r="AE28" s="32"/>
      <c r="AF28" s="32"/>
      <c r="AG28" s="32"/>
      <c r="AH28" s="32"/>
      <c r="AI28" s="32"/>
    </row>
    <row r="29" spans="1:35" ht="69.75" customHeight="1" x14ac:dyDescent="0.2">
      <c r="A29" s="47" t="s">
        <v>100</v>
      </c>
      <c r="B29" s="271" t="s">
        <v>184</v>
      </c>
      <c r="C29" s="272"/>
      <c r="D29" s="273"/>
      <c r="E29" s="23">
        <v>7</v>
      </c>
      <c r="F29" s="23">
        <v>7</v>
      </c>
      <c r="G29" s="23"/>
      <c r="H29" s="23"/>
      <c r="I29" s="23"/>
      <c r="J29" s="23"/>
      <c r="K29" s="23"/>
      <c r="L29" s="23"/>
      <c r="M29" s="28"/>
      <c r="N29" s="28"/>
      <c r="O29" s="23"/>
      <c r="P29" s="24"/>
      <c r="Q29" s="24"/>
      <c r="R29" s="24"/>
      <c r="S29" s="23"/>
      <c r="T29" s="23"/>
      <c r="U29" s="24"/>
      <c r="V29" s="24"/>
      <c r="W29" s="23"/>
      <c r="X29" s="23"/>
      <c r="Y29" s="23"/>
      <c r="Z29" s="23"/>
      <c r="AA29" s="23">
        <v>1</v>
      </c>
      <c r="AB29" s="24">
        <v>7</v>
      </c>
      <c r="AC29" s="24">
        <v>1</v>
      </c>
      <c r="AD29" s="32"/>
      <c r="AE29" s="32"/>
      <c r="AF29" s="32">
        <v>0</v>
      </c>
      <c r="AG29" s="32"/>
      <c r="AH29" s="32"/>
      <c r="AI29" s="32">
        <v>0</v>
      </c>
    </row>
    <row r="30" spans="1:35" ht="69.75" customHeight="1" x14ac:dyDescent="0.2">
      <c r="A30" s="47" t="s">
        <v>99</v>
      </c>
      <c r="B30" s="271" t="s">
        <v>185</v>
      </c>
      <c r="C30" s="272"/>
      <c r="D30" s="273"/>
      <c r="E30" s="23">
        <v>5</v>
      </c>
      <c r="F30" s="23">
        <v>3</v>
      </c>
      <c r="G30" s="23">
        <v>2</v>
      </c>
      <c r="H30" s="23"/>
      <c r="I30" s="23"/>
      <c r="J30" s="23">
        <v>9</v>
      </c>
      <c r="K30" s="23">
        <v>7</v>
      </c>
      <c r="L30" s="23">
        <v>2</v>
      </c>
      <c r="M30" s="28"/>
      <c r="N30" s="28"/>
      <c r="O30" s="23">
        <v>4</v>
      </c>
      <c r="P30" s="24">
        <v>2</v>
      </c>
      <c r="Q30" s="24">
        <v>0</v>
      </c>
      <c r="R30" s="24">
        <v>0</v>
      </c>
      <c r="S30" s="23">
        <v>0</v>
      </c>
      <c r="T30" s="23">
        <v>2</v>
      </c>
      <c r="U30" s="24">
        <v>0</v>
      </c>
      <c r="V30" s="24">
        <v>1</v>
      </c>
      <c r="W30" s="23">
        <v>1</v>
      </c>
      <c r="X30" s="23">
        <v>0</v>
      </c>
      <c r="Y30" s="23">
        <v>4</v>
      </c>
      <c r="Z30" s="23">
        <v>0</v>
      </c>
      <c r="AA30" s="23">
        <v>1</v>
      </c>
      <c r="AB30" s="24">
        <v>8</v>
      </c>
      <c r="AC30" s="24">
        <v>1</v>
      </c>
      <c r="AD30" s="32">
        <v>2</v>
      </c>
      <c r="AE30" s="32"/>
      <c r="AF30" s="32">
        <v>2</v>
      </c>
      <c r="AG30" s="32"/>
      <c r="AH30" s="32"/>
      <c r="AI30" s="32">
        <v>0</v>
      </c>
    </row>
    <row r="31" spans="1:35" ht="69.75" customHeight="1" x14ac:dyDescent="0.2">
      <c r="A31" s="47" t="s">
        <v>98</v>
      </c>
      <c r="B31" s="271" t="s">
        <v>186</v>
      </c>
      <c r="C31" s="272"/>
      <c r="D31" s="273"/>
      <c r="E31" s="23">
        <v>32</v>
      </c>
      <c r="F31" s="23">
        <v>17</v>
      </c>
      <c r="G31" s="23">
        <v>15</v>
      </c>
      <c r="H31" s="23"/>
      <c r="I31" s="23"/>
      <c r="J31" s="23">
        <v>4</v>
      </c>
      <c r="K31" s="23">
        <v>3</v>
      </c>
      <c r="L31" s="23"/>
      <c r="M31" s="28"/>
      <c r="N31" s="28">
        <v>1</v>
      </c>
      <c r="O31" s="23">
        <v>20</v>
      </c>
      <c r="P31" s="24">
        <v>9</v>
      </c>
      <c r="Q31" s="24">
        <v>0</v>
      </c>
      <c r="R31" s="24">
        <v>5</v>
      </c>
      <c r="S31" s="23">
        <v>1</v>
      </c>
      <c r="T31" s="23">
        <v>5</v>
      </c>
      <c r="U31" s="24">
        <v>0</v>
      </c>
      <c r="V31" s="24">
        <v>2</v>
      </c>
      <c r="W31" s="23">
        <v>3</v>
      </c>
      <c r="X31" s="23">
        <v>1</v>
      </c>
      <c r="Y31" s="23">
        <v>21</v>
      </c>
      <c r="Z31" s="23">
        <v>0</v>
      </c>
      <c r="AA31" s="23">
        <v>5</v>
      </c>
      <c r="AB31" s="24">
        <v>14</v>
      </c>
      <c r="AC31" s="24">
        <v>11</v>
      </c>
      <c r="AD31" s="32">
        <v>7</v>
      </c>
      <c r="AE31" s="32">
        <v>1</v>
      </c>
      <c r="AF31" s="32">
        <v>8</v>
      </c>
      <c r="AG31" s="32"/>
      <c r="AH31" s="32"/>
      <c r="AI31" s="32">
        <v>0</v>
      </c>
    </row>
    <row r="32" spans="1:35" ht="69.75" customHeight="1" x14ac:dyDescent="0.2">
      <c r="A32" s="47" t="s">
        <v>97</v>
      </c>
      <c r="B32" s="272" t="s">
        <v>187</v>
      </c>
      <c r="C32" s="272"/>
      <c r="D32" s="272"/>
      <c r="E32" s="23">
        <v>0</v>
      </c>
      <c r="F32" s="23">
        <v>0</v>
      </c>
      <c r="G32" s="23">
        <v>0</v>
      </c>
      <c r="H32" s="23"/>
      <c r="I32" s="23"/>
      <c r="J32" s="23">
        <v>0</v>
      </c>
      <c r="K32" s="23"/>
      <c r="L32" s="23"/>
      <c r="M32" s="28"/>
      <c r="N32" s="28"/>
      <c r="O32" s="23">
        <v>0</v>
      </c>
      <c r="P32" s="23">
        <v>0</v>
      </c>
      <c r="Q32" s="24">
        <v>0</v>
      </c>
      <c r="R32" s="24">
        <v>0</v>
      </c>
      <c r="S32" s="23">
        <v>0</v>
      </c>
      <c r="T32" s="23">
        <v>0</v>
      </c>
      <c r="U32" s="24">
        <v>0</v>
      </c>
      <c r="V32" s="24">
        <v>0</v>
      </c>
      <c r="W32" s="23">
        <v>0</v>
      </c>
      <c r="X32" s="23">
        <v>0</v>
      </c>
      <c r="Y32" s="23">
        <v>0</v>
      </c>
      <c r="Z32" s="23">
        <v>0</v>
      </c>
      <c r="AA32" s="23">
        <v>0</v>
      </c>
      <c r="AB32" s="24">
        <v>0</v>
      </c>
      <c r="AC32" s="24">
        <v>0</v>
      </c>
      <c r="AD32" s="32"/>
      <c r="AE32" s="32"/>
      <c r="AF32" s="32">
        <v>0</v>
      </c>
      <c r="AG32" s="32"/>
      <c r="AH32" s="32"/>
      <c r="AI32" s="32">
        <v>0</v>
      </c>
    </row>
    <row r="33" spans="1:35" ht="69.75" customHeight="1" x14ac:dyDescent="0.2">
      <c r="A33" s="47" t="s">
        <v>96</v>
      </c>
      <c r="B33" s="271" t="s">
        <v>188</v>
      </c>
      <c r="C33" s="272"/>
      <c r="D33" s="273"/>
      <c r="E33" s="23">
        <v>13</v>
      </c>
      <c r="F33" s="23">
        <v>7</v>
      </c>
      <c r="G33" s="23">
        <v>6</v>
      </c>
      <c r="H33" s="23"/>
      <c r="I33" s="23"/>
      <c r="J33" s="23">
        <v>4</v>
      </c>
      <c r="K33" s="23">
        <v>4</v>
      </c>
      <c r="L33" s="23"/>
      <c r="M33" s="28"/>
      <c r="N33" s="28"/>
      <c r="O33" s="23">
        <v>7</v>
      </c>
      <c r="P33" s="24">
        <v>2</v>
      </c>
      <c r="Q33" s="24">
        <v>0</v>
      </c>
      <c r="R33" s="24">
        <v>4</v>
      </c>
      <c r="S33" s="23">
        <v>0</v>
      </c>
      <c r="T33" s="23">
        <v>1</v>
      </c>
      <c r="U33" s="24">
        <v>0</v>
      </c>
      <c r="V33" s="24">
        <v>1</v>
      </c>
      <c r="W33" s="23">
        <v>0</v>
      </c>
      <c r="X33" s="23">
        <v>2</v>
      </c>
      <c r="Y33" s="23">
        <v>9</v>
      </c>
      <c r="Z33" s="23">
        <v>0</v>
      </c>
      <c r="AA33" s="23">
        <v>1</v>
      </c>
      <c r="AB33" s="24">
        <v>8</v>
      </c>
      <c r="AC33" s="24">
        <v>3</v>
      </c>
      <c r="AD33" s="32">
        <v>3</v>
      </c>
      <c r="AE33" s="32"/>
      <c r="AF33" s="32">
        <v>3</v>
      </c>
      <c r="AG33" s="32"/>
      <c r="AH33" s="32"/>
      <c r="AI33" s="32">
        <v>0</v>
      </c>
    </row>
    <row r="34" spans="1:35" ht="69.75" customHeight="1" x14ac:dyDescent="0.2">
      <c r="A34" s="47" t="s">
        <v>95</v>
      </c>
      <c r="B34" s="274" t="s">
        <v>189</v>
      </c>
      <c r="C34" s="274"/>
      <c r="D34" s="274"/>
      <c r="E34" s="23">
        <v>360</v>
      </c>
      <c r="F34" s="23">
        <v>188</v>
      </c>
      <c r="G34" s="23">
        <v>171</v>
      </c>
      <c r="H34" s="23">
        <v>1</v>
      </c>
      <c r="I34" s="23"/>
      <c r="J34" s="23">
        <v>152</v>
      </c>
      <c r="K34" s="23">
        <v>141</v>
      </c>
      <c r="L34" s="23">
        <v>8</v>
      </c>
      <c r="M34" s="28"/>
      <c r="N34" s="28">
        <v>3</v>
      </c>
      <c r="O34" s="23">
        <v>235</v>
      </c>
      <c r="P34" s="24">
        <v>107</v>
      </c>
      <c r="Q34" s="24">
        <v>39</v>
      </c>
      <c r="R34" s="24">
        <v>14</v>
      </c>
      <c r="S34" s="23">
        <v>1</v>
      </c>
      <c r="T34" s="23">
        <v>74</v>
      </c>
      <c r="U34" s="24">
        <v>2</v>
      </c>
      <c r="V34" s="24">
        <v>62</v>
      </c>
      <c r="W34" s="23">
        <v>10</v>
      </c>
      <c r="X34" s="23">
        <v>3</v>
      </c>
      <c r="Y34" s="23">
        <v>238</v>
      </c>
      <c r="Z34" s="23">
        <v>4</v>
      </c>
      <c r="AA34" s="24">
        <v>79</v>
      </c>
      <c r="AB34" s="24">
        <v>258</v>
      </c>
      <c r="AC34" s="24">
        <v>108</v>
      </c>
      <c r="AD34" s="32">
        <v>10</v>
      </c>
      <c r="AE34" s="32">
        <v>3</v>
      </c>
      <c r="AF34" s="32">
        <v>13</v>
      </c>
      <c r="AG34" s="32"/>
      <c r="AH34" s="32"/>
      <c r="AI34" s="32">
        <v>0</v>
      </c>
    </row>
    <row r="35" spans="1:35" ht="69.75" customHeight="1" x14ac:dyDescent="0.2">
      <c r="A35" s="47" t="s">
        <v>94</v>
      </c>
      <c r="B35" s="272" t="s">
        <v>190</v>
      </c>
      <c r="C35" s="272"/>
      <c r="D35" s="272"/>
      <c r="E35" s="23">
        <v>9</v>
      </c>
      <c r="F35" s="23">
        <v>4</v>
      </c>
      <c r="G35" s="23">
        <v>5</v>
      </c>
      <c r="H35" s="23"/>
      <c r="I35" s="23"/>
      <c r="J35" s="23">
        <v>0</v>
      </c>
      <c r="K35" s="23"/>
      <c r="L35" s="23"/>
      <c r="M35" s="28"/>
      <c r="N35" s="28"/>
      <c r="O35" s="23">
        <v>7</v>
      </c>
      <c r="P35" s="23">
        <v>2</v>
      </c>
      <c r="Q35" s="24">
        <v>2</v>
      </c>
      <c r="R35" s="24">
        <v>0</v>
      </c>
      <c r="S35" s="23">
        <v>0</v>
      </c>
      <c r="T35" s="23">
        <v>3</v>
      </c>
      <c r="U35" s="24">
        <v>0</v>
      </c>
      <c r="V35" s="24">
        <v>3</v>
      </c>
      <c r="W35" s="23">
        <v>0</v>
      </c>
      <c r="X35" s="23">
        <v>0</v>
      </c>
      <c r="Y35" s="23">
        <v>7</v>
      </c>
      <c r="Z35" s="23">
        <v>0</v>
      </c>
      <c r="AA35" s="24">
        <v>1</v>
      </c>
      <c r="AB35" s="24">
        <v>2</v>
      </c>
      <c r="AC35" s="24">
        <v>2</v>
      </c>
      <c r="AD35" s="32">
        <v>1</v>
      </c>
      <c r="AE35" s="32"/>
      <c r="AF35" s="32">
        <v>1</v>
      </c>
      <c r="AG35" s="32"/>
      <c r="AH35" s="32"/>
      <c r="AI35" s="32">
        <v>0</v>
      </c>
    </row>
    <row r="36" spans="1:35" ht="69.75" customHeight="1" x14ac:dyDescent="0.2">
      <c r="A36" s="47" t="s">
        <v>93</v>
      </c>
      <c r="B36" s="271" t="s">
        <v>191</v>
      </c>
      <c r="C36" s="272"/>
      <c r="D36" s="272"/>
      <c r="E36" s="23">
        <v>4</v>
      </c>
      <c r="F36" s="23">
        <v>2</v>
      </c>
      <c r="G36" s="23">
        <v>2</v>
      </c>
      <c r="H36" s="23"/>
      <c r="I36" s="23"/>
      <c r="J36" s="23">
        <v>1</v>
      </c>
      <c r="K36" s="23">
        <v>1</v>
      </c>
      <c r="L36" s="23"/>
      <c r="M36" s="28"/>
      <c r="N36" s="28"/>
      <c r="O36" s="23">
        <v>3</v>
      </c>
      <c r="P36" s="23">
        <v>0</v>
      </c>
      <c r="Q36" s="24">
        <v>0</v>
      </c>
      <c r="R36" s="24">
        <v>1</v>
      </c>
      <c r="S36" s="23">
        <v>0</v>
      </c>
      <c r="T36" s="23">
        <v>2</v>
      </c>
      <c r="U36" s="24">
        <v>0</v>
      </c>
      <c r="V36" s="24">
        <v>2</v>
      </c>
      <c r="W36" s="23">
        <v>0</v>
      </c>
      <c r="X36" s="23">
        <v>0</v>
      </c>
      <c r="Y36" s="23">
        <v>3</v>
      </c>
      <c r="Z36" s="23">
        <v>0</v>
      </c>
      <c r="AA36" s="24">
        <v>0</v>
      </c>
      <c r="AB36" s="24">
        <v>2</v>
      </c>
      <c r="AC36" s="24">
        <v>1</v>
      </c>
      <c r="AD36" s="32"/>
      <c r="AE36" s="32"/>
      <c r="AF36" s="32">
        <v>0</v>
      </c>
      <c r="AG36" s="32"/>
      <c r="AH36" s="32"/>
      <c r="AI36" s="32">
        <v>0</v>
      </c>
    </row>
    <row r="37" spans="1:35" ht="69.75" customHeight="1" x14ac:dyDescent="0.2">
      <c r="A37" s="47" t="s">
        <v>92</v>
      </c>
      <c r="B37" s="274" t="s">
        <v>192</v>
      </c>
      <c r="C37" s="274"/>
      <c r="D37" s="274"/>
      <c r="E37" s="23">
        <v>33</v>
      </c>
      <c r="F37" s="23">
        <v>21</v>
      </c>
      <c r="G37" s="23">
        <v>12</v>
      </c>
      <c r="H37" s="23"/>
      <c r="I37" s="23"/>
      <c r="J37" s="23">
        <v>10</v>
      </c>
      <c r="K37" s="23">
        <v>8</v>
      </c>
      <c r="L37" s="23">
        <v>2</v>
      </c>
      <c r="M37" s="28"/>
      <c r="N37" s="28"/>
      <c r="O37" s="23">
        <v>11</v>
      </c>
      <c r="P37" s="24">
        <v>6</v>
      </c>
      <c r="Q37" s="24">
        <v>0</v>
      </c>
      <c r="R37" s="24">
        <v>1</v>
      </c>
      <c r="S37" s="23">
        <v>0</v>
      </c>
      <c r="T37" s="23">
        <v>4</v>
      </c>
      <c r="U37" s="24">
        <v>1</v>
      </c>
      <c r="V37" s="24">
        <v>2</v>
      </c>
      <c r="W37" s="23">
        <v>1</v>
      </c>
      <c r="X37" s="23">
        <v>3</v>
      </c>
      <c r="Y37" s="23">
        <v>14</v>
      </c>
      <c r="Z37" s="23">
        <v>0</v>
      </c>
      <c r="AA37" s="24">
        <v>7</v>
      </c>
      <c r="AB37" s="24">
        <v>27</v>
      </c>
      <c r="AC37" s="24">
        <v>17</v>
      </c>
      <c r="AD37" s="32">
        <v>2</v>
      </c>
      <c r="AE37" s="32">
        <v>1</v>
      </c>
      <c r="AF37" s="32">
        <v>3</v>
      </c>
      <c r="AG37" s="32"/>
      <c r="AH37" s="32"/>
      <c r="AI37" s="32">
        <v>0</v>
      </c>
    </row>
    <row r="38" spans="1:35" ht="69.75" customHeight="1" x14ac:dyDescent="0.2">
      <c r="A38" s="47" t="s">
        <v>193</v>
      </c>
      <c r="B38" s="271" t="s">
        <v>194</v>
      </c>
      <c r="C38" s="272"/>
      <c r="D38" s="273"/>
      <c r="E38" s="23"/>
      <c r="F38" s="23"/>
      <c r="G38" s="23"/>
      <c r="H38" s="23"/>
      <c r="I38" s="23"/>
      <c r="J38" s="23"/>
      <c r="K38" s="23"/>
      <c r="L38" s="23"/>
      <c r="M38" s="28"/>
      <c r="N38" s="28"/>
      <c r="O38" s="23"/>
      <c r="P38" s="24"/>
      <c r="Q38" s="24"/>
      <c r="R38" s="24"/>
      <c r="S38" s="23"/>
      <c r="T38" s="23"/>
      <c r="U38" s="24"/>
      <c r="V38" s="24"/>
      <c r="W38" s="23"/>
      <c r="X38" s="23"/>
      <c r="Y38" s="23"/>
      <c r="Z38" s="23"/>
      <c r="AA38" s="24"/>
      <c r="AB38" s="24"/>
      <c r="AC38" s="24"/>
      <c r="AD38" s="32"/>
      <c r="AE38" s="32"/>
      <c r="AF38" s="32"/>
      <c r="AG38" s="32"/>
      <c r="AH38" s="32"/>
      <c r="AI38" s="32"/>
    </row>
    <row r="39" spans="1:35" ht="69.75" customHeight="1" x14ac:dyDescent="0.2">
      <c r="A39" s="47" t="s">
        <v>195</v>
      </c>
      <c r="B39" s="271" t="s">
        <v>196</v>
      </c>
      <c r="C39" s="272"/>
      <c r="D39" s="273"/>
      <c r="E39" s="23"/>
      <c r="F39" s="23"/>
      <c r="G39" s="23"/>
      <c r="H39" s="23"/>
      <c r="I39" s="23"/>
      <c r="J39" s="23"/>
      <c r="K39" s="23"/>
      <c r="L39" s="23"/>
      <c r="M39" s="28"/>
      <c r="N39" s="28"/>
      <c r="O39" s="23"/>
      <c r="P39" s="24"/>
      <c r="Q39" s="24"/>
      <c r="R39" s="24"/>
      <c r="S39" s="23"/>
      <c r="T39" s="23"/>
      <c r="U39" s="24"/>
      <c r="V39" s="24"/>
      <c r="W39" s="23"/>
      <c r="X39" s="23"/>
      <c r="Y39" s="23"/>
      <c r="Z39" s="23"/>
      <c r="AA39" s="24"/>
      <c r="AB39" s="24"/>
      <c r="AC39" s="24"/>
      <c r="AD39" s="32"/>
      <c r="AE39" s="32"/>
      <c r="AF39" s="32"/>
      <c r="AG39" s="32"/>
      <c r="AH39" s="32"/>
      <c r="AI39" s="32"/>
    </row>
    <row r="40" spans="1:35" s="21" customFormat="1" ht="69.75" customHeight="1" x14ac:dyDescent="0.2">
      <c r="A40" s="45" t="s">
        <v>91</v>
      </c>
      <c r="B40" s="275" t="s">
        <v>197</v>
      </c>
      <c r="C40" s="275"/>
      <c r="D40" s="275"/>
      <c r="E40" s="51">
        <f>SUM(E41:E51)</f>
        <v>47</v>
      </c>
      <c r="F40" s="51">
        <f>SUM(F41:F51)</f>
        <v>8</v>
      </c>
      <c r="G40" s="51">
        <f t="shared" ref="G40:AI40" si="1">SUM(G41:G51)</f>
        <v>39</v>
      </c>
      <c r="H40" s="51">
        <f t="shared" si="1"/>
        <v>0</v>
      </c>
      <c r="I40" s="51">
        <f t="shared" si="1"/>
        <v>0</v>
      </c>
      <c r="J40" s="51">
        <f t="shared" si="1"/>
        <v>58</v>
      </c>
      <c r="K40" s="51">
        <f t="shared" si="1"/>
        <v>34</v>
      </c>
      <c r="L40" s="51">
        <f t="shared" si="1"/>
        <v>22</v>
      </c>
      <c r="M40" s="51">
        <f t="shared" si="1"/>
        <v>1</v>
      </c>
      <c r="N40" s="51">
        <f t="shared" si="1"/>
        <v>1</v>
      </c>
      <c r="O40" s="51">
        <f t="shared" si="1"/>
        <v>47</v>
      </c>
      <c r="P40" s="51">
        <f t="shared" si="1"/>
        <v>22</v>
      </c>
      <c r="Q40" s="51">
        <f t="shared" si="1"/>
        <v>5</v>
      </c>
      <c r="R40" s="51">
        <f t="shared" si="1"/>
        <v>13</v>
      </c>
      <c r="S40" s="51">
        <f t="shared" si="1"/>
        <v>0</v>
      </c>
      <c r="T40" s="51">
        <f t="shared" si="1"/>
        <v>7</v>
      </c>
      <c r="U40" s="51">
        <f t="shared" si="1"/>
        <v>1</v>
      </c>
      <c r="V40" s="51">
        <f t="shared" si="1"/>
        <v>4</v>
      </c>
      <c r="W40" s="51">
        <f t="shared" si="1"/>
        <v>2</v>
      </c>
      <c r="X40" s="51">
        <f t="shared" si="1"/>
        <v>3</v>
      </c>
      <c r="Y40" s="51">
        <f t="shared" si="1"/>
        <v>50</v>
      </c>
      <c r="Z40" s="51">
        <f t="shared" si="1"/>
        <v>1</v>
      </c>
      <c r="AA40" s="51">
        <f t="shared" si="1"/>
        <v>5</v>
      </c>
      <c r="AB40" s="51">
        <f t="shared" si="1"/>
        <v>30</v>
      </c>
      <c r="AC40" s="51">
        <f t="shared" si="1"/>
        <v>8</v>
      </c>
      <c r="AD40" s="51">
        <f t="shared" si="1"/>
        <v>11</v>
      </c>
      <c r="AE40" s="51">
        <f t="shared" si="1"/>
        <v>2</v>
      </c>
      <c r="AF40" s="51">
        <f t="shared" si="1"/>
        <v>13</v>
      </c>
      <c r="AG40" s="51">
        <f t="shared" si="1"/>
        <v>0</v>
      </c>
      <c r="AH40" s="51">
        <f t="shared" si="1"/>
        <v>1</v>
      </c>
      <c r="AI40" s="51">
        <f t="shared" si="1"/>
        <v>1</v>
      </c>
    </row>
    <row r="41" spans="1:35" ht="69.75" customHeight="1" x14ac:dyDescent="0.2">
      <c r="A41" s="47" t="s">
        <v>136</v>
      </c>
      <c r="B41" s="271" t="s">
        <v>198</v>
      </c>
      <c r="C41" s="272"/>
      <c r="D41" s="272"/>
      <c r="E41" s="23">
        <v>4</v>
      </c>
      <c r="F41" s="23">
        <v>2</v>
      </c>
      <c r="G41" s="23">
        <v>2</v>
      </c>
      <c r="H41" s="23"/>
      <c r="I41" s="23"/>
      <c r="J41" s="23">
        <v>3</v>
      </c>
      <c r="K41" s="23">
        <v>1</v>
      </c>
      <c r="L41" s="23">
        <v>1</v>
      </c>
      <c r="M41" s="23">
        <v>1</v>
      </c>
      <c r="N41" s="23"/>
      <c r="O41" s="23">
        <v>1</v>
      </c>
      <c r="P41" s="23"/>
      <c r="Q41" s="23"/>
      <c r="R41" s="24">
        <v>1</v>
      </c>
      <c r="S41" s="23"/>
      <c r="T41" s="23"/>
      <c r="U41" s="23"/>
      <c r="V41" s="23"/>
      <c r="W41" s="23"/>
      <c r="X41" s="23"/>
      <c r="Y41" s="23">
        <v>1</v>
      </c>
      <c r="Z41" s="23"/>
      <c r="AA41" s="23">
        <v>1</v>
      </c>
      <c r="AB41" s="23">
        <v>4</v>
      </c>
      <c r="AC41" s="23">
        <v>2</v>
      </c>
      <c r="AD41" s="32"/>
      <c r="AE41" s="32"/>
      <c r="AF41" s="32"/>
      <c r="AG41" s="32"/>
      <c r="AH41" s="32"/>
      <c r="AI41" s="32"/>
    </row>
    <row r="42" spans="1:35" ht="69.75" customHeight="1" x14ac:dyDescent="0.2">
      <c r="A42" s="47" t="s">
        <v>90</v>
      </c>
      <c r="B42" s="274" t="s">
        <v>199</v>
      </c>
      <c r="C42" s="274"/>
      <c r="D42" s="274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4"/>
      <c r="Q42" s="24"/>
      <c r="R42" s="24"/>
      <c r="S42" s="23"/>
      <c r="T42" s="23"/>
      <c r="U42" s="24"/>
      <c r="V42" s="24"/>
      <c r="W42" s="23"/>
      <c r="X42" s="23"/>
      <c r="Y42" s="23"/>
      <c r="Z42" s="23"/>
      <c r="AA42" s="24"/>
      <c r="AB42" s="24"/>
      <c r="AC42" s="24"/>
      <c r="AD42" s="32"/>
      <c r="AE42" s="32"/>
      <c r="AF42" s="32"/>
      <c r="AG42" s="32"/>
      <c r="AH42" s="32"/>
      <c r="AI42" s="32"/>
    </row>
    <row r="43" spans="1:35" ht="69.75" customHeight="1" x14ac:dyDescent="0.2">
      <c r="A43" s="47" t="s">
        <v>89</v>
      </c>
      <c r="B43" s="271" t="s">
        <v>200</v>
      </c>
      <c r="C43" s="272"/>
      <c r="D43" s="273"/>
      <c r="E43" s="23">
        <v>4</v>
      </c>
      <c r="F43" s="23"/>
      <c r="G43" s="23">
        <v>4</v>
      </c>
      <c r="H43" s="23"/>
      <c r="I43" s="23"/>
      <c r="J43" s="23">
        <v>2</v>
      </c>
      <c r="K43" s="23">
        <v>1</v>
      </c>
      <c r="L43" s="23">
        <v>1</v>
      </c>
      <c r="M43" s="23"/>
      <c r="N43" s="23"/>
      <c r="O43" s="23">
        <v>4</v>
      </c>
      <c r="P43" s="24">
        <v>1</v>
      </c>
      <c r="Q43" s="24"/>
      <c r="R43" s="24">
        <v>1</v>
      </c>
      <c r="S43" s="23"/>
      <c r="T43" s="23">
        <v>2</v>
      </c>
      <c r="U43" s="24"/>
      <c r="V43" s="24">
        <v>2</v>
      </c>
      <c r="W43" s="23"/>
      <c r="X43" s="23"/>
      <c r="Y43" s="23">
        <v>4</v>
      </c>
      <c r="Z43" s="23"/>
      <c r="AA43" s="24"/>
      <c r="AB43" s="24">
        <v>1</v>
      </c>
      <c r="AC43" s="24"/>
      <c r="AD43" s="32">
        <v>1</v>
      </c>
      <c r="AE43" s="32"/>
      <c r="AF43" s="32">
        <v>1</v>
      </c>
      <c r="AG43" s="32"/>
      <c r="AH43" s="32"/>
      <c r="AI43" s="32"/>
    </row>
    <row r="44" spans="1:35" ht="69.75" customHeight="1" x14ac:dyDescent="0.2">
      <c r="A44" s="47" t="s">
        <v>88</v>
      </c>
      <c r="B44" s="271" t="s">
        <v>201</v>
      </c>
      <c r="C44" s="272"/>
      <c r="D44" s="273"/>
      <c r="E44" s="23">
        <v>7</v>
      </c>
      <c r="F44" s="23"/>
      <c r="G44" s="23">
        <v>7</v>
      </c>
      <c r="H44" s="23"/>
      <c r="I44" s="23"/>
      <c r="J44" s="23">
        <v>29</v>
      </c>
      <c r="K44" s="23">
        <v>11</v>
      </c>
      <c r="L44" s="23">
        <v>17</v>
      </c>
      <c r="M44" s="23"/>
      <c r="N44" s="23">
        <v>1</v>
      </c>
      <c r="O44" s="23">
        <v>15</v>
      </c>
      <c r="P44" s="24">
        <v>14</v>
      </c>
      <c r="Q44" s="24"/>
      <c r="R44" s="24"/>
      <c r="S44" s="23"/>
      <c r="T44" s="23">
        <v>1</v>
      </c>
      <c r="U44" s="24">
        <v>1</v>
      </c>
      <c r="V44" s="24"/>
      <c r="W44" s="23"/>
      <c r="X44" s="23">
        <v>1</v>
      </c>
      <c r="Y44" s="23">
        <v>16</v>
      </c>
      <c r="Z44" s="23"/>
      <c r="AA44" s="24"/>
      <c r="AB44" s="24">
        <v>2</v>
      </c>
      <c r="AC44" s="24"/>
      <c r="AD44" s="32"/>
      <c r="AE44" s="32"/>
      <c r="AF44" s="32"/>
      <c r="AG44" s="32"/>
      <c r="AH44" s="32"/>
      <c r="AI44" s="32"/>
    </row>
    <row r="45" spans="1:35" ht="69.75" customHeight="1" x14ac:dyDescent="0.2">
      <c r="A45" s="47" t="s">
        <v>87</v>
      </c>
      <c r="B45" s="271" t="s">
        <v>202</v>
      </c>
      <c r="C45" s="272"/>
      <c r="D45" s="27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4"/>
      <c r="Q45" s="24"/>
      <c r="R45" s="24"/>
      <c r="S45" s="23"/>
      <c r="T45" s="23"/>
      <c r="U45" s="24"/>
      <c r="V45" s="24"/>
      <c r="W45" s="23"/>
      <c r="X45" s="23"/>
      <c r="Y45" s="23"/>
      <c r="Z45" s="23"/>
      <c r="AA45" s="24"/>
      <c r="AB45" s="24"/>
      <c r="AC45" s="24"/>
      <c r="AD45" s="32"/>
      <c r="AE45" s="32"/>
      <c r="AF45" s="32"/>
      <c r="AG45" s="32"/>
      <c r="AH45" s="32"/>
      <c r="AI45" s="32"/>
    </row>
    <row r="46" spans="1:35" ht="69.75" customHeight="1" x14ac:dyDescent="0.2">
      <c r="A46" s="47" t="s">
        <v>86</v>
      </c>
      <c r="B46" s="271" t="s">
        <v>203</v>
      </c>
      <c r="C46" s="272"/>
      <c r="D46" s="273"/>
      <c r="E46" s="23">
        <v>17</v>
      </c>
      <c r="F46" s="23">
        <v>3</v>
      </c>
      <c r="G46" s="23">
        <v>14</v>
      </c>
      <c r="H46" s="23"/>
      <c r="I46" s="23"/>
      <c r="J46" s="23">
        <v>8</v>
      </c>
      <c r="K46" s="23">
        <v>8</v>
      </c>
      <c r="L46" s="23"/>
      <c r="M46" s="23"/>
      <c r="N46" s="23"/>
      <c r="O46" s="23">
        <v>12</v>
      </c>
      <c r="P46" s="24">
        <v>4</v>
      </c>
      <c r="Q46" s="24">
        <v>1</v>
      </c>
      <c r="R46" s="24">
        <v>5</v>
      </c>
      <c r="S46" s="23">
        <v>0</v>
      </c>
      <c r="T46" s="23">
        <v>2</v>
      </c>
      <c r="U46" s="24">
        <v>0</v>
      </c>
      <c r="V46" s="24">
        <v>0</v>
      </c>
      <c r="W46" s="23">
        <v>2</v>
      </c>
      <c r="X46" s="23">
        <v>2</v>
      </c>
      <c r="Y46" s="23">
        <v>14</v>
      </c>
      <c r="Z46" s="23"/>
      <c r="AA46" s="24">
        <v>3</v>
      </c>
      <c r="AB46" s="24">
        <v>11</v>
      </c>
      <c r="AC46" s="24">
        <v>3</v>
      </c>
      <c r="AD46" s="32">
        <v>4</v>
      </c>
      <c r="AE46" s="32">
        <v>2</v>
      </c>
      <c r="AF46" s="32">
        <v>6</v>
      </c>
      <c r="AG46" s="32"/>
      <c r="AH46" s="32">
        <v>1</v>
      </c>
      <c r="AI46" s="32">
        <v>1</v>
      </c>
    </row>
    <row r="47" spans="1:35" ht="69.75" customHeight="1" x14ac:dyDescent="0.2">
      <c r="A47" s="47" t="s">
        <v>85</v>
      </c>
      <c r="B47" s="271" t="s">
        <v>204</v>
      </c>
      <c r="C47" s="272"/>
      <c r="D47" s="273"/>
      <c r="E47" s="23"/>
      <c r="F47" s="23"/>
      <c r="G47" s="23"/>
      <c r="H47" s="23"/>
      <c r="I47" s="23"/>
      <c r="J47" s="23">
        <v>1</v>
      </c>
      <c r="K47" s="23">
        <v>1</v>
      </c>
      <c r="L47" s="23"/>
      <c r="M47" s="23"/>
      <c r="N47" s="23"/>
      <c r="O47" s="23">
        <v>1</v>
      </c>
      <c r="P47" s="24"/>
      <c r="Q47" s="24">
        <v>1</v>
      </c>
      <c r="R47" s="24"/>
      <c r="S47" s="23"/>
      <c r="T47" s="23"/>
      <c r="U47" s="24"/>
      <c r="V47" s="24"/>
      <c r="W47" s="23"/>
      <c r="X47" s="23"/>
      <c r="Y47" s="23">
        <v>1</v>
      </c>
      <c r="Z47" s="23"/>
      <c r="AA47" s="24"/>
      <c r="AB47" s="24"/>
      <c r="AC47" s="24"/>
      <c r="AD47" s="32"/>
      <c r="AE47" s="32"/>
      <c r="AF47" s="32"/>
      <c r="AG47" s="32"/>
      <c r="AH47" s="32"/>
      <c r="AI47" s="32"/>
    </row>
    <row r="48" spans="1:35" ht="69.75" customHeight="1" x14ac:dyDescent="0.2">
      <c r="A48" s="47" t="s">
        <v>84</v>
      </c>
      <c r="B48" s="271" t="s">
        <v>205</v>
      </c>
      <c r="C48" s="272"/>
      <c r="D48" s="27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4"/>
      <c r="Q48" s="24"/>
      <c r="R48" s="24"/>
      <c r="S48" s="23"/>
      <c r="T48" s="23"/>
      <c r="U48" s="24"/>
      <c r="V48" s="24"/>
      <c r="W48" s="23"/>
      <c r="X48" s="23"/>
      <c r="Y48" s="23"/>
      <c r="Z48" s="23"/>
      <c r="AA48" s="24"/>
      <c r="AB48" s="24"/>
      <c r="AC48" s="24"/>
      <c r="AD48" s="32"/>
      <c r="AE48" s="32"/>
      <c r="AF48" s="32"/>
      <c r="AG48" s="32"/>
      <c r="AH48" s="32"/>
      <c r="AI48" s="32"/>
    </row>
    <row r="49" spans="1:35" ht="69.75" customHeight="1" x14ac:dyDescent="0.2">
      <c r="A49" s="47" t="s">
        <v>83</v>
      </c>
      <c r="B49" s="271" t="s">
        <v>206</v>
      </c>
      <c r="C49" s="272"/>
      <c r="D49" s="273"/>
      <c r="E49" s="23">
        <v>7</v>
      </c>
      <c r="F49" s="23">
        <v>2</v>
      </c>
      <c r="G49" s="23">
        <v>5</v>
      </c>
      <c r="H49" s="23"/>
      <c r="I49" s="23"/>
      <c r="J49" s="23">
        <v>10</v>
      </c>
      <c r="K49" s="23">
        <v>9</v>
      </c>
      <c r="L49" s="23">
        <v>1</v>
      </c>
      <c r="M49" s="23"/>
      <c r="N49" s="23"/>
      <c r="O49" s="23">
        <v>8</v>
      </c>
      <c r="P49" s="24">
        <v>2</v>
      </c>
      <c r="Q49" s="24">
        <v>3</v>
      </c>
      <c r="R49" s="24">
        <v>3</v>
      </c>
      <c r="S49" s="23"/>
      <c r="T49" s="23"/>
      <c r="U49" s="24"/>
      <c r="V49" s="24"/>
      <c r="W49" s="23"/>
      <c r="X49" s="23"/>
      <c r="Y49" s="23">
        <v>8</v>
      </c>
      <c r="Z49" s="23"/>
      <c r="AA49" s="24"/>
      <c r="AB49" s="24">
        <v>8</v>
      </c>
      <c r="AC49" s="24">
        <v>1</v>
      </c>
      <c r="AD49" s="32">
        <v>4</v>
      </c>
      <c r="AE49" s="32"/>
      <c r="AF49" s="32">
        <v>4</v>
      </c>
      <c r="AG49" s="32"/>
      <c r="AH49" s="32"/>
      <c r="AI49" s="32"/>
    </row>
    <row r="50" spans="1:35" ht="69.75" customHeight="1" x14ac:dyDescent="0.2">
      <c r="A50" s="47" t="s">
        <v>82</v>
      </c>
      <c r="B50" s="271" t="s">
        <v>207</v>
      </c>
      <c r="C50" s="272"/>
      <c r="D50" s="273"/>
      <c r="E50" s="23">
        <v>1</v>
      </c>
      <c r="F50" s="23"/>
      <c r="G50" s="23">
        <v>1</v>
      </c>
      <c r="H50" s="23"/>
      <c r="I50" s="23"/>
      <c r="J50" s="23">
        <v>3</v>
      </c>
      <c r="K50" s="23">
        <v>1</v>
      </c>
      <c r="L50" s="23">
        <v>2</v>
      </c>
      <c r="M50" s="23"/>
      <c r="N50" s="23"/>
      <c r="O50" s="23">
        <v>2</v>
      </c>
      <c r="P50" s="24"/>
      <c r="Q50" s="24"/>
      <c r="R50" s="24"/>
      <c r="S50" s="23"/>
      <c r="T50" s="23">
        <v>2</v>
      </c>
      <c r="U50" s="24"/>
      <c r="V50" s="24">
        <v>2</v>
      </c>
      <c r="W50" s="23"/>
      <c r="X50" s="23"/>
      <c r="Y50" s="23">
        <v>2</v>
      </c>
      <c r="Z50" s="23"/>
      <c r="AA50" s="24"/>
      <c r="AB50" s="24"/>
      <c r="AC50" s="24"/>
      <c r="AD50" s="32"/>
      <c r="AE50" s="32"/>
      <c r="AF50" s="32"/>
      <c r="AG50" s="32"/>
      <c r="AH50" s="32"/>
      <c r="AI50" s="32"/>
    </row>
    <row r="51" spans="1:35" ht="69.75" customHeight="1" x14ac:dyDescent="0.2">
      <c r="A51" s="47" t="s">
        <v>81</v>
      </c>
      <c r="B51" s="271" t="s">
        <v>192</v>
      </c>
      <c r="C51" s="272"/>
      <c r="D51" s="273"/>
      <c r="E51" s="23">
        <v>7</v>
      </c>
      <c r="F51" s="23">
        <v>1</v>
      </c>
      <c r="G51" s="23">
        <v>6</v>
      </c>
      <c r="H51" s="23"/>
      <c r="I51" s="23"/>
      <c r="J51" s="23">
        <v>2</v>
      </c>
      <c r="K51" s="23">
        <v>2</v>
      </c>
      <c r="L51" s="23"/>
      <c r="M51" s="23"/>
      <c r="N51" s="23"/>
      <c r="O51" s="23">
        <v>4</v>
      </c>
      <c r="P51" s="24">
        <v>1</v>
      </c>
      <c r="Q51" s="24"/>
      <c r="R51" s="24">
        <v>3</v>
      </c>
      <c r="S51" s="23"/>
      <c r="T51" s="23"/>
      <c r="U51" s="24"/>
      <c r="V51" s="24"/>
      <c r="W51" s="23"/>
      <c r="X51" s="23"/>
      <c r="Y51" s="23">
        <v>4</v>
      </c>
      <c r="Z51" s="23">
        <v>1</v>
      </c>
      <c r="AA51" s="23">
        <v>1</v>
      </c>
      <c r="AB51" s="24">
        <v>4</v>
      </c>
      <c r="AC51" s="24">
        <v>2</v>
      </c>
      <c r="AD51" s="32">
        <v>2</v>
      </c>
      <c r="AE51" s="32"/>
      <c r="AF51" s="32">
        <v>2</v>
      </c>
      <c r="AG51" s="32"/>
      <c r="AH51" s="32"/>
      <c r="AI51" s="32">
        <v>0</v>
      </c>
    </row>
    <row r="52" spans="1:35" s="21" customFormat="1" ht="69.75" customHeight="1" x14ac:dyDescent="0.2">
      <c r="A52" s="45" t="s">
        <v>80</v>
      </c>
      <c r="B52" s="276" t="s">
        <v>208</v>
      </c>
      <c r="C52" s="277"/>
      <c r="D52" s="278"/>
      <c r="E52" s="51">
        <f>SUM(E53:E59)</f>
        <v>21</v>
      </c>
      <c r="F52" s="51">
        <f>SUM(F53:F59)</f>
        <v>8</v>
      </c>
      <c r="G52" s="51">
        <f t="shared" ref="G52:AI52" si="2">SUM(G53:G59)</f>
        <v>12</v>
      </c>
      <c r="H52" s="51">
        <f t="shared" si="2"/>
        <v>1</v>
      </c>
      <c r="I52" s="51">
        <f t="shared" si="2"/>
        <v>0</v>
      </c>
      <c r="J52" s="51">
        <f t="shared" si="2"/>
        <v>19</v>
      </c>
      <c r="K52" s="51">
        <f t="shared" si="2"/>
        <v>13</v>
      </c>
      <c r="L52" s="51">
        <f t="shared" si="2"/>
        <v>4</v>
      </c>
      <c r="M52" s="51">
        <f t="shared" si="2"/>
        <v>1</v>
      </c>
      <c r="N52" s="51">
        <f t="shared" si="2"/>
        <v>1</v>
      </c>
      <c r="O52" s="51">
        <f t="shared" si="2"/>
        <v>13</v>
      </c>
      <c r="P52" s="51">
        <f t="shared" si="2"/>
        <v>5</v>
      </c>
      <c r="Q52" s="51">
        <f t="shared" si="2"/>
        <v>2</v>
      </c>
      <c r="R52" s="51">
        <f t="shared" si="2"/>
        <v>4</v>
      </c>
      <c r="S52" s="51">
        <f t="shared" si="2"/>
        <v>0</v>
      </c>
      <c r="T52" s="51">
        <f t="shared" si="2"/>
        <v>2</v>
      </c>
      <c r="U52" s="51">
        <f t="shared" si="2"/>
        <v>1</v>
      </c>
      <c r="V52" s="51">
        <f t="shared" si="2"/>
        <v>1</v>
      </c>
      <c r="W52" s="51">
        <f t="shared" si="2"/>
        <v>0</v>
      </c>
      <c r="X52" s="51">
        <f t="shared" si="2"/>
        <v>4</v>
      </c>
      <c r="Y52" s="51">
        <f t="shared" si="2"/>
        <v>17</v>
      </c>
      <c r="Z52" s="51">
        <f t="shared" si="2"/>
        <v>0</v>
      </c>
      <c r="AA52" s="51">
        <f t="shared" si="2"/>
        <v>3</v>
      </c>
      <c r="AB52" s="51">
        <f t="shared" si="2"/>
        <v>16</v>
      </c>
      <c r="AC52" s="51">
        <f t="shared" si="2"/>
        <v>4</v>
      </c>
      <c r="AD52" s="51">
        <f t="shared" si="2"/>
        <v>3</v>
      </c>
      <c r="AE52" s="51">
        <f t="shared" si="2"/>
        <v>3</v>
      </c>
      <c r="AF52" s="51">
        <f t="shared" si="2"/>
        <v>6</v>
      </c>
      <c r="AG52" s="51">
        <f t="shared" si="2"/>
        <v>0</v>
      </c>
      <c r="AH52" s="51">
        <f t="shared" si="2"/>
        <v>1</v>
      </c>
      <c r="AI52" s="51">
        <f t="shared" si="2"/>
        <v>1</v>
      </c>
    </row>
    <row r="53" spans="1:35" ht="69.75" customHeight="1" x14ac:dyDescent="0.2">
      <c r="A53" s="47" t="s">
        <v>79</v>
      </c>
      <c r="B53" s="271" t="s">
        <v>209</v>
      </c>
      <c r="C53" s="272"/>
      <c r="D53" s="273"/>
      <c r="E53" s="23">
        <v>1</v>
      </c>
      <c r="F53" s="23">
        <v>1</v>
      </c>
      <c r="G53" s="23"/>
      <c r="H53" s="23"/>
      <c r="I53" s="23"/>
      <c r="J53" s="23"/>
      <c r="K53" s="23"/>
      <c r="L53" s="23"/>
      <c r="M53" s="23"/>
      <c r="N53" s="23"/>
      <c r="O53" s="23"/>
      <c r="P53" s="24"/>
      <c r="Q53" s="24"/>
      <c r="R53" s="24"/>
      <c r="S53" s="23"/>
      <c r="T53" s="23"/>
      <c r="U53" s="24"/>
      <c r="V53" s="24"/>
      <c r="W53" s="23"/>
      <c r="X53" s="23"/>
      <c r="Y53" s="23"/>
      <c r="Z53" s="23"/>
      <c r="AA53" s="24"/>
      <c r="AB53" s="24">
        <v>1</v>
      </c>
      <c r="AC53" s="24"/>
      <c r="AD53" s="32"/>
      <c r="AE53" s="32"/>
      <c r="AF53" s="32"/>
      <c r="AG53" s="32"/>
      <c r="AH53" s="32"/>
      <c r="AI53" s="32"/>
    </row>
    <row r="54" spans="1:35" ht="69.75" customHeight="1" x14ac:dyDescent="0.2">
      <c r="A54" s="47" t="s">
        <v>78</v>
      </c>
      <c r="B54" s="271" t="s">
        <v>210</v>
      </c>
      <c r="C54" s="272"/>
      <c r="D54" s="27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4"/>
      <c r="Q54" s="24"/>
      <c r="R54" s="24"/>
      <c r="S54" s="23"/>
      <c r="T54" s="23"/>
      <c r="U54" s="24"/>
      <c r="V54" s="24"/>
      <c r="W54" s="23"/>
      <c r="X54" s="23"/>
      <c r="Y54" s="23"/>
      <c r="Z54" s="23"/>
      <c r="AA54" s="24"/>
      <c r="AB54" s="24"/>
      <c r="AC54" s="24"/>
      <c r="AD54" s="32"/>
      <c r="AE54" s="32"/>
      <c r="AF54" s="32"/>
      <c r="AG54" s="32"/>
      <c r="AH54" s="32"/>
      <c r="AI54" s="32"/>
    </row>
    <row r="55" spans="1:35" ht="69.75" customHeight="1" x14ac:dyDescent="0.2">
      <c r="A55" s="47" t="s">
        <v>77</v>
      </c>
      <c r="B55" s="271" t="s">
        <v>211</v>
      </c>
      <c r="C55" s="272"/>
      <c r="D55" s="27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4"/>
      <c r="Q55" s="24"/>
      <c r="R55" s="24"/>
      <c r="S55" s="23"/>
      <c r="T55" s="23"/>
      <c r="U55" s="24"/>
      <c r="V55" s="24"/>
      <c r="W55" s="23"/>
      <c r="X55" s="23"/>
      <c r="Y55" s="23"/>
      <c r="Z55" s="23"/>
      <c r="AA55" s="24"/>
      <c r="AB55" s="24"/>
      <c r="AC55" s="24"/>
      <c r="AD55" s="32"/>
      <c r="AE55" s="32"/>
      <c r="AF55" s="32"/>
      <c r="AG55" s="32"/>
      <c r="AH55" s="32"/>
      <c r="AI55" s="32"/>
    </row>
    <row r="56" spans="1:35" ht="69.75" customHeight="1" x14ac:dyDescent="0.2">
      <c r="A56" s="47" t="s">
        <v>76</v>
      </c>
      <c r="B56" s="271" t="s">
        <v>212</v>
      </c>
      <c r="C56" s="272"/>
      <c r="D56" s="273"/>
      <c r="E56" s="23">
        <v>1</v>
      </c>
      <c r="F56" s="23"/>
      <c r="G56" s="23">
        <v>1</v>
      </c>
      <c r="H56" s="23"/>
      <c r="I56" s="23"/>
      <c r="J56" s="23">
        <v>2</v>
      </c>
      <c r="K56" s="23">
        <v>1</v>
      </c>
      <c r="L56" s="23"/>
      <c r="M56" s="23">
        <v>1</v>
      </c>
      <c r="N56" s="23"/>
      <c r="O56" s="23">
        <v>2</v>
      </c>
      <c r="P56" s="24">
        <v>2</v>
      </c>
      <c r="Q56" s="24"/>
      <c r="R56" s="24"/>
      <c r="S56" s="23"/>
      <c r="T56" s="23"/>
      <c r="U56" s="24"/>
      <c r="V56" s="24"/>
      <c r="W56" s="23"/>
      <c r="X56" s="23"/>
      <c r="Y56" s="23">
        <v>2</v>
      </c>
      <c r="Z56" s="23"/>
      <c r="AA56" s="24"/>
      <c r="AB56" s="24"/>
      <c r="AC56" s="24"/>
      <c r="AD56" s="32"/>
      <c r="AE56" s="32">
        <v>1</v>
      </c>
      <c r="AF56" s="32">
        <v>1</v>
      </c>
      <c r="AG56" s="32"/>
      <c r="AH56" s="32"/>
      <c r="AI56" s="32"/>
    </row>
    <row r="57" spans="1:35" ht="69.75" customHeight="1" x14ac:dyDescent="0.2">
      <c r="A57" s="47" t="s">
        <v>75</v>
      </c>
      <c r="B57" s="271" t="s">
        <v>213</v>
      </c>
      <c r="C57" s="272"/>
      <c r="D57" s="273"/>
      <c r="E57" s="23">
        <v>1</v>
      </c>
      <c r="F57" s="23">
        <v>1</v>
      </c>
      <c r="G57" s="23"/>
      <c r="H57" s="23"/>
      <c r="I57" s="23"/>
      <c r="J57" s="23"/>
      <c r="K57" s="23"/>
      <c r="L57" s="23"/>
      <c r="M57" s="23"/>
      <c r="N57" s="23"/>
      <c r="O57" s="23"/>
      <c r="P57" s="24"/>
      <c r="Q57" s="24"/>
      <c r="R57" s="24"/>
      <c r="S57" s="23"/>
      <c r="T57" s="23"/>
      <c r="U57" s="24"/>
      <c r="V57" s="24"/>
      <c r="W57" s="23"/>
      <c r="X57" s="23"/>
      <c r="Y57" s="23"/>
      <c r="Z57" s="23"/>
      <c r="AA57" s="24"/>
      <c r="AB57" s="24">
        <v>1</v>
      </c>
      <c r="AC57" s="24"/>
      <c r="AD57" s="32"/>
      <c r="AE57" s="32"/>
      <c r="AF57" s="32"/>
      <c r="AG57" s="32"/>
      <c r="AH57" s="32"/>
      <c r="AI57" s="32"/>
    </row>
    <row r="58" spans="1:35" ht="69.75" customHeight="1" x14ac:dyDescent="0.2">
      <c r="A58" s="47" t="s">
        <v>74</v>
      </c>
      <c r="B58" s="271" t="s">
        <v>214</v>
      </c>
      <c r="C58" s="272"/>
      <c r="D58" s="273"/>
      <c r="E58" s="23">
        <v>1</v>
      </c>
      <c r="F58" s="23">
        <v>1</v>
      </c>
      <c r="G58" s="23"/>
      <c r="H58" s="23"/>
      <c r="I58" s="23"/>
      <c r="J58" s="23"/>
      <c r="K58" s="23"/>
      <c r="L58" s="23"/>
      <c r="M58" s="23"/>
      <c r="N58" s="23"/>
      <c r="O58" s="23">
        <v>1</v>
      </c>
      <c r="P58" s="24"/>
      <c r="Q58" s="24"/>
      <c r="R58" s="24"/>
      <c r="S58" s="23"/>
      <c r="T58" s="23">
        <v>1</v>
      </c>
      <c r="U58" s="24"/>
      <c r="V58" s="24">
        <v>1</v>
      </c>
      <c r="W58" s="23"/>
      <c r="X58" s="23"/>
      <c r="Y58" s="23">
        <v>1</v>
      </c>
      <c r="Z58" s="23"/>
      <c r="AA58" s="24"/>
      <c r="AB58" s="24"/>
      <c r="AC58" s="24"/>
      <c r="AD58" s="32"/>
      <c r="AE58" s="32"/>
      <c r="AF58" s="32"/>
      <c r="AG58" s="32"/>
      <c r="AH58" s="32"/>
      <c r="AI58" s="32"/>
    </row>
    <row r="59" spans="1:35" ht="69.75" customHeight="1" x14ac:dyDescent="0.2">
      <c r="A59" s="47" t="s">
        <v>73</v>
      </c>
      <c r="B59" s="271" t="s">
        <v>192</v>
      </c>
      <c r="C59" s="272"/>
      <c r="D59" s="273"/>
      <c r="E59" s="23">
        <v>17</v>
      </c>
      <c r="F59" s="23">
        <v>5</v>
      </c>
      <c r="G59" s="23">
        <v>11</v>
      </c>
      <c r="H59" s="23">
        <v>1</v>
      </c>
      <c r="I59" s="23"/>
      <c r="J59" s="23">
        <v>17</v>
      </c>
      <c r="K59" s="23">
        <v>12</v>
      </c>
      <c r="L59" s="23">
        <v>4</v>
      </c>
      <c r="M59" s="23"/>
      <c r="N59" s="23">
        <v>1</v>
      </c>
      <c r="O59" s="23">
        <v>10</v>
      </c>
      <c r="P59" s="24">
        <v>3</v>
      </c>
      <c r="Q59" s="24">
        <v>2</v>
      </c>
      <c r="R59" s="24">
        <v>4</v>
      </c>
      <c r="S59" s="23"/>
      <c r="T59" s="23">
        <v>1</v>
      </c>
      <c r="U59" s="24">
        <v>1</v>
      </c>
      <c r="V59" s="24"/>
      <c r="W59" s="23"/>
      <c r="X59" s="23">
        <v>4</v>
      </c>
      <c r="Y59" s="23">
        <v>14</v>
      </c>
      <c r="Z59" s="23"/>
      <c r="AA59" s="24">
        <v>3</v>
      </c>
      <c r="AB59" s="24">
        <v>14</v>
      </c>
      <c r="AC59" s="24">
        <v>4</v>
      </c>
      <c r="AD59" s="32">
        <v>3</v>
      </c>
      <c r="AE59" s="32">
        <v>2</v>
      </c>
      <c r="AF59" s="32">
        <v>5</v>
      </c>
      <c r="AG59" s="32"/>
      <c r="AH59" s="32">
        <v>1</v>
      </c>
      <c r="AI59" s="32">
        <v>1</v>
      </c>
    </row>
    <row r="60" spans="1:35" s="21" customFormat="1" ht="69.75" customHeight="1" x14ac:dyDescent="0.2">
      <c r="A60" s="45" t="s">
        <v>72</v>
      </c>
      <c r="B60" s="276" t="s">
        <v>215</v>
      </c>
      <c r="C60" s="277"/>
      <c r="D60" s="278"/>
      <c r="E60" s="51">
        <f>SUM(E61:E73)</f>
        <v>88</v>
      </c>
      <c r="F60" s="51">
        <f>SUM(F61:F73)</f>
        <v>3</v>
      </c>
      <c r="G60" s="51">
        <f t="shared" ref="G60:AI60" si="3">SUM(G61:G73)</f>
        <v>85</v>
      </c>
      <c r="H60" s="51">
        <f t="shared" si="3"/>
        <v>0</v>
      </c>
      <c r="I60" s="51">
        <f t="shared" si="3"/>
        <v>0</v>
      </c>
      <c r="J60" s="51">
        <f t="shared" si="3"/>
        <v>158</v>
      </c>
      <c r="K60" s="51">
        <f t="shared" si="3"/>
        <v>134</v>
      </c>
      <c r="L60" s="51">
        <f t="shared" si="3"/>
        <v>20</v>
      </c>
      <c r="M60" s="51">
        <f t="shared" si="3"/>
        <v>1</v>
      </c>
      <c r="N60" s="51">
        <f t="shared" si="3"/>
        <v>3</v>
      </c>
      <c r="O60" s="51">
        <f t="shared" si="3"/>
        <v>147</v>
      </c>
      <c r="P60" s="51">
        <f t="shared" si="3"/>
        <v>80</v>
      </c>
      <c r="Q60" s="51">
        <f t="shared" si="3"/>
        <v>45</v>
      </c>
      <c r="R60" s="51">
        <f t="shared" si="3"/>
        <v>5</v>
      </c>
      <c r="S60" s="51">
        <f t="shared" si="3"/>
        <v>0</v>
      </c>
      <c r="T60" s="51">
        <f t="shared" si="3"/>
        <v>17</v>
      </c>
      <c r="U60" s="51">
        <f t="shared" si="3"/>
        <v>7</v>
      </c>
      <c r="V60" s="51">
        <f t="shared" si="3"/>
        <v>10</v>
      </c>
      <c r="W60" s="51">
        <f t="shared" si="3"/>
        <v>0</v>
      </c>
      <c r="X60" s="51">
        <f t="shared" si="3"/>
        <v>8</v>
      </c>
      <c r="Y60" s="51">
        <f t="shared" si="3"/>
        <v>155</v>
      </c>
      <c r="Z60" s="51">
        <f t="shared" si="3"/>
        <v>1</v>
      </c>
      <c r="AA60" s="51">
        <f t="shared" si="3"/>
        <v>3</v>
      </c>
      <c r="AB60" s="51">
        <f t="shared" si="3"/>
        <v>65</v>
      </c>
      <c r="AC60" s="51">
        <f t="shared" si="3"/>
        <v>5</v>
      </c>
      <c r="AD60" s="51">
        <f t="shared" si="3"/>
        <v>9</v>
      </c>
      <c r="AE60" s="51">
        <f t="shared" si="3"/>
        <v>6</v>
      </c>
      <c r="AF60" s="51">
        <f t="shared" si="3"/>
        <v>15</v>
      </c>
      <c r="AG60" s="51">
        <f t="shared" si="3"/>
        <v>0</v>
      </c>
      <c r="AH60" s="51">
        <f t="shared" si="3"/>
        <v>1</v>
      </c>
      <c r="AI60" s="51">
        <f t="shared" si="3"/>
        <v>1</v>
      </c>
    </row>
    <row r="61" spans="1:35" ht="69.75" customHeight="1" x14ac:dyDescent="0.2">
      <c r="A61" s="47" t="s">
        <v>71</v>
      </c>
      <c r="B61" s="271" t="s">
        <v>216</v>
      </c>
      <c r="C61" s="272"/>
      <c r="D61" s="273"/>
      <c r="E61" s="23">
        <v>28</v>
      </c>
      <c r="F61" s="23">
        <v>1</v>
      </c>
      <c r="G61" s="23">
        <v>27</v>
      </c>
      <c r="H61" s="23"/>
      <c r="I61" s="23"/>
      <c r="J61" s="23">
        <v>68</v>
      </c>
      <c r="K61" s="23">
        <v>57</v>
      </c>
      <c r="L61" s="23">
        <v>8</v>
      </c>
      <c r="M61" s="23"/>
      <c r="N61" s="23">
        <v>3</v>
      </c>
      <c r="O61" s="23">
        <v>61</v>
      </c>
      <c r="P61" s="24">
        <v>50</v>
      </c>
      <c r="Q61" s="24">
        <v>9</v>
      </c>
      <c r="R61" s="24"/>
      <c r="S61" s="23"/>
      <c r="T61" s="23">
        <v>2</v>
      </c>
      <c r="U61" s="24">
        <v>1</v>
      </c>
      <c r="V61" s="24">
        <v>1</v>
      </c>
      <c r="W61" s="23"/>
      <c r="X61" s="23">
        <v>2</v>
      </c>
      <c r="Y61" s="23">
        <v>63</v>
      </c>
      <c r="Z61" s="23"/>
      <c r="AA61" s="24">
        <v>1</v>
      </c>
      <c r="AB61" s="24">
        <v>22</v>
      </c>
      <c r="AC61" s="24">
        <v>2</v>
      </c>
      <c r="AD61" s="32"/>
      <c r="AE61" s="32">
        <v>1</v>
      </c>
      <c r="AF61" s="32">
        <v>1</v>
      </c>
      <c r="AG61" s="32"/>
      <c r="AH61" s="32">
        <v>1</v>
      </c>
      <c r="AI61" s="32">
        <v>1</v>
      </c>
    </row>
    <row r="62" spans="1:35" ht="69.75" customHeight="1" x14ac:dyDescent="0.2">
      <c r="A62" s="47" t="s">
        <v>70</v>
      </c>
      <c r="B62" s="271" t="s">
        <v>217</v>
      </c>
      <c r="C62" s="272"/>
      <c r="D62" s="273"/>
      <c r="E62" s="23">
        <v>19</v>
      </c>
      <c r="F62" s="23"/>
      <c r="G62" s="23">
        <v>19</v>
      </c>
      <c r="H62" s="23"/>
      <c r="I62" s="23"/>
      <c r="J62" s="23">
        <v>38</v>
      </c>
      <c r="K62" s="23">
        <v>36</v>
      </c>
      <c r="L62" s="23">
        <v>2</v>
      </c>
      <c r="M62" s="23"/>
      <c r="N62" s="23"/>
      <c r="O62" s="23">
        <v>42</v>
      </c>
      <c r="P62" s="24">
        <v>9</v>
      </c>
      <c r="Q62" s="24">
        <v>28</v>
      </c>
      <c r="R62" s="24">
        <v>1</v>
      </c>
      <c r="S62" s="23"/>
      <c r="T62" s="23">
        <v>4</v>
      </c>
      <c r="U62" s="24">
        <v>1</v>
      </c>
      <c r="V62" s="24">
        <v>3</v>
      </c>
      <c r="W62" s="23"/>
      <c r="X62" s="23">
        <v>3</v>
      </c>
      <c r="Y62" s="23">
        <v>45</v>
      </c>
      <c r="Z62" s="23"/>
      <c r="AA62" s="24"/>
      <c r="AB62" s="24">
        <v>10</v>
      </c>
      <c r="AC62" s="24"/>
      <c r="AD62" s="32">
        <v>2</v>
      </c>
      <c r="AE62" s="32">
        <v>1</v>
      </c>
      <c r="AF62" s="32">
        <v>3</v>
      </c>
      <c r="AG62" s="32"/>
      <c r="AH62" s="32"/>
      <c r="AI62" s="32"/>
    </row>
    <row r="63" spans="1:35" ht="69.75" customHeight="1" x14ac:dyDescent="0.2">
      <c r="A63" s="47" t="s">
        <v>69</v>
      </c>
      <c r="B63" s="271" t="s">
        <v>218</v>
      </c>
      <c r="C63" s="272"/>
      <c r="D63" s="273"/>
      <c r="E63" s="23">
        <v>2</v>
      </c>
      <c r="F63" s="23"/>
      <c r="G63" s="23">
        <v>2</v>
      </c>
      <c r="H63" s="23"/>
      <c r="I63" s="23"/>
      <c r="J63" s="23">
        <v>3</v>
      </c>
      <c r="K63" s="23">
        <v>2</v>
      </c>
      <c r="L63" s="23">
        <v>1</v>
      </c>
      <c r="M63" s="23"/>
      <c r="N63" s="23"/>
      <c r="O63" s="23">
        <v>2</v>
      </c>
      <c r="P63" s="24">
        <v>2</v>
      </c>
      <c r="Q63" s="24"/>
      <c r="R63" s="24"/>
      <c r="S63" s="23"/>
      <c r="T63" s="23"/>
      <c r="U63" s="24"/>
      <c r="V63" s="24"/>
      <c r="W63" s="23"/>
      <c r="X63" s="23"/>
      <c r="Y63" s="23">
        <v>2</v>
      </c>
      <c r="Z63" s="23"/>
      <c r="AA63" s="24"/>
      <c r="AB63" s="24">
        <v>2</v>
      </c>
      <c r="AC63" s="24"/>
      <c r="AD63" s="32">
        <v>1</v>
      </c>
      <c r="AE63" s="32">
        <v>1</v>
      </c>
      <c r="AF63" s="32">
        <v>2</v>
      </c>
      <c r="AG63" s="32"/>
      <c r="AH63" s="32"/>
      <c r="AI63" s="32"/>
    </row>
    <row r="64" spans="1:35" ht="69.75" customHeight="1" x14ac:dyDescent="0.2">
      <c r="A64" s="47" t="s">
        <v>68</v>
      </c>
      <c r="B64" s="271" t="s">
        <v>219</v>
      </c>
      <c r="C64" s="272"/>
      <c r="D64" s="273"/>
      <c r="E64" s="23"/>
      <c r="F64" s="23"/>
      <c r="G64" s="23"/>
      <c r="H64" s="23"/>
      <c r="I64" s="23"/>
      <c r="J64" s="23">
        <v>5</v>
      </c>
      <c r="K64" s="23">
        <v>3</v>
      </c>
      <c r="L64" s="23">
        <v>2</v>
      </c>
      <c r="M64" s="23"/>
      <c r="N64" s="23"/>
      <c r="O64" s="23">
        <v>1</v>
      </c>
      <c r="P64" s="24">
        <v>1</v>
      </c>
      <c r="Q64" s="24"/>
      <c r="R64" s="24"/>
      <c r="S64" s="23"/>
      <c r="T64" s="23"/>
      <c r="U64" s="24"/>
      <c r="V64" s="24"/>
      <c r="W64" s="23"/>
      <c r="X64" s="23"/>
      <c r="Y64" s="23">
        <v>1</v>
      </c>
      <c r="Z64" s="23"/>
      <c r="AA64" s="24"/>
      <c r="AB64" s="24">
        <v>2</v>
      </c>
      <c r="AC64" s="24"/>
      <c r="AD64" s="32"/>
      <c r="AE64" s="32"/>
      <c r="AF64" s="32"/>
      <c r="AG64" s="32"/>
      <c r="AH64" s="32"/>
      <c r="AI64" s="32"/>
    </row>
    <row r="65" spans="1:35" ht="69.75" customHeight="1" x14ac:dyDescent="0.2">
      <c r="A65" s="47" t="s">
        <v>67</v>
      </c>
      <c r="B65" s="271" t="s">
        <v>220</v>
      </c>
      <c r="C65" s="272"/>
      <c r="D65" s="27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4"/>
      <c r="Q65" s="24"/>
      <c r="R65" s="24"/>
      <c r="S65" s="23"/>
      <c r="T65" s="23"/>
      <c r="U65" s="24"/>
      <c r="V65" s="24"/>
      <c r="W65" s="23"/>
      <c r="X65" s="23"/>
      <c r="Y65" s="23"/>
      <c r="Z65" s="23"/>
      <c r="AA65" s="24"/>
      <c r="AB65" s="24"/>
      <c r="AC65" s="24"/>
      <c r="AD65" s="32"/>
      <c r="AE65" s="32"/>
      <c r="AF65" s="32"/>
      <c r="AG65" s="32"/>
      <c r="AH65" s="32"/>
      <c r="AI65" s="32"/>
    </row>
    <row r="66" spans="1:35" ht="69.75" customHeight="1" x14ac:dyDescent="0.2">
      <c r="A66" s="47" t="s">
        <v>66</v>
      </c>
      <c r="B66" s="271" t="s">
        <v>221</v>
      </c>
      <c r="C66" s="272"/>
      <c r="D66" s="273"/>
      <c r="E66" s="23">
        <v>1</v>
      </c>
      <c r="F66" s="23"/>
      <c r="G66" s="23">
        <v>1</v>
      </c>
      <c r="H66" s="23"/>
      <c r="I66" s="23"/>
      <c r="J66" s="23">
        <v>4</v>
      </c>
      <c r="K66" s="23">
        <v>2</v>
      </c>
      <c r="L66" s="23">
        <v>2</v>
      </c>
      <c r="M66" s="23"/>
      <c r="N66" s="23"/>
      <c r="O66" s="23">
        <v>3</v>
      </c>
      <c r="P66" s="24">
        <v>3</v>
      </c>
      <c r="Q66" s="24"/>
      <c r="R66" s="24"/>
      <c r="S66" s="23"/>
      <c r="T66" s="23"/>
      <c r="U66" s="24"/>
      <c r="V66" s="24"/>
      <c r="W66" s="23"/>
      <c r="X66" s="23"/>
      <c r="Y66" s="23">
        <v>3</v>
      </c>
      <c r="Z66" s="23"/>
      <c r="AA66" s="24"/>
      <c r="AB66" s="24"/>
      <c r="AC66" s="24"/>
      <c r="AD66" s="32"/>
      <c r="AE66" s="32"/>
      <c r="AF66" s="32"/>
      <c r="AG66" s="32"/>
      <c r="AH66" s="32"/>
      <c r="AI66" s="32"/>
    </row>
    <row r="67" spans="1:35" ht="69.75" customHeight="1" x14ac:dyDescent="0.2">
      <c r="A67" s="47" t="s">
        <v>65</v>
      </c>
      <c r="B67" s="271" t="s">
        <v>222</v>
      </c>
      <c r="C67" s="272"/>
      <c r="D67" s="273"/>
      <c r="E67" s="23">
        <v>2</v>
      </c>
      <c r="F67" s="23"/>
      <c r="G67" s="23">
        <v>2</v>
      </c>
      <c r="H67" s="23"/>
      <c r="I67" s="23"/>
      <c r="J67" s="23">
        <v>2</v>
      </c>
      <c r="K67" s="23">
        <v>2</v>
      </c>
      <c r="L67" s="23"/>
      <c r="M67" s="23"/>
      <c r="N67" s="23"/>
      <c r="O67" s="23">
        <v>3</v>
      </c>
      <c r="P67" s="24">
        <v>1</v>
      </c>
      <c r="Q67" s="24"/>
      <c r="R67" s="24">
        <v>2</v>
      </c>
      <c r="S67" s="23"/>
      <c r="T67" s="23"/>
      <c r="U67" s="24"/>
      <c r="V67" s="24"/>
      <c r="W67" s="23"/>
      <c r="X67" s="23"/>
      <c r="Y67" s="23">
        <v>3</v>
      </c>
      <c r="Z67" s="23"/>
      <c r="AA67" s="24"/>
      <c r="AB67" s="24">
        <v>1</v>
      </c>
      <c r="AC67" s="24"/>
      <c r="AD67" s="32">
        <v>2</v>
      </c>
      <c r="AE67" s="32"/>
      <c r="AF67" s="32">
        <v>2</v>
      </c>
      <c r="AG67" s="32"/>
      <c r="AH67" s="32"/>
      <c r="AI67" s="32"/>
    </row>
    <row r="68" spans="1:35" ht="69.75" customHeight="1" x14ac:dyDescent="0.2">
      <c r="A68" s="47" t="s">
        <v>64</v>
      </c>
      <c r="B68" s="271" t="s">
        <v>223</v>
      </c>
      <c r="C68" s="272"/>
      <c r="D68" s="273"/>
      <c r="E68" s="23">
        <v>3</v>
      </c>
      <c r="F68" s="23"/>
      <c r="G68" s="23">
        <v>3</v>
      </c>
      <c r="H68" s="23"/>
      <c r="I68" s="23"/>
      <c r="J68" s="23">
        <v>7</v>
      </c>
      <c r="K68" s="23">
        <v>3</v>
      </c>
      <c r="L68" s="23">
        <v>4</v>
      </c>
      <c r="M68" s="23"/>
      <c r="N68" s="23"/>
      <c r="O68" s="23">
        <v>3</v>
      </c>
      <c r="P68" s="24">
        <v>1</v>
      </c>
      <c r="Q68" s="24">
        <v>1</v>
      </c>
      <c r="R68" s="24">
        <v>1</v>
      </c>
      <c r="S68" s="23"/>
      <c r="T68" s="23"/>
      <c r="U68" s="24"/>
      <c r="V68" s="24"/>
      <c r="W68" s="23"/>
      <c r="X68" s="23"/>
      <c r="Y68" s="23">
        <v>3</v>
      </c>
      <c r="Z68" s="23"/>
      <c r="AA68" s="24"/>
      <c r="AB68" s="24">
        <v>3</v>
      </c>
      <c r="AC68" s="24"/>
      <c r="AD68" s="32">
        <v>1</v>
      </c>
      <c r="AE68" s="32"/>
      <c r="AF68" s="32">
        <v>1</v>
      </c>
      <c r="AG68" s="32"/>
      <c r="AH68" s="32"/>
      <c r="AI68" s="32"/>
    </row>
    <row r="69" spans="1:35" ht="69.75" customHeight="1" x14ac:dyDescent="0.2">
      <c r="A69" s="47" t="s">
        <v>63</v>
      </c>
      <c r="B69" s="271" t="s">
        <v>224</v>
      </c>
      <c r="C69" s="272"/>
      <c r="D69" s="273"/>
      <c r="E69" s="23">
        <v>12</v>
      </c>
      <c r="F69" s="23"/>
      <c r="G69" s="23">
        <v>12</v>
      </c>
      <c r="H69" s="23"/>
      <c r="I69" s="23"/>
      <c r="J69" s="23">
        <v>17</v>
      </c>
      <c r="K69" s="23">
        <v>16</v>
      </c>
      <c r="L69" s="23">
        <v>1</v>
      </c>
      <c r="M69" s="23"/>
      <c r="N69" s="23"/>
      <c r="O69" s="23">
        <v>9</v>
      </c>
      <c r="P69" s="24">
        <v>5</v>
      </c>
      <c r="Q69" s="24">
        <v>1</v>
      </c>
      <c r="R69" s="24">
        <v>1</v>
      </c>
      <c r="S69" s="23"/>
      <c r="T69" s="23">
        <v>2</v>
      </c>
      <c r="U69" s="24">
        <v>1</v>
      </c>
      <c r="V69" s="24">
        <v>1</v>
      </c>
      <c r="W69" s="23"/>
      <c r="X69" s="23">
        <v>2</v>
      </c>
      <c r="Y69" s="23">
        <v>11</v>
      </c>
      <c r="Z69" s="23">
        <v>1</v>
      </c>
      <c r="AA69" s="24">
        <v>2</v>
      </c>
      <c r="AB69" s="24">
        <v>15</v>
      </c>
      <c r="AC69" s="24">
        <v>2</v>
      </c>
      <c r="AD69" s="32">
        <v>1</v>
      </c>
      <c r="AE69" s="32"/>
      <c r="AF69" s="32">
        <v>1</v>
      </c>
      <c r="AG69" s="32"/>
      <c r="AH69" s="32"/>
      <c r="AI69" s="32"/>
    </row>
    <row r="70" spans="1:35" ht="69.75" customHeight="1" x14ac:dyDescent="0.2">
      <c r="A70" s="47" t="s">
        <v>62</v>
      </c>
      <c r="B70" s="271" t="s">
        <v>225</v>
      </c>
      <c r="C70" s="272"/>
      <c r="D70" s="273"/>
      <c r="E70" s="23">
        <v>14</v>
      </c>
      <c r="F70" s="23"/>
      <c r="G70" s="23">
        <v>14</v>
      </c>
      <c r="H70" s="23"/>
      <c r="I70" s="23"/>
      <c r="J70" s="23">
        <v>6</v>
      </c>
      <c r="K70" s="23">
        <v>6</v>
      </c>
      <c r="L70" s="23"/>
      <c r="M70" s="23"/>
      <c r="N70" s="23"/>
      <c r="O70" s="23">
        <v>14</v>
      </c>
      <c r="P70" s="24">
        <v>3</v>
      </c>
      <c r="Q70" s="24">
        <v>5</v>
      </c>
      <c r="R70" s="24"/>
      <c r="S70" s="23"/>
      <c r="T70" s="23">
        <v>6</v>
      </c>
      <c r="U70" s="24">
        <v>4</v>
      </c>
      <c r="V70" s="24">
        <v>2</v>
      </c>
      <c r="W70" s="23"/>
      <c r="X70" s="23">
        <v>1</v>
      </c>
      <c r="Y70" s="23">
        <v>15</v>
      </c>
      <c r="Z70" s="23"/>
      <c r="AA70" s="24"/>
      <c r="AB70" s="24">
        <v>5</v>
      </c>
      <c r="AC70" s="24"/>
      <c r="AD70" s="32">
        <v>1</v>
      </c>
      <c r="AE70" s="32">
        <v>1</v>
      </c>
      <c r="AF70" s="32">
        <v>2</v>
      </c>
      <c r="AG70" s="32"/>
      <c r="AH70" s="32"/>
      <c r="AI70" s="32"/>
    </row>
    <row r="71" spans="1:35" ht="69.75" customHeight="1" x14ac:dyDescent="0.2">
      <c r="A71" s="47" t="s">
        <v>61</v>
      </c>
      <c r="B71" s="271" t="s">
        <v>226</v>
      </c>
      <c r="C71" s="272"/>
      <c r="D71" s="273"/>
      <c r="E71" s="23">
        <v>3</v>
      </c>
      <c r="F71" s="23"/>
      <c r="G71" s="23">
        <v>3</v>
      </c>
      <c r="H71" s="23"/>
      <c r="I71" s="23"/>
      <c r="J71" s="23">
        <v>4</v>
      </c>
      <c r="K71" s="23">
        <v>4</v>
      </c>
      <c r="L71" s="23"/>
      <c r="M71" s="23"/>
      <c r="N71" s="23"/>
      <c r="O71" s="23">
        <v>4</v>
      </c>
      <c r="P71" s="24">
        <v>3</v>
      </c>
      <c r="Q71" s="24"/>
      <c r="R71" s="24"/>
      <c r="S71" s="23"/>
      <c r="T71" s="23">
        <v>1</v>
      </c>
      <c r="U71" s="24"/>
      <c r="V71" s="24">
        <v>1</v>
      </c>
      <c r="W71" s="23"/>
      <c r="X71" s="23"/>
      <c r="Y71" s="23">
        <v>4</v>
      </c>
      <c r="Z71" s="24"/>
      <c r="AA71" s="24"/>
      <c r="AB71" s="24">
        <v>3</v>
      </c>
      <c r="AC71" s="24"/>
      <c r="AD71" s="32"/>
      <c r="AE71" s="32">
        <v>1</v>
      </c>
      <c r="AF71" s="32">
        <v>1</v>
      </c>
      <c r="AG71" s="32"/>
      <c r="AH71" s="32"/>
      <c r="AI71" s="32"/>
    </row>
    <row r="72" spans="1:35" ht="69.75" customHeight="1" x14ac:dyDescent="0.2">
      <c r="A72" s="47" t="s">
        <v>60</v>
      </c>
      <c r="B72" s="271" t="s">
        <v>227</v>
      </c>
      <c r="C72" s="272"/>
      <c r="D72" s="27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4"/>
      <c r="Q72" s="24"/>
      <c r="R72" s="24"/>
      <c r="S72" s="23"/>
      <c r="T72" s="23"/>
      <c r="U72" s="24"/>
      <c r="V72" s="24"/>
      <c r="W72" s="23"/>
      <c r="X72" s="23"/>
      <c r="Y72" s="23"/>
      <c r="Z72" s="23"/>
      <c r="AA72" s="24"/>
      <c r="AB72" s="24"/>
      <c r="AC72" s="24"/>
      <c r="AD72" s="32"/>
      <c r="AE72" s="32"/>
      <c r="AF72" s="32"/>
      <c r="AG72" s="32"/>
      <c r="AH72" s="32"/>
      <c r="AI72" s="32"/>
    </row>
    <row r="73" spans="1:35" ht="69.75" customHeight="1" x14ac:dyDescent="0.2">
      <c r="A73" s="47" t="s">
        <v>59</v>
      </c>
      <c r="B73" s="271" t="s">
        <v>192</v>
      </c>
      <c r="C73" s="272"/>
      <c r="D73" s="273"/>
      <c r="E73" s="23">
        <v>4</v>
      </c>
      <c r="F73" s="23">
        <v>2</v>
      </c>
      <c r="G73" s="23">
        <v>2</v>
      </c>
      <c r="H73" s="23"/>
      <c r="I73" s="23"/>
      <c r="J73" s="23">
        <v>4</v>
      </c>
      <c r="K73" s="23">
        <v>3</v>
      </c>
      <c r="L73" s="23"/>
      <c r="M73" s="23">
        <v>1</v>
      </c>
      <c r="N73" s="23"/>
      <c r="O73" s="23">
        <v>5</v>
      </c>
      <c r="P73" s="24">
        <v>2</v>
      </c>
      <c r="Q73" s="24">
        <v>1</v>
      </c>
      <c r="R73" s="24"/>
      <c r="S73" s="23"/>
      <c r="T73" s="23">
        <v>2</v>
      </c>
      <c r="U73" s="24"/>
      <c r="V73" s="24">
        <v>2</v>
      </c>
      <c r="W73" s="23"/>
      <c r="X73" s="23"/>
      <c r="Y73" s="23">
        <v>5</v>
      </c>
      <c r="Z73" s="24"/>
      <c r="AA73" s="24"/>
      <c r="AB73" s="24">
        <v>2</v>
      </c>
      <c r="AC73" s="24">
        <v>1</v>
      </c>
      <c r="AD73" s="32">
        <v>1</v>
      </c>
      <c r="AE73" s="32">
        <v>1</v>
      </c>
      <c r="AF73" s="32">
        <v>2</v>
      </c>
      <c r="AG73" s="32"/>
      <c r="AH73" s="32"/>
      <c r="AI73" s="32"/>
    </row>
    <row r="74" spans="1:35" s="21" customFormat="1" ht="69.75" customHeight="1" x14ac:dyDescent="0.2">
      <c r="A74" s="45" t="s">
        <v>58</v>
      </c>
      <c r="B74" s="276" t="s">
        <v>228</v>
      </c>
      <c r="C74" s="277"/>
      <c r="D74" s="278"/>
      <c r="E74" s="51">
        <f>SUM(E75:E80)</f>
        <v>0</v>
      </c>
      <c r="F74" s="51">
        <f>SUM(F75:F80)</f>
        <v>0</v>
      </c>
      <c r="G74" s="51">
        <f t="shared" ref="G74:AI74" si="4">SUM(G75:G80)</f>
        <v>0</v>
      </c>
      <c r="H74" s="51">
        <f t="shared" si="4"/>
        <v>0</v>
      </c>
      <c r="I74" s="51">
        <f t="shared" si="4"/>
        <v>0</v>
      </c>
      <c r="J74" s="51">
        <f t="shared" si="4"/>
        <v>1</v>
      </c>
      <c r="K74" s="51">
        <f t="shared" si="4"/>
        <v>0</v>
      </c>
      <c r="L74" s="51">
        <f t="shared" si="4"/>
        <v>1</v>
      </c>
      <c r="M74" s="51">
        <f t="shared" si="4"/>
        <v>0</v>
      </c>
      <c r="N74" s="51">
        <f t="shared" si="4"/>
        <v>0</v>
      </c>
      <c r="O74" s="51">
        <f t="shared" si="4"/>
        <v>0</v>
      </c>
      <c r="P74" s="51">
        <f t="shared" si="4"/>
        <v>0</v>
      </c>
      <c r="Q74" s="51">
        <f t="shared" si="4"/>
        <v>0</v>
      </c>
      <c r="R74" s="51">
        <f t="shared" si="4"/>
        <v>0</v>
      </c>
      <c r="S74" s="51">
        <f t="shared" si="4"/>
        <v>0</v>
      </c>
      <c r="T74" s="51">
        <f t="shared" si="4"/>
        <v>0</v>
      </c>
      <c r="U74" s="51">
        <v>0</v>
      </c>
      <c r="V74" s="51">
        <v>0</v>
      </c>
      <c r="W74" s="51">
        <v>0</v>
      </c>
      <c r="X74" s="51">
        <v>0</v>
      </c>
      <c r="Y74" s="51">
        <f t="shared" si="4"/>
        <v>0</v>
      </c>
      <c r="Z74" s="51">
        <f t="shared" si="4"/>
        <v>0</v>
      </c>
      <c r="AA74" s="51">
        <f t="shared" si="4"/>
        <v>0</v>
      </c>
      <c r="AB74" s="51">
        <f t="shared" si="4"/>
        <v>0</v>
      </c>
      <c r="AC74" s="51">
        <f t="shared" si="4"/>
        <v>0</v>
      </c>
      <c r="AD74" s="51">
        <f t="shared" si="4"/>
        <v>0</v>
      </c>
      <c r="AE74" s="51">
        <f t="shared" si="4"/>
        <v>0</v>
      </c>
      <c r="AF74" s="51">
        <f t="shared" si="4"/>
        <v>0</v>
      </c>
      <c r="AG74" s="51">
        <f t="shared" si="4"/>
        <v>0</v>
      </c>
      <c r="AH74" s="51">
        <f t="shared" si="4"/>
        <v>0</v>
      </c>
      <c r="AI74" s="51">
        <f t="shared" si="4"/>
        <v>0</v>
      </c>
    </row>
    <row r="75" spans="1:35" ht="69.75" customHeight="1" x14ac:dyDescent="0.2">
      <c r="A75" s="47" t="s">
        <v>57</v>
      </c>
      <c r="B75" s="271" t="s">
        <v>229</v>
      </c>
      <c r="C75" s="272"/>
      <c r="D75" s="27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4"/>
      <c r="Q75" s="24"/>
      <c r="R75" s="24"/>
      <c r="S75" s="23"/>
      <c r="T75" s="23"/>
      <c r="U75" s="24"/>
      <c r="V75" s="24"/>
      <c r="W75" s="23"/>
      <c r="X75" s="23"/>
      <c r="Y75" s="23"/>
      <c r="Z75" s="23"/>
      <c r="AA75" s="24"/>
      <c r="AB75" s="24"/>
      <c r="AC75" s="24"/>
      <c r="AD75" s="32"/>
      <c r="AE75" s="32"/>
      <c r="AF75" s="32"/>
      <c r="AG75" s="32"/>
      <c r="AH75" s="32"/>
      <c r="AI75" s="32"/>
    </row>
    <row r="76" spans="1:35" ht="69.75" customHeight="1" x14ac:dyDescent="0.2">
      <c r="A76" s="47" t="s">
        <v>56</v>
      </c>
      <c r="B76" s="271" t="s">
        <v>230</v>
      </c>
      <c r="C76" s="272"/>
      <c r="D76" s="27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4"/>
      <c r="Q76" s="24"/>
      <c r="R76" s="24"/>
      <c r="S76" s="23"/>
      <c r="T76" s="23"/>
      <c r="U76" s="24"/>
      <c r="V76" s="24"/>
      <c r="W76" s="23"/>
      <c r="X76" s="23"/>
      <c r="Y76" s="23"/>
      <c r="Z76" s="24"/>
      <c r="AA76" s="24"/>
      <c r="AB76" s="24"/>
      <c r="AC76" s="24"/>
      <c r="AD76" s="32"/>
      <c r="AE76" s="32"/>
      <c r="AF76" s="32"/>
      <c r="AG76" s="32"/>
      <c r="AH76" s="32"/>
      <c r="AI76" s="32"/>
    </row>
    <row r="77" spans="1:35" ht="69.75" customHeight="1" x14ac:dyDescent="0.2">
      <c r="A77" s="47" t="s">
        <v>55</v>
      </c>
      <c r="B77" s="271" t="s">
        <v>231</v>
      </c>
      <c r="C77" s="272"/>
      <c r="D77" s="27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4"/>
      <c r="Q77" s="24"/>
      <c r="R77" s="24"/>
      <c r="S77" s="23"/>
      <c r="T77" s="23"/>
      <c r="U77" s="24"/>
      <c r="V77" s="24"/>
      <c r="W77" s="23"/>
      <c r="X77" s="23"/>
      <c r="Y77" s="23"/>
      <c r="Z77" s="23"/>
      <c r="AA77" s="24"/>
      <c r="AB77" s="24"/>
      <c r="AC77" s="24"/>
      <c r="AD77" s="32"/>
      <c r="AE77" s="32"/>
      <c r="AF77" s="32"/>
      <c r="AG77" s="32"/>
      <c r="AH77" s="32"/>
      <c r="AI77" s="32"/>
    </row>
    <row r="78" spans="1:35" ht="69.75" customHeight="1" x14ac:dyDescent="0.2">
      <c r="A78" s="47" t="s">
        <v>54</v>
      </c>
      <c r="B78" s="271" t="s">
        <v>232</v>
      </c>
      <c r="C78" s="272"/>
      <c r="D78" s="27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4"/>
      <c r="R78" s="24"/>
      <c r="S78" s="24"/>
      <c r="T78" s="23"/>
      <c r="U78" s="24"/>
      <c r="V78" s="24"/>
      <c r="W78" s="23"/>
      <c r="X78" s="23"/>
      <c r="Y78" s="23"/>
      <c r="Z78" s="24"/>
      <c r="AA78" s="24"/>
      <c r="AB78" s="24"/>
      <c r="AC78" s="24"/>
      <c r="AD78" s="32"/>
      <c r="AE78" s="32"/>
      <c r="AF78" s="32"/>
      <c r="AG78" s="32"/>
      <c r="AH78" s="32"/>
      <c r="AI78" s="32"/>
    </row>
    <row r="79" spans="1:35" ht="69.75" customHeight="1" x14ac:dyDescent="0.2">
      <c r="A79" s="47" t="s">
        <v>53</v>
      </c>
      <c r="B79" s="271" t="s">
        <v>233</v>
      </c>
      <c r="C79" s="272"/>
      <c r="D79" s="273"/>
      <c r="E79" s="23"/>
      <c r="F79" s="23"/>
      <c r="G79" s="23"/>
      <c r="H79" s="23"/>
      <c r="I79" s="23"/>
      <c r="J79" s="23">
        <v>1</v>
      </c>
      <c r="K79" s="23"/>
      <c r="L79" s="23">
        <v>1</v>
      </c>
      <c r="M79" s="23"/>
      <c r="N79" s="23"/>
      <c r="O79" s="23"/>
      <c r="P79" s="24"/>
      <c r="Q79" s="24"/>
      <c r="R79" s="24"/>
      <c r="S79" s="23"/>
      <c r="T79" s="23"/>
      <c r="U79" s="24"/>
      <c r="V79" s="24"/>
      <c r="W79" s="23"/>
      <c r="X79" s="23"/>
      <c r="Y79" s="23"/>
      <c r="Z79" s="23"/>
      <c r="AA79" s="24"/>
      <c r="AB79" s="24"/>
      <c r="AC79" s="24"/>
      <c r="AD79" s="32"/>
      <c r="AE79" s="32"/>
      <c r="AF79" s="32"/>
      <c r="AG79" s="32"/>
      <c r="AH79" s="32"/>
      <c r="AI79" s="32"/>
    </row>
    <row r="80" spans="1:35" ht="69.75" customHeight="1" x14ac:dyDescent="0.2">
      <c r="A80" s="47" t="s">
        <v>52</v>
      </c>
      <c r="B80" s="271" t="s">
        <v>192</v>
      </c>
      <c r="C80" s="272"/>
      <c r="D80" s="27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4"/>
      <c r="Q80" s="24"/>
      <c r="R80" s="24"/>
      <c r="S80" s="23"/>
      <c r="T80" s="23"/>
      <c r="U80" s="24"/>
      <c r="V80" s="24"/>
      <c r="W80" s="23"/>
      <c r="X80" s="23"/>
      <c r="Y80" s="23"/>
      <c r="Z80" s="24"/>
      <c r="AA80" s="24"/>
      <c r="AB80" s="24"/>
      <c r="AC80" s="24"/>
      <c r="AD80" s="32"/>
      <c r="AE80" s="32"/>
      <c r="AF80" s="32"/>
      <c r="AG80" s="32"/>
      <c r="AH80" s="32"/>
      <c r="AI80" s="32"/>
    </row>
    <row r="81" spans="1:35" s="21" customFormat="1" ht="69.75" customHeight="1" x14ac:dyDescent="0.2">
      <c r="A81" s="45" t="s">
        <v>51</v>
      </c>
      <c r="B81" s="276" t="s">
        <v>234</v>
      </c>
      <c r="C81" s="277"/>
      <c r="D81" s="278"/>
      <c r="E81" s="51">
        <f>SUM(E82:E88)</f>
        <v>15</v>
      </c>
      <c r="F81" s="51">
        <f>SUM(F82:F88)</f>
        <v>2</v>
      </c>
      <c r="G81" s="51">
        <f t="shared" ref="G81:AI81" si="5">SUM(G82:G88)</f>
        <v>13</v>
      </c>
      <c r="H81" s="51">
        <f t="shared" si="5"/>
        <v>0</v>
      </c>
      <c r="I81" s="51">
        <f t="shared" si="5"/>
        <v>0</v>
      </c>
      <c r="J81" s="51">
        <f t="shared" si="5"/>
        <v>30</v>
      </c>
      <c r="K81" s="51">
        <f t="shared" si="5"/>
        <v>27</v>
      </c>
      <c r="L81" s="51">
        <f t="shared" si="5"/>
        <v>3</v>
      </c>
      <c r="M81" s="51">
        <f t="shared" si="5"/>
        <v>0</v>
      </c>
      <c r="N81" s="51">
        <f t="shared" si="5"/>
        <v>0</v>
      </c>
      <c r="O81" s="51">
        <f t="shared" si="5"/>
        <v>32</v>
      </c>
      <c r="P81" s="51">
        <f t="shared" si="5"/>
        <v>10</v>
      </c>
      <c r="Q81" s="51">
        <f t="shared" si="5"/>
        <v>8</v>
      </c>
      <c r="R81" s="51">
        <f t="shared" si="5"/>
        <v>8</v>
      </c>
      <c r="S81" s="51">
        <f t="shared" si="5"/>
        <v>0</v>
      </c>
      <c r="T81" s="51">
        <f t="shared" si="5"/>
        <v>6</v>
      </c>
      <c r="U81" s="51">
        <f t="shared" si="5"/>
        <v>1</v>
      </c>
      <c r="V81" s="51">
        <f t="shared" si="5"/>
        <v>5</v>
      </c>
      <c r="W81" s="51">
        <f t="shared" si="5"/>
        <v>0</v>
      </c>
      <c r="X81" s="51">
        <f t="shared" si="5"/>
        <v>1</v>
      </c>
      <c r="Y81" s="51">
        <f t="shared" si="5"/>
        <v>33</v>
      </c>
      <c r="Z81" s="51">
        <f t="shared" si="5"/>
        <v>0</v>
      </c>
      <c r="AA81" s="51">
        <f t="shared" si="5"/>
        <v>0</v>
      </c>
      <c r="AB81" s="51">
        <f t="shared" si="5"/>
        <v>9</v>
      </c>
      <c r="AC81" s="51">
        <f t="shared" si="5"/>
        <v>1</v>
      </c>
      <c r="AD81" s="51">
        <f t="shared" si="5"/>
        <v>18</v>
      </c>
      <c r="AE81" s="51">
        <f t="shared" si="5"/>
        <v>2</v>
      </c>
      <c r="AF81" s="51">
        <f t="shared" si="5"/>
        <v>20</v>
      </c>
      <c r="AG81" s="51">
        <f t="shared" si="5"/>
        <v>1</v>
      </c>
      <c r="AH81" s="51">
        <f t="shared" si="5"/>
        <v>1</v>
      </c>
      <c r="AI81" s="51">
        <f t="shared" si="5"/>
        <v>2</v>
      </c>
    </row>
    <row r="82" spans="1:35" ht="69.75" customHeight="1" x14ac:dyDescent="0.2">
      <c r="A82" s="47" t="s">
        <v>50</v>
      </c>
      <c r="B82" s="271" t="s">
        <v>235</v>
      </c>
      <c r="C82" s="272"/>
      <c r="D82" s="273"/>
      <c r="E82" s="23">
        <v>5</v>
      </c>
      <c r="F82" s="23"/>
      <c r="G82" s="23">
        <v>5</v>
      </c>
      <c r="H82" s="23"/>
      <c r="I82" s="23"/>
      <c r="J82" s="23">
        <v>1</v>
      </c>
      <c r="K82" s="23">
        <v>1</v>
      </c>
      <c r="L82" s="23"/>
      <c r="M82" s="23"/>
      <c r="N82" s="23"/>
      <c r="O82" s="23">
        <v>6</v>
      </c>
      <c r="P82" s="24">
        <v>1</v>
      </c>
      <c r="Q82" s="24">
        <v>4</v>
      </c>
      <c r="R82" s="24">
        <v>1</v>
      </c>
      <c r="S82" s="23"/>
      <c r="T82" s="23"/>
      <c r="U82" s="24"/>
      <c r="V82" s="24"/>
      <c r="W82" s="23"/>
      <c r="X82" s="23"/>
      <c r="Y82" s="23">
        <v>6</v>
      </c>
      <c r="Z82" s="24"/>
      <c r="AA82" s="24"/>
      <c r="AB82" s="24"/>
      <c r="AC82" s="24"/>
      <c r="AD82" s="32">
        <v>5</v>
      </c>
      <c r="AE82" s="32"/>
      <c r="AF82" s="32">
        <v>5</v>
      </c>
      <c r="AG82" s="32"/>
      <c r="AH82" s="32"/>
      <c r="AI82" s="32"/>
    </row>
    <row r="83" spans="1:35" ht="69.75" customHeight="1" x14ac:dyDescent="0.2">
      <c r="A83" s="47" t="s">
        <v>49</v>
      </c>
      <c r="B83" s="271" t="s">
        <v>236</v>
      </c>
      <c r="C83" s="272"/>
      <c r="D83" s="273"/>
      <c r="E83" s="23"/>
      <c r="F83" s="23"/>
      <c r="G83" s="23"/>
      <c r="H83" s="23"/>
      <c r="I83" s="23"/>
      <c r="J83" s="23">
        <v>1</v>
      </c>
      <c r="K83" s="23">
        <v>1</v>
      </c>
      <c r="L83" s="23"/>
      <c r="M83" s="23"/>
      <c r="N83" s="23"/>
      <c r="O83" s="23">
        <v>1</v>
      </c>
      <c r="P83" s="24"/>
      <c r="Q83" s="24"/>
      <c r="R83" s="24"/>
      <c r="S83" s="23"/>
      <c r="T83" s="23">
        <v>1</v>
      </c>
      <c r="U83" s="24"/>
      <c r="V83" s="24">
        <v>1</v>
      </c>
      <c r="W83" s="23"/>
      <c r="X83" s="23"/>
      <c r="Y83" s="23">
        <v>1</v>
      </c>
      <c r="Z83" s="24"/>
      <c r="AA83" s="24"/>
      <c r="AB83" s="24"/>
      <c r="AC83" s="24"/>
      <c r="AD83" s="32"/>
      <c r="AE83" s="32"/>
      <c r="AF83" s="32"/>
      <c r="AG83" s="32"/>
      <c r="AH83" s="32"/>
      <c r="AI83" s="32"/>
    </row>
    <row r="84" spans="1:35" ht="69.75" customHeight="1" x14ac:dyDescent="0.2">
      <c r="A84" s="47" t="s">
        <v>48</v>
      </c>
      <c r="B84" s="271" t="s">
        <v>237</v>
      </c>
      <c r="C84" s="272"/>
      <c r="D84" s="27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4"/>
      <c r="R84" s="24"/>
      <c r="S84" s="24"/>
      <c r="T84" s="23"/>
      <c r="U84" s="24"/>
      <c r="V84" s="24"/>
      <c r="W84" s="23"/>
      <c r="X84" s="23"/>
      <c r="Y84" s="23"/>
      <c r="Z84" s="24"/>
      <c r="AA84" s="24"/>
      <c r="AB84" s="24"/>
      <c r="AC84" s="24"/>
      <c r="AD84" s="32"/>
      <c r="AE84" s="32"/>
      <c r="AF84" s="32"/>
      <c r="AG84" s="32"/>
      <c r="AH84" s="32"/>
      <c r="AI84" s="32"/>
    </row>
    <row r="85" spans="1:35" ht="69.75" customHeight="1" x14ac:dyDescent="0.2">
      <c r="A85" s="47" t="s">
        <v>47</v>
      </c>
      <c r="B85" s="271" t="s">
        <v>238</v>
      </c>
      <c r="C85" s="272"/>
      <c r="D85" s="27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4"/>
      <c r="Q85" s="24"/>
      <c r="R85" s="24"/>
      <c r="S85" s="23"/>
      <c r="T85" s="23"/>
      <c r="U85" s="24"/>
      <c r="V85" s="24"/>
      <c r="W85" s="23"/>
      <c r="X85" s="23"/>
      <c r="Y85" s="23"/>
      <c r="Z85" s="24"/>
      <c r="AA85" s="24"/>
      <c r="AB85" s="24"/>
      <c r="AC85" s="24"/>
      <c r="AD85" s="32"/>
      <c r="AE85" s="32"/>
      <c r="AF85" s="32"/>
      <c r="AG85" s="32"/>
      <c r="AH85" s="32"/>
      <c r="AI85" s="32"/>
    </row>
    <row r="86" spans="1:35" ht="69.75" customHeight="1" x14ac:dyDescent="0.2">
      <c r="A86" s="47" t="s">
        <v>46</v>
      </c>
      <c r="B86" s="271" t="s">
        <v>239</v>
      </c>
      <c r="C86" s="272"/>
      <c r="D86" s="273"/>
      <c r="E86" s="23">
        <v>3</v>
      </c>
      <c r="F86" s="23"/>
      <c r="G86" s="23">
        <v>3</v>
      </c>
      <c r="H86" s="23"/>
      <c r="I86" s="23"/>
      <c r="J86" s="23">
        <v>8</v>
      </c>
      <c r="K86" s="23">
        <v>6</v>
      </c>
      <c r="L86" s="23">
        <v>2</v>
      </c>
      <c r="M86" s="23"/>
      <c r="N86" s="23"/>
      <c r="O86" s="23">
        <v>5</v>
      </c>
      <c r="P86" s="24">
        <v>4</v>
      </c>
      <c r="Q86" s="24">
        <v>1</v>
      </c>
      <c r="R86" s="24"/>
      <c r="S86" s="23"/>
      <c r="T86" s="23"/>
      <c r="U86" s="24"/>
      <c r="V86" s="24"/>
      <c r="W86" s="23"/>
      <c r="X86" s="23"/>
      <c r="Y86" s="23">
        <v>5</v>
      </c>
      <c r="Z86" s="24"/>
      <c r="AA86" s="24"/>
      <c r="AB86" s="24">
        <v>4</v>
      </c>
      <c r="AC86" s="24"/>
      <c r="AD86" s="32">
        <v>1</v>
      </c>
      <c r="AE86" s="32">
        <v>2</v>
      </c>
      <c r="AF86" s="32">
        <v>3</v>
      </c>
      <c r="AG86" s="32"/>
      <c r="AH86" s="32">
        <v>1</v>
      </c>
      <c r="AI86" s="32">
        <v>1</v>
      </c>
    </row>
    <row r="87" spans="1:35" ht="69.75" customHeight="1" x14ac:dyDescent="0.2">
      <c r="A87" s="47" t="s">
        <v>45</v>
      </c>
      <c r="B87" s="271" t="s">
        <v>192</v>
      </c>
      <c r="C87" s="272"/>
      <c r="D87" s="273"/>
      <c r="E87" s="23">
        <v>7</v>
      </c>
      <c r="F87" s="23">
        <v>2</v>
      </c>
      <c r="G87" s="23">
        <v>5</v>
      </c>
      <c r="H87" s="23"/>
      <c r="I87" s="23"/>
      <c r="J87" s="23">
        <v>15</v>
      </c>
      <c r="K87" s="23">
        <v>14</v>
      </c>
      <c r="L87" s="23">
        <v>1</v>
      </c>
      <c r="M87" s="23"/>
      <c r="N87" s="23"/>
      <c r="O87" s="23">
        <v>15</v>
      </c>
      <c r="P87" s="24">
        <v>3</v>
      </c>
      <c r="Q87" s="24">
        <v>3</v>
      </c>
      <c r="R87" s="24">
        <v>6</v>
      </c>
      <c r="S87" s="23"/>
      <c r="T87" s="23">
        <v>3</v>
      </c>
      <c r="U87" s="24"/>
      <c r="V87" s="24">
        <v>3</v>
      </c>
      <c r="W87" s="23"/>
      <c r="X87" s="23">
        <v>1</v>
      </c>
      <c r="Y87" s="23">
        <v>16</v>
      </c>
      <c r="Z87" s="24"/>
      <c r="AA87" s="24"/>
      <c r="AB87" s="24">
        <v>5</v>
      </c>
      <c r="AC87" s="24">
        <v>1</v>
      </c>
      <c r="AD87" s="32">
        <v>11</v>
      </c>
      <c r="AE87" s="32"/>
      <c r="AF87" s="32">
        <v>11</v>
      </c>
      <c r="AG87" s="32">
        <v>1</v>
      </c>
      <c r="AH87" s="32"/>
      <c r="AI87" s="32">
        <v>1</v>
      </c>
    </row>
    <row r="88" spans="1:35" ht="69.75" customHeight="1" x14ac:dyDescent="0.2">
      <c r="A88" s="47" t="s">
        <v>240</v>
      </c>
      <c r="B88" s="271" t="s">
        <v>241</v>
      </c>
      <c r="C88" s="272"/>
      <c r="D88" s="273"/>
      <c r="E88" s="23"/>
      <c r="F88" s="23"/>
      <c r="G88" s="23"/>
      <c r="H88" s="23"/>
      <c r="I88" s="23"/>
      <c r="J88" s="23">
        <v>5</v>
      </c>
      <c r="K88" s="23">
        <v>5</v>
      </c>
      <c r="L88" s="23"/>
      <c r="M88" s="23"/>
      <c r="N88" s="23"/>
      <c r="O88" s="23">
        <v>5</v>
      </c>
      <c r="P88" s="24">
        <v>2</v>
      </c>
      <c r="Q88" s="24"/>
      <c r="R88" s="24">
        <v>1</v>
      </c>
      <c r="S88" s="23"/>
      <c r="T88" s="23">
        <v>2</v>
      </c>
      <c r="U88" s="24">
        <v>1</v>
      </c>
      <c r="V88" s="24">
        <v>1</v>
      </c>
      <c r="W88" s="23"/>
      <c r="X88" s="23"/>
      <c r="Y88" s="23">
        <v>5</v>
      </c>
      <c r="Z88" s="24"/>
      <c r="AA88" s="24"/>
      <c r="AB88" s="24"/>
      <c r="AC88" s="24"/>
      <c r="AD88" s="32">
        <v>1</v>
      </c>
      <c r="AE88" s="32"/>
      <c r="AF88" s="32">
        <v>1</v>
      </c>
      <c r="AG88" s="32"/>
      <c r="AH88" s="32"/>
      <c r="AI88" s="32"/>
    </row>
    <row r="89" spans="1:35" s="21" customFormat="1" ht="69.75" customHeight="1" x14ac:dyDescent="0.2">
      <c r="A89" s="45" t="s">
        <v>44</v>
      </c>
      <c r="B89" s="276" t="s">
        <v>242</v>
      </c>
      <c r="C89" s="277"/>
      <c r="D89" s="278"/>
      <c r="E89" s="51">
        <f>SUM(E90:E91)</f>
        <v>5</v>
      </c>
      <c r="F89" s="51">
        <f>SUM(F90:F91)</f>
        <v>0</v>
      </c>
      <c r="G89" s="51">
        <f t="shared" ref="G89:AI89" si="6">SUM(G90:G91)</f>
        <v>5</v>
      </c>
      <c r="H89" s="51">
        <f t="shared" si="6"/>
        <v>0</v>
      </c>
      <c r="I89" s="51">
        <f t="shared" si="6"/>
        <v>0</v>
      </c>
      <c r="J89" s="51">
        <f t="shared" si="6"/>
        <v>3</v>
      </c>
      <c r="K89" s="51">
        <f t="shared" si="6"/>
        <v>3</v>
      </c>
      <c r="L89" s="51">
        <f t="shared" si="6"/>
        <v>0</v>
      </c>
      <c r="M89" s="51">
        <f t="shared" si="6"/>
        <v>0</v>
      </c>
      <c r="N89" s="51">
        <f t="shared" si="6"/>
        <v>0</v>
      </c>
      <c r="O89" s="51">
        <f t="shared" si="6"/>
        <v>5</v>
      </c>
      <c r="P89" s="51">
        <f t="shared" si="6"/>
        <v>2</v>
      </c>
      <c r="Q89" s="51">
        <f t="shared" si="6"/>
        <v>0</v>
      </c>
      <c r="R89" s="51">
        <f t="shared" si="6"/>
        <v>1</v>
      </c>
      <c r="S89" s="51">
        <f t="shared" si="6"/>
        <v>0</v>
      </c>
      <c r="T89" s="51">
        <f t="shared" si="6"/>
        <v>2</v>
      </c>
      <c r="U89" s="51">
        <f t="shared" si="6"/>
        <v>1</v>
      </c>
      <c r="V89" s="51">
        <f t="shared" si="6"/>
        <v>1</v>
      </c>
      <c r="W89" s="51">
        <f t="shared" si="6"/>
        <v>0</v>
      </c>
      <c r="X89" s="51">
        <f t="shared" si="6"/>
        <v>0</v>
      </c>
      <c r="Y89" s="51">
        <f t="shared" si="6"/>
        <v>5</v>
      </c>
      <c r="Z89" s="51">
        <f t="shared" si="6"/>
        <v>0</v>
      </c>
      <c r="AA89" s="51">
        <f t="shared" si="6"/>
        <v>0</v>
      </c>
      <c r="AB89" s="51">
        <f t="shared" si="6"/>
        <v>3</v>
      </c>
      <c r="AC89" s="51">
        <f t="shared" si="6"/>
        <v>0</v>
      </c>
      <c r="AD89" s="51">
        <f t="shared" si="6"/>
        <v>2</v>
      </c>
      <c r="AE89" s="51">
        <f t="shared" si="6"/>
        <v>0</v>
      </c>
      <c r="AF89" s="51">
        <f t="shared" si="6"/>
        <v>2</v>
      </c>
      <c r="AG89" s="51">
        <f t="shared" si="6"/>
        <v>0</v>
      </c>
      <c r="AH89" s="51">
        <f t="shared" si="6"/>
        <v>0</v>
      </c>
      <c r="AI89" s="51">
        <f t="shared" si="6"/>
        <v>0</v>
      </c>
    </row>
    <row r="90" spans="1:35" ht="69.75" customHeight="1" x14ac:dyDescent="0.2">
      <c r="A90" s="47" t="s">
        <v>43</v>
      </c>
      <c r="B90" s="271" t="s">
        <v>243</v>
      </c>
      <c r="C90" s="272"/>
      <c r="D90" s="273"/>
      <c r="E90" s="23">
        <v>5</v>
      </c>
      <c r="F90" s="23"/>
      <c r="G90" s="23">
        <f t="shared" ref="G90" si="7">+E90-F90-H90-I90</f>
        <v>5</v>
      </c>
      <c r="H90" s="23"/>
      <c r="I90" s="23"/>
      <c r="J90" s="23">
        <f t="shared" ref="J90" si="8">+K90+L90+M90+N90</f>
        <v>3</v>
      </c>
      <c r="K90" s="23">
        <v>3</v>
      </c>
      <c r="L90" s="23"/>
      <c r="M90" s="23"/>
      <c r="N90" s="23"/>
      <c r="O90" s="23">
        <f t="shared" ref="O90" si="9">+P90+Q90+R90+S90+T90</f>
        <v>5</v>
      </c>
      <c r="P90" s="24">
        <v>2</v>
      </c>
      <c r="Q90" s="24"/>
      <c r="R90" s="24">
        <v>1</v>
      </c>
      <c r="S90" s="23"/>
      <c r="T90" s="23">
        <f>+U90+V90+W90</f>
        <v>2</v>
      </c>
      <c r="U90" s="24">
        <v>1</v>
      </c>
      <c r="V90" s="24">
        <v>1</v>
      </c>
      <c r="W90" s="23"/>
      <c r="X90" s="23"/>
      <c r="Y90" s="23">
        <f>+O90+X90</f>
        <v>5</v>
      </c>
      <c r="Z90" s="24"/>
      <c r="AA90" s="24"/>
      <c r="AB90" s="24">
        <v>3</v>
      </c>
      <c r="AC90" s="24"/>
      <c r="AD90" s="32">
        <v>2</v>
      </c>
      <c r="AE90" s="32"/>
      <c r="AF90" s="32">
        <f t="shared" ref="AF90" si="10">+AD90+AE90</f>
        <v>2</v>
      </c>
      <c r="AG90" s="32"/>
      <c r="AH90" s="32"/>
      <c r="AI90" s="32">
        <f t="shared" ref="AI90" si="11">+AG90+AH90</f>
        <v>0</v>
      </c>
    </row>
    <row r="91" spans="1:35" ht="69.75" customHeight="1" x14ac:dyDescent="0.2">
      <c r="A91" s="47" t="s">
        <v>42</v>
      </c>
      <c r="B91" s="271" t="s">
        <v>192</v>
      </c>
      <c r="C91" s="272"/>
      <c r="D91" s="27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4"/>
      <c r="Q91" s="24"/>
      <c r="R91" s="24"/>
      <c r="S91" s="23"/>
      <c r="T91" s="23"/>
      <c r="U91" s="24"/>
      <c r="V91" s="24"/>
      <c r="W91" s="23"/>
      <c r="X91" s="23"/>
      <c r="Y91" s="23"/>
      <c r="Z91" s="24"/>
      <c r="AA91" s="24"/>
      <c r="AB91" s="24"/>
      <c r="AC91" s="24"/>
      <c r="AD91" s="32"/>
      <c r="AE91" s="32"/>
      <c r="AF91" s="32"/>
      <c r="AG91" s="32"/>
      <c r="AH91" s="32"/>
      <c r="AI91" s="32"/>
    </row>
    <row r="92" spans="1:35" s="21" customFormat="1" ht="69.75" customHeight="1" x14ac:dyDescent="0.2">
      <c r="A92" s="45" t="s">
        <v>41</v>
      </c>
      <c r="B92" s="276" t="s">
        <v>244</v>
      </c>
      <c r="C92" s="277"/>
      <c r="D92" s="278"/>
      <c r="E92" s="51">
        <f>SUM(E93:E113)</f>
        <v>76</v>
      </c>
      <c r="F92" s="51">
        <f>SUM(F93:F113)</f>
        <v>6</v>
      </c>
      <c r="G92" s="51">
        <f t="shared" ref="G92:AI92" si="12">SUM(G93:G113)</f>
        <v>70</v>
      </c>
      <c r="H92" s="51">
        <f t="shared" si="12"/>
        <v>0</v>
      </c>
      <c r="I92" s="51">
        <f t="shared" si="12"/>
        <v>0</v>
      </c>
      <c r="J92" s="51">
        <f t="shared" si="12"/>
        <v>309</v>
      </c>
      <c r="K92" s="51">
        <f t="shared" si="12"/>
        <v>233</v>
      </c>
      <c r="L92" s="51">
        <f t="shared" si="12"/>
        <v>66</v>
      </c>
      <c r="M92" s="51">
        <f t="shared" si="12"/>
        <v>5</v>
      </c>
      <c r="N92" s="51">
        <f t="shared" si="12"/>
        <v>5</v>
      </c>
      <c r="O92" s="51">
        <f t="shared" si="12"/>
        <v>250</v>
      </c>
      <c r="P92" s="51">
        <f t="shared" si="12"/>
        <v>211</v>
      </c>
      <c r="Q92" s="51">
        <f t="shared" si="12"/>
        <v>9</v>
      </c>
      <c r="R92" s="51">
        <f t="shared" si="12"/>
        <v>20</v>
      </c>
      <c r="S92" s="51">
        <f t="shared" si="12"/>
        <v>0</v>
      </c>
      <c r="T92" s="51">
        <f t="shared" si="12"/>
        <v>10</v>
      </c>
      <c r="U92" s="51">
        <f t="shared" si="12"/>
        <v>1</v>
      </c>
      <c r="V92" s="51">
        <f t="shared" si="12"/>
        <v>6</v>
      </c>
      <c r="W92" s="51">
        <f t="shared" si="12"/>
        <v>3</v>
      </c>
      <c r="X92" s="51">
        <f t="shared" si="12"/>
        <v>8</v>
      </c>
      <c r="Y92" s="51">
        <f t="shared" si="12"/>
        <v>258</v>
      </c>
      <c r="Z92" s="51">
        <f t="shared" si="12"/>
        <v>1</v>
      </c>
      <c r="AA92" s="51">
        <f t="shared" si="12"/>
        <v>0</v>
      </c>
      <c r="AB92" s="51">
        <f t="shared" si="12"/>
        <v>49</v>
      </c>
      <c r="AC92" s="51">
        <f t="shared" si="12"/>
        <v>1</v>
      </c>
      <c r="AD92" s="51">
        <f t="shared" si="12"/>
        <v>4</v>
      </c>
      <c r="AE92" s="51">
        <f t="shared" si="12"/>
        <v>2</v>
      </c>
      <c r="AF92" s="51">
        <f t="shared" si="12"/>
        <v>6</v>
      </c>
      <c r="AG92" s="51">
        <f t="shared" si="12"/>
        <v>0</v>
      </c>
      <c r="AH92" s="51">
        <f t="shared" si="12"/>
        <v>1</v>
      </c>
      <c r="AI92" s="51">
        <f t="shared" si="12"/>
        <v>1</v>
      </c>
    </row>
    <row r="93" spans="1:35" ht="69.75" customHeight="1" x14ac:dyDescent="0.2">
      <c r="A93" s="47" t="s">
        <v>40</v>
      </c>
      <c r="B93" s="271" t="s">
        <v>245</v>
      </c>
      <c r="C93" s="272"/>
      <c r="D93" s="27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4"/>
      <c r="Q93" s="24"/>
      <c r="R93" s="24"/>
      <c r="S93" s="23"/>
      <c r="T93" s="23"/>
      <c r="U93" s="24"/>
      <c r="V93" s="24"/>
      <c r="W93" s="23"/>
      <c r="X93" s="23"/>
      <c r="Y93" s="23"/>
      <c r="Z93" s="24"/>
      <c r="AA93" s="24"/>
      <c r="AB93" s="24"/>
      <c r="AC93" s="24"/>
      <c r="AD93" s="32"/>
      <c r="AE93" s="32"/>
      <c r="AF93" s="32"/>
      <c r="AG93" s="32"/>
      <c r="AH93" s="32"/>
      <c r="AI93" s="32"/>
    </row>
    <row r="94" spans="1:35" ht="69.75" customHeight="1" x14ac:dyDescent="0.2">
      <c r="A94" s="47" t="s">
        <v>39</v>
      </c>
      <c r="B94" s="271" t="s">
        <v>246</v>
      </c>
      <c r="C94" s="272"/>
      <c r="D94" s="273"/>
      <c r="E94" s="23">
        <f>10+1</f>
        <v>11</v>
      </c>
      <c r="F94" s="23">
        <v>3</v>
      </c>
      <c r="G94" s="23">
        <f t="shared" ref="G94:G111" si="13">+E94-F94-H94-I94</f>
        <v>8</v>
      </c>
      <c r="H94" s="23"/>
      <c r="I94" s="23"/>
      <c r="J94" s="23">
        <f t="shared" ref="J94:J113" si="14">+K94+L94+M94+N94</f>
        <v>28</v>
      </c>
      <c r="K94" s="23">
        <v>19</v>
      </c>
      <c r="L94" s="23">
        <v>8</v>
      </c>
      <c r="M94" s="23">
        <v>1</v>
      </c>
      <c r="N94" s="23"/>
      <c r="O94" s="23">
        <f t="shared" ref="O94:O113" si="15">+P94+Q94+R94+S94+T94</f>
        <v>22</v>
      </c>
      <c r="P94" s="24">
        <v>22</v>
      </c>
      <c r="Q94" s="24"/>
      <c r="R94" s="24"/>
      <c r="S94" s="23"/>
      <c r="T94" s="23"/>
      <c r="U94" s="24"/>
      <c r="V94" s="24"/>
      <c r="W94" s="23"/>
      <c r="X94" s="23">
        <v>2</v>
      </c>
      <c r="Y94" s="23">
        <f t="shared" ref="Y94:Y113" si="16">+O94+X94</f>
        <v>24</v>
      </c>
      <c r="Z94" s="24"/>
      <c r="AA94" s="24"/>
      <c r="AB94" s="24">
        <v>6</v>
      </c>
      <c r="AC94" s="24"/>
      <c r="AD94" s="32"/>
      <c r="AE94" s="32"/>
      <c r="AF94" s="32"/>
      <c r="AG94" s="32"/>
      <c r="AH94" s="32"/>
      <c r="AI94" s="32"/>
    </row>
    <row r="95" spans="1:35" ht="69.75" customHeight="1" x14ac:dyDescent="0.2">
      <c r="A95" s="47" t="s">
        <v>38</v>
      </c>
      <c r="B95" s="271" t="s">
        <v>247</v>
      </c>
      <c r="C95" s="272"/>
      <c r="D95" s="27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4"/>
      <c r="Q95" s="24"/>
      <c r="R95" s="24"/>
      <c r="S95" s="23"/>
      <c r="T95" s="23"/>
      <c r="U95" s="24"/>
      <c r="V95" s="24"/>
      <c r="W95" s="23"/>
      <c r="X95" s="23"/>
      <c r="Y95" s="23"/>
      <c r="Z95" s="24"/>
      <c r="AA95" s="24"/>
      <c r="AB95" s="24"/>
      <c r="AC95" s="24"/>
      <c r="AD95" s="32"/>
      <c r="AE95" s="32"/>
      <c r="AF95" s="32"/>
      <c r="AG95" s="32"/>
      <c r="AH95" s="32"/>
      <c r="AI95" s="32"/>
    </row>
    <row r="96" spans="1:35" ht="69.75" customHeight="1" x14ac:dyDescent="0.2">
      <c r="A96" s="47" t="s">
        <v>37</v>
      </c>
      <c r="B96" s="271" t="s">
        <v>248</v>
      </c>
      <c r="C96" s="272"/>
      <c r="D96" s="273"/>
      <c r="E96" s="23">
        <f>12+2</f>
        <v>14</v>
      </c>
      <c r="F96" s="23">
        <v>1</v>
      </c>
      <c r="G96" s="23">
        <f t="shared" si="13"/>
        <v>13</v>
      </c>
      <c r="H96" s="23"/>
      <c r="I96" s="23"/>
      <c r="J96" s="23">
        <f t="shared" si="14"/>
        <v>16</v>
      </c>
      <c r="K96" s="23">
        <v>15</v>
      </c>
      <c r="L96" s="23">
        <v>1</v>
      </c>
      <c r="M96" s="23"/>
      <c r="N96" s="23"/>
      <c r="O96" s="23">
        <f t="shared" si="15"/>
        <v>26</v>
      </c>
      <c r="P96" s="24">
        <v>24</v>
      </c>
      <c r="Q96" s="24"/>
      <c r="R96" s="24"/>
      <c r="S96" s="23"/>
      <c r="T96" s="23">
        <f t="shared" ref="T96:T108" si="17">+U96+V96+W96</f>
        <v>2</v>
      </c>
      <c r="U96" s="24"/>
      <c r="V96" s="24">
        <v>2</v>
      </c>
      <c r="W96" s="23"/>
      <c r="X96" s="23"/>
      <c r="Y96" s="23">
        <f t="shared" si="16"/>
        <v>26</v>
      </c>
      <c r="Z96" s="24">
        <v>1</v>
      </c>
      <c r="AA96" s="24"/>
      <c r="AB96" s="24">
        <v>1</v>
      </c>
      <c r="AC96" s="24"/>
      <c r="AD96" s="32"/>
      <c r="AE96" s="32">
        <v>1</v>
      </c>
      <c r="AF96" s="32">
        <f t="shared" ref="AF96:AF106" si="18">+AD96+AE96</f>
        <v>1</v>
      </c>
      <c r="AG96" s="32"/>
      <c r="AH96" s="32">
        <v>1</v>
      </c>
      <c r="AI96" s="32">
        <f t="shared" ref="AI96" si="19">+AG96+AH96</f>
        <v>1</v>
      </c>
    </row>
    <row r="97" spans="1:35" ht="69.75" customHeight="1" x14ac:dyDescent="0.2">
      <c r="A97" s="47" t="s">
        <v>36</v>
      </c>
      <c r="B97" s="271" t="s">
        <v>249</v>
      </c>
      <c r="C97" s="272"/>
      <c r="D97" s="273"/>
      <c r="E97" s="23">
        <v>3</v>
      </c>
      <c r="F97" s="23">
        <v>1</v>
      </c>
      <c r="G97" s="23">
        <f t="shared" si="13"/>
        <v>2</v>
      </c>
      <c r="H97" s="23"/>
      <c r="I97" s="23"/>
      <c r="J97" s="23">
        <f t="shared" si="14"/>
        <v>4</v>
      </c>
      <c r="K97" s="23">
        <v>4</v>
      </c>
      <c r="L97" s="23"/>
      <c r="M97" s="23"/>
      <c r="N97" s="23"/>
      <c r="O97" s="23">
        <f t="shared" si="15"/>
        <v>3</v>
      </c>
      <c r="P97" s="24">
        <v>2</v>
      </c>
      <c r="Q97" s="24"/>
      <c r="R97" s="24"/>
      <c r="S97" s="23"/>
      <c r="T97" s="23">
        <f t="shared" si="17"/>
        <v>1</v>
      </c>
      <c r="U97" s="24"/>
      <c r="V97" s="24"/>
      <c r="W97" s="23">
        <v>1</v>
      </c>
      <c r="X97" s="23">
        <v>1</v>
      </c>
      <c r="Y97" s="23">
        <f t="shared" si="16"/>
        <v>4</v>
      </c>
      <c r="Z97" s="24"/>
      <c r="AA97" s="24"/>
      <c r="AB97" s="24">
        <v>3</v>
      </c>
      <c r="AC97" s="24"/>
      <c r="AD97" s="32"/>
      <c r="AE97" s="32"/>
      <c r="AF97" s="32"/>
      <c r="AG97" s="32"/>
      <c r="AH97" s="32"/>
      <c r="AI97" s="32"/>
    </row>
    <row r="98" spans="1:35" ht="69.75" customHeight="1" x14ac:dyDescent="0.2">
      <c r="A98" s="47" t="s">
        <v>35</v>
      </c>
      <c r="B98" s="271" t="s">
        <v>250</v>
      </c>
      <c r="C98" s="272"/>
      <c r="D98" s="27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4"/>
      <c r="Q98" s="24"/>
      <c r="R98" s="24"/>
      <c r="S98" s="23"/>
      <c r="T98" s="23"/>
      <c r="U98" s="24"/>
      <c r="V98" s="24"/>
      <c r="W98" s="23"/>
      <c r="X98" s="23"/>
      <c r="Y98" s="23"/>
      <c r="Z98" s="24"/>
      <c r="AA98" s="24"/>
      <c r="AB98" s="24"/>
      <c r="AC98" s="24"/>
      <c r="AD98" s="32"/>
      <c r="AE98" s="32"/>
      <c r="AF98" s="32"/>
      <c r="AG98" s="32"/>
      <c r="AH98" s="32"/>
      <c r="AI98" s="32"/>
    </row>
    <row r="99" spans="1:35" ht="69.75" customHeight="1" x14ac:dyDescent="0.2">
      <c r="A99" s="47" t="s">
        <v>34</v>
      </c>
      <c r="B99" s="271" t="s">
        <v>251</v>
      </c>
      <c r="C99" s="272"/>
      <c r="D99" s="273"/>
      <c r="E99" s="23">
        <v>7</v>
      </c>
      <c r="F99" s="23"/>
      <c r="G99" s="23">
        <f t="shared" si="13"/>
        <v>7</v>
      </c>
      <c r="H99" s="23"/>
      <c r="I99" s="23"/>
      <c r="J99" s="23">
        <f t="shared" si="14"/>
        <v>36</v>
      </c>
      <c r="K99" s="23">
        <v>26</v>
      </c>
      <c r="L99" s="23">
        <v>10</v>
      </c>
      <c r="M99" s="23"/>
      <c r="N99" s="23"/>
      <c r="O99" s="23">
        <f t="shared" si="15"/>
        <v>28</v>
      </c>
      <c r="P99" s="24">
        <v>25</v>
      </c>
      <c r="Q99" s="24">
        <v>1</v>
      </c>
      <c r="R99" s="24"/>
      <c r="S99" s="23"/>
      <c r="T99" s="23">
        <f t="shared" si="17"/>
        <v>2</v>
      </c>
      <c r="U99" s="24"/>
      <c r="V99" s="24">
        <v>2</v>
      </c>
      <c r="W99" s="23"/>
      <c r="X99" s="23"/>
      <c r="Y99" s="23">
        <f t="shared" si="16"/>
        <v>28</v>
      </c>
      <c r="Z99" s="24"/>
      <c r="AA99" s="24"/>
      <c r="AB99" s="24">
        <v>5</v>
      </c>
      <c r="AC99" s="24">
        <v>0</v>
      </c>
      <c r="AD99" s="32"/>
      <c r="AE99" s="32"/>
      <c r="AF99" s="32"/>
      <c r="AG99" s="32"/>
      <c r="AH99" s="32"/>
      <c r="AI99" s="32"/>
    </row>
    <row r="100" spans="1:35" ht="69.75" customHeight="1" x14ac:dyDescent="0.2">
      <c r="A100" s="47" t="s">
        <v>33</v>
      </c>
      <c r="B100" s="271" t="s">
        <v>252</v>
      </c>
      <c r="C100" s="272"/>
      <c r="D100" s="27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4"/>
      <c r="Q100" s="24"/>
      <c r="R100" s="24"/>
      <c r="S100" s="23"/>
      <c r="T100" s="23"/>
      <c r="U100" s="24"/>
      <c r="V100" s="24"/>
      <c r="W100" s="23"/>
      <c r="X100" s="23"/>
      <c r="Y100" s="23"/>
      <c r="Z100" s="24"/>
      <c r="AA100" s="24"/>
      <c r="AB100" s="24"/>
      <c r="AC100" s="24"/>
      <c r="AD100" s="32"/>
      <c r="AE100" s="32"/>
      <c r="AF100" s="32"/>
      <c r="AG100" s="32"/>
      <c r="AH100" s="32"/>
      <c r="AI100" s="32"/>
    </row>
    <row r="101" spans="1:35" ht="69.75" customHeight="1" x14ac:dyDescent="0.2">
      <c r="A101" s="47" t="s">
        <v>32</v>
      </c>
      <c r="B101" s="271" t="s">
        <v>253</v>
      </c>
      <c r="C101" s="272"/>
      <c r="D101" s="273"/>
      <c r="E101" s="23">
        <v>2</v>
      </c>
      <c r="F101" s="23"/>
      <c r="G101" s="23">
        <f t="shared" si="13"/>
        <v>2</v>
      </c>
      <c r="H101" s="23"/>
      <c r="I101" s="23"/>
      <c r="J101" s="23">
        <f t="shared" si="14"/>
        <v>26</v>
      </c>
      <c r="K101" s="23">
        <v>17</v>
      </c>
      <c r="L101" s="23">
        <v>9</v>
      </c>
      <c r="M101" s="23"/>
      <c r="N101" s="23"/>
      <c r="O101" s="23">
        <f t="shared" si="15"/>
        <v>15</v>
      </c>
      <c r="P101" s="24">
        <v>14</v>
      </c>
      <c r="Q101" s="24"/>
      <c r="R101" s="24">
        <v>1</v>
      </c>
      <c r="S101" s="23"/>
      <c r="T101" s="23"/>
      <c r="U101" s="24"/>
      <c r="V101" s="24"/>
      <c r="W101" s="23"/>
      <c r="X101" s="23"/>
      <c r="Y101" s="23">
        <f t="shared" si="16"/>
        <v>15</v>
      </c>
      <c r="Z101" s="24"/>
      <c r="AA101" s="24"/>
      <c r="AB101" s="24">
        <v>4</v>
      </c>
      <c r="AC101" s="24"/>
      <c r="AD101" s="32"/>
      <c r="AE101" s="32"/>
      <c r="AF101" s="32"/>
      <c r="AG101" s="32"/>
      <c r="AH101" s="32"/>
      <c r="AI101" s="32"/>
    </row>
    <row r="102" spans="1:35" ht="69.75" customHeight="1" x14ac:dyDescent="0.2">
      <c r="A102" s="47" t="s">
        <v>31</v>
      </c>
      <c r="B102" s="271" t="s">
        <v>254</v>
      </c>
      <c r="C102" s="272"/>
      <c r="D102" s="273"/>
      <c r="E102" s="23">
        <v>5</v>
      </c>
      <c r="F102" s="23"/>
      <c r="G102" s="23">
        <f t="shared" si="13"/>
        <v>5</v>
      </c>
      <c r="H102" s="23"/>
      <c r="I102" s="23"/>
      <c r="J102" s="23">
        <f t="shared" si="14"/>
        <v>10</v>
      </c>
      <c r="K102" s="23">
        <v>9</v>
      </c>
      <c r="L102" s="23"/>
      <c r="M102" s="23"/>
      <c r="N102" s="23">
        <v>1</v>
      </c>
      <c r="O102" s="23">
        <f t="shared" si="15"/>
        <v>9</v>
      </c>
      <c r="P102" s="24">
        <v>6</v>
      </c>
      <c r="Q102" s="24">
        <v>2</v>
      </c>
      <c r="R102" s="24"/>
      <c r="S102" s="23"/>
      <c r="T102" s="23">
        <f t="shared" si="17"/>
        <v>1</v>
      </c>
      <c r="U102" s="24"/>
      <c r="V102" s="24">
        <v>1</v>
      </c>
      <c r="W102" s="23"/>
      <c r="X102" s="23"/>
      <c r="Y102" s="23">
        <f t="shared" si="16"/>
        <v>9</v>
      </c>
      <c r="Z102" s="24"/>
      <c r="AA102" s="24"/>
      <c r="AB102" s="24">
        <v>5</v>
      </c>
      <c r="AC102" s="24"/>
      <c r="AD102" s="32"/>
      <c r="AE102" s="32"/>
      <c r="AF102" s="32"/>
      <c r="AG102" s="32"/>
      <c r="AH102" s="32"/>
      <c r="AI102" s="32"/>
    </row>
    <row r="103" spans="1:35" ht="69.75" customHeight="1" x14ac:dyDescent="0.2">
      <c r="A103" s="47" t="s">
        <v>30</v>
      </c>
      <c r="B103" s="271" t="s">
        <v>255</v>
      </c>
      <c r="C103" s="272"/>
      <c r="D103" s="273"/>
      <c r="E103" s="23">
        <f>13+1</f>
        <v>14</v>
      </c>
      <c r="F103" s="23"/>
      <c r="G103" s="23">
        <f t="shared" si="13"/>
        <v>14</v>
      </c>
      <c r="H103" s="23"/>
      <c r="I103" s="23"/>
      <c r="J103" s="23">
        <f t="shared" si="14"/>
        <v>43</v>
      </c>
      <c r="K103" s="23">
        <v>32</v>
      </c>
      <c r="L103" s="23">
        <v>8</v>
      </c>
      <c r="M103" s="23">
        <v>1</v>
      </c>
      <c r="N103" s="23">
        <v>2</v>
      </c>
      <c r="O103" s="23">
        <f t="shared" si="15"/>
        <v>33</v>
      </c>
      <c r="P103" s="24">
        <v>26</v>
      </c>
      <c r="Q103" s="24">
        <v>1</v>
      </c>
      <c r="R103" s="24">
        <v>3</v>
      </c>
      <c r="S103" s="23"/>
      <c r="T103" s="23">
        <f t="shared" si="17"/>
        <v>3</v>
      </c>
      <c r="U103" s="24">
        <v>1</v>
      </c>
      <c r="V103" s="24">
        <v>1</v>
      </c>
      <c r="W103" s="23">
        <v>1</v>
      </c>
      <c r="X103" s="23">
        <v>3</v>
      </c>
      <c r="Y103" s="23">
        <f t="shared" si="16"/>
        <v>36</v>
      </c>
      <c r="Z103" s="24"/>
      <c r="AA103" s="24"/>
      <c r="AB103" s="24">
        <v>10</v>
      </c>
      <c r="AC103" s="24">
        <v>0</v>
      </c>
      <c r="AD103" s="32">
        <v>3</v>
      </c>
      <c r="AE103" s="32"/>
      <c r="AF103" s="32">
        <f t="shared" si="18"/>
        <v>3</v>
      </c>
      <c r="AG103" s="32"/>
      <c r="AH103" s="32"/>
      <c r="AI103" s="32"/>
    </row>
    <row r="104" spans="1:35" ht="69.75" customHeight="1" x14ac:dyDescent="0.2">
      <c r="A104" s="47" t="s">
        <v>29</v>
      </c>
      <c r="B104" s="271" t="s">
        <v>256</v>
      </c>
      <c r="C104" s="272"/>
      <c r="D104" s="27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4"/>
      <c r="Q104" s="24"/>
      <c r="R104" s="24"/>
      <c r="S104" s="24"/>
      <c r="T104" s="23"/>
      <c r="U104" s="24"/>
      <c r="V104" s="24"/>
      <c r="W104" s="24"/>
      <c r="X104" s="23"/>
      <c r="Y104" s="23"/>
      <c r="Z104" s="24"/>
      <c r="AA104" s="24"/>
      <c r="AB104" s="24"/>
      <c r="AC104" s="24"/>
      <c r="AD104" s="32"/>
      <c r="AE104" s="32"/>
      <c r="AF104" s="32"/>
      <c r="AG104" s="32"/>
      <c r="AH104" s="32"/>
      <c r="AI104" s="32"/>
    </row>
    <row r="105" spans="1:35" ht="69.75" customHeight="1" x14ac:dyDescent="0.2">
      <c r="A105" s="47" t="s">
        <v>28</v>
      </c>
      <c r="B105" s="271" t="s">
        <v>257</v>
      </c>
      <c r="C105" s="272"/>
      <c r="D105" s="273"/>
      <c r="E105" s="23">
        <f>2+1</f>
        <v>3</v>
      </c>
      <c r="F105" s="23"/>
      <c r="G105" s="23">
        <f t="shared" si="13"/>
        <v>3</v>
      </c>
      <c r="H105" s="23"/>
      <c r="I105" s="23"/>
      <c r="J105" s="23">
        <f t="shared" si="14"/>
        <v>21</v>
      </c>
      <c r="K105" s="23">
        <v>16</v>
      </c>
      <c r="L105" s="23">
        <v>5</v>
      </c>
      <c r="M105" s="23"/>
      <c r="N105" s="23"/>
      <c r="O105" s="23">
        <f t="shared" si="15"/>
        <v>17</v>
      </c>
      <c r="P105" s="24">
        <v>17</v>
      </c>
      <c r="Q105" s="24"/>
      <c r="R105" s="24"/>
      <c r="S105" s="23"/>
      <c r="T105" s="23"/>
      <c r="U105" s="24"/>
      <c r="V105" s="24"/>
      <c r="W105" s="23"/>
      <c r="X105" s="23"/>
      <c r="Y105" s="23">
        <f t="shared" si="16"/>
        <v>17</v>
      </c>
      <c r="Z105" s="24"/>
      <c r="AA105" s="24"/>
      <c r="AB105" s="24">
        <v>2</v>
      </c>
      <c r="AC105" s="24"/>
      <c r="AD105" s="32"/>
      <c r="AE105" s="32"/>
      <c r="AF105" s="32">
        <f t="shared" si="18"/>
        <v>0</v>
      </c>
      <c r="AG105" s="32"/>
      <c r="AH105" s="32"/>
      <c r="AI105" s="32"/>
    </row>
    <row r="106" spans="1:35" ht="69.75" customHeight="1" x14ac:dyDescent="0.2">
      <c r="A106" s="47" t="s">
        <v>27</v>
      </c>
      <c r="B106" s="271" t="s">
        <v>258</v>
      </c>
      <c r="C106" s="272"/>
      <c r="D106" s="273"/>
      <c r="E106" s="23">
        <v>0</v>
      </c>
      <c r="F106" s="23"/>
      <c r="G106" s="23">
        <f t="shared" si="13"/>
        <v>0</v>
      </c>
      <c r="H106" s="23"/>
      <c r="I106" s="23"/>
      <c r="J106" s="23">
        <f t="shared" si="14"/>
        <v>15</v>
      </c>
      <c r="K106" s="23">
        <v>10</v>
      </c>
      <c r="L106" s="23">
        <v>3</v>
      </c>
      <c r="M106" s="23">
        <v>2</v>
      </c>
      <c r="N106" s="23"/>
      <c r="O106" s="23">
        <f t="shared" si="15"/>
        <v>7</v>
      </c>
      <c r="P106" s="24">
        <v>7</v>
      </c>
      <c r="Q106" s="24"/>
      <c r="R106" s="23"/>
      <c r="S106" s="23"/>
      <c r="T106" s="23"/>
      <c r="U106" s="24"/>
      <c r="V106" s="24"/>
      <c r="W106" s="23"/>
      <c r="X106" s="23">
        <v>1</v>
      </c>
      <c r="Y106" s="23">
        <f t="shared" si="16"/>
        <v>8</v>
      </c>
      <c r="Z106" s="24"/>
      <c r="AA106" s="24"/>
      <c r="AB106" s="24">
        <v>2</v>
      </c>
      <c r="AC106" s="24"/>
      <c r="AD106" s="32">
        <v>1</v>
      </c>
      <c r="AE106" s="32">
        <v>1</v>
      </c>
      <c r="AF106" s="32">
        <f t="shared" si="18"/>
        <v>2</v>
      </c>
      <c r="AG106" s="32"/>
      <c r="AH106" s="32"/>
      <c r="AI106" s="32"/>
    </row>
    <row r="107" spans="1:35" ht="69.75" customHeight="1" x14ac:dyDescent="0.2">
      <c r="A107" s="47" t="s">
        <v>26</v>
      </c>
      <c r="B107" s="271" t="s">
        <v>259</v>
      </c>
      <c r="C107" s="272"/>
      <c r="D107" s="27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4"/>
      <c r="Q107" s="24"/>
      <c r="R107" s="24"/>
      <c r="S107" s="24"/>
      <c r="T107" s="23"/>
      <c r="U107" s="24"/>
      <c r="V107" s="24"/>
      <c r="W107" s="24"/>
      <c r="X107" s="23"/>
      <c r="Y107" s="23"/>
      <c r="Z107" s="24"/>
      <c r="AA107" s="24"/>
      <c r="AB107" s="24"/>
      <c r="AC107" s="24"/>
      <c r="AD107" s="32"/>
      <c r="AE107" s="32"/>
      <c r="AF107" s="32"/>
      <c r="AG107" s="32"/>
      <c r="AH107" s="32"/>
      <c r="AI107" s="32"/>
    </row>
    <row r="108" spans="1:35" ht="69.75" customHeight="1" x14ac:dyDescent="0.2">
      <c r="A108" s="47" t="s">
        <v>25</v>
      </c>
      <c r="B108" s="274" t="s">
        <v>260</v>
      </c>
      <c r="C108" s="274"/>
      <c r="D108" s="274"/>
      <c r="E108" s="23">
        <f>12+2</f>
        <v>14</v>
      </c>
      <c r="F108" s="23">
        <v>1</v>
      </c>
      <c r="G108" s="23">
        <f t="shared" si="13"/>
        <v>13</v>
      </c>
      <c r="H108" s="23"/>
      <c r="I108" s="23"/>
      <c r="J108" s="23">
        <f t="shared" si="14"/>
        <v>37</v>
      </c>
      <c r="K108" s="23">
        <v>29</v>
      </c>
      <c r="L108" s="23">
        <v>6</v>
      </c>
      <c r="M108" s="23">
        <v>1</v>
      </c>
      <c r="N108" s="23">
        <v>1</v>
      </c>
      <c r="O108" s="23">
        <f t="shared" si="15"/>
        <v>31</v>
      </c>
      <c r="P108" s="24">
        <v>25</v>
      </c>
      <c r="Q108" s="24">
        <v>5</v>
      </c>
      <c r="R108" s="24"/>
      <c r="S108" s="23"/>
      <c r="T108" s="23">
        <f t="shared" si="17"/>
        <v>1</v>
      </c>
      <c r="U108" s="24"/>
      <c r="V108" s="24"/>
      <c r="W108" s="23">
        <v>1</v>
      </c>
      <c r="X108" s="23">
        <v>1</v>
      </c>
      <c r="Y108" s="23">
        <f t="shared" si="16"/>
        <v>32</v>
      </c>
      <c r="Z108" s="24"/>
      <c r="AA108" s="24"/>
      <c r="AB108" s="24">
        <v>11</v>
      </c>
      <c r="AC108" s="24">
        <v>1</v>
      </c>
      <c r="AD108" s="32"/>
      <c r="AE108" s="32"/>
      <c r="AF108" s="32"/>
      <c r="AG108" s="32"/>
      <c r="AH108" s="32"/>
      <c r="AI108" s="32"/>
    </row>
    <row r="109" spans="1:35" ht="69.75" customHeight="1" x14ac:dyDescent="0.2">
      <c r="A109" s="47" t="s">
        <v>24</v>
      </c>
      <c r="B109" s="271" t="s">
        <v>261</v>
      </c>
      <c r="C109" s="272"/>
      <c r="D109" s="27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4"/>
      <c r="Q109" s="24"/>
      <c r="R109" s="24"/>
      <c r="S109" s="24"/>
      <c r="T109" s="23"/>
      <c r="U109" s="24"/>
      <c r="V109" s="24"/>
      <c r="W109" s="24"/>
      <c r="X109" s="23"/>
      <c r="Y109" s="23"/>
      <c r="Z109" s="24"/>
      <c r="AA109" s="24"/>
      <c r="AB109" s="24"/>
      <c r="AC109" s="24"/>
      <c r="AD109" s="32"/>
      <c r="AE109" s="32"/>
      <c r="AF109" s="32"/>
      <c r="AG109" s="32"/>
      <c r="AH109" s="32"/>
      <c r="AI109" s="32"/>
    </row>
    <row r="110" spans="1:35" ht="69.75" customHeight="1" x14ac:dyDescent="0.2">
      <c r="A110" s="47" t="s">
        <v>262</v>
      </c>
      <c r="B110" s="271" t="s">
        <v>263</v>
      </c>
      <c r="C110" s="272"/>
      <c r="D110" s="273"/>
      <c r="E110" s="23">
        <v>1</v>
      </c>
      <c r="F110" s="23"/>
      <c r="G110" s="23">
        <f t="shared" si="13"/>
        <v>1</v>
      </c>
      <c r="H110" s="23"/>
      <c r="I110" s="23"/>
      <c r="J110" s="23">
        <f t="shared" si="14"/>
        <v>71</v>
      </c>
      <c r="K110" s="23">
        <v>54</v>
      </c>
      <c r="L110" s="23">
        <v>16</v>
      </c>
      <c r="M110" s="23"/>
      <c r="N110" s="23">
        <v>1</v>
      </c>
      <c r="O110" s="23">
        <f t="shared" si="15"/>
        <v>55</v>
      </c>
      <c r="P110" s="24">
        <v>39</v>
      </c>
      <c r="Q110" s="24"/>
      <c r="R110" s="24">
        <v>16</v>
      </c>
      <c r="S110" s="24"/>
      <c r="T110" s="23"/>
      <c r="U110" s="24"/>
      <c r="V110" s="24"/>
      <c r="W110" s="24"/>
      <c r="X110" s="23"/>
      <c r="Y110" s="23">
        <f t="shared" si="16"/>
        <v>55</v>
      </c>
      <c r="Z110" s="24"/>
      <c r="AA110" s="24"/>
      <c r="AB110" s="24"/>
      <c r="AC110" s="24"/>
      <c r="AD110" s="32"/>
      <c r="AE110" s="32"/>
      <c r="AF110" s="32"/>
      <c r="AG110" s="32"/>
      <c r="AH110" s="32"/>
      <c r="AI110" s="32"/>
    </row>
    <row r="111" spans="1:35" ht="69.75" customHeight="1" x14ac:dyDescent="0.2">
      <c r="A111" s="47" t="s">
        <v>23</v>
      </c>
      <c r="B111" s="271" t="s">
        <v>192</v>
      </c>
      <c r="C111" s="272"/>
      <c r="D111" s="273"/>
      <c r="E111" s="23">
        <v>2</v>
      </c>
      <c r="F111" s="23"/>
      <c r="G111" s="23">
        <f t="shared" si="13"/>
        <v>2</v>
      </c>
      <c r="H111" s="23"/>
      <c r="I111" s="23"/>
      <c r="J111" s="23">
        <f t="shared" si="14"/>
        <v>1</v>
      </c>
      <c r="K111" s="23">
        <v>1</v>
      </c>
      <c r="L111" s="23"/>
      <c r="M111" s="23"/>
      <c r="N111" s="23"/>
      <c r="O111" s="23">
        <f t="shared" si="15"/>
        <v>3</v>
      </c>
      <c r="P111" s="24">
        <v>3</v>
      </c>
      <c r="Q111" s="24"/>
      <c r="R111" s="24"/>
      <c r="S111" s="23"/>
      <c r="T111" s="23"/>
      <c r="U111" s="24"/>
      <c r="V111" s="24"/>
      <c r="W111" s="23"/>
      <c r="X111" s="23"/>
      <c r="Y111" s="23">
        <f t="shared" si="16"/>
        <v>3</v>
      </c>
      <c r="Z111" s="24"/>
      <c r="AA111" s="24"/>
      <c r="AB111" s="24"/>
      <c r="AC111" s="24"/>
      <c r="AD111" s="32"/>
      <c r="AE111" s="32"/>
      <c r="AF111" s="32"/>
      <c r="AG111" s="32"/>
      <c r="AH111" s="32"/>
      <c r="AI111" s="32"/>
    </row>
    <row r="112" spans="1:35" ht="69.75" customHeight="1" x14ac:dyDescent="0.2">
      <c r="A112" s="47" t="s">
        <v>264</v>
      </c>
      <c r="B112" s="271" t="s">
        <v>265</v>
      </c>
      <c r="C112" s="272"/>
      <c r="D112" s="27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4"/>
      <c r="Q112" s="24"/>
      <c r="R112" s="24"/>
      <c r="S112" s="23"/>
      <c r="T112" s="23"/>
      <c r="U112" s="24"/>
      <c r="V112" s="24"/>
      <c r="W112" s="23"/>
      <c r="X112" s="23"/>
      <c r="Y112" s="23"/>
      <c r="Z112" s="24"/>
      <c r="AA112" s="24"/>
      <c r="AB112" s="24"/>
      <c r="AC112" s="24"/>
      <c r="AD112" s="32"/>
      <c r="AE112" s="32"/>
      <c r="AF112" s="32"/>
      <c r="AG112" s="32"/>
      <c r="AH112" s="32"/>
      <c r="AI112" s="32"/>
    </row>
    <row r="113" spans="1:35" ht="69.75" customHeight="1" x14ac:dyDescent="0.2">
      <c r="A113" s="47" t="s">
        <v>266</v>
      </c>
      <c r="B113" s="271" t="s">
        <v>267</v>
      </c>
      <c r="C113" s="272"/>
      <c r="D113" s="273"/>
      <c r="E113" s="23"/>
      <c r="F113" s="23"/>
      <c r="G113" s="23"/>
      <c r="H113" s="23"/>
      <c r="I113" s="23"/>
      <c r="J113" s="23">
        <f t="shared" si="14"/>
        <v>1</v>
      </c>
      <c r="K113" s="23">
        <v>1</v>
      </c>
      <c r="L113" s="23"/>
      <c r="M113" s="23"/>
      <c r="N113" s="23"/>
      <c r="O113" s="23">
        <f t="shared" si="15"/>
        <v>1</v>
      </c>
      <c r="P113" s="24">
        <v>1</v>
      </c>
      <c r="Q113" s="24"/>
      <c r="R113" s="24"/>
      <c r="S113" s="23"/>
      <c r="T113" s="23"/>
      <c r="U113" s="24"/>
      <c r="V113" s="24"/>
      <c r="W113" s="23"/>
      <c r="X113" s="23"/>
      <c r="Y113" s="23">
        <f t="shared" si="16"/>
        <v>1</v>
      </c>
      <c r="Z113" s="24"/>
      <c r="AA113" s="24"/>
      <c r="AB113" s="24"/>
      <c r="AC113" s="24"/>
      <c r="AD113" s="32"/>
      <c r="AE113" s="32"/>
      <c r="AF113" s="32"/>
      <c r="AG113" s="32"/>
      <c r="AH113" s="32"/>
      <c r="AI113" s="32"/>
    </row>
    <row r="114" spans="1:35" s="21" customFormat="1" ht="69.75" customHeight="1" x14ac:dyDescent="0.2">
      <c r="A114" s="45" t="s">
        <v>22</v>
      </c>
      <c r="B114" s="276" t="s">
        <v>268</v>
      </c>
      <c r="C114" s="277"/>
      <c r="D114" s="278"/>
      <c r="E114" s="51">
        <f>SUM(E115:E118)</f>
        <v>0</v>
      </c>
      <c r="F114" s="51">
        <f>SUM(F115:F118)</f>
        <v>0</v>
      </c>
      <c r="G114" s="51">
        <f t="shared" ref="G114:AI114" si="20">SUM(G115:G118)</f>
        <v>0</v>
      </c>
      <c r="H114" s="51">
        <f t="shared" si="20"/>
        <v>0</v>
      </c>
      <c r="I114" s="51">
        <f t="shared" si="20"/>
        <v>0</v>
      </c>
      <c r="J114" s="51">
        <f t="shared" si="20"/>
        <v>1</v>
      </c>
      <c r="K114" s="51">
        <f t="shared" si="20"/>
        <v>1</v>
      </c>
      <c r="L114" s="51">
        <f t="shared" si="20"/>
        <v>0</v>
      </c>
      <c r="M114" s="51">
        <f t="shared" si="20"/>
        <v>0</v>
      </c>
      <c r="N114" s="51">
        <f t="shared" si="20"/>
        <v>0</v>
      </c>
      <c r="O114" s="51">
        <f t="shared" si="20"/>
        <v>1</v>
      </c>
      <c r="P114" s="51">
        <f t="shared" si="20"/>
        <v>1</v>
      </c>
      <c r="Q114" s="51">
        <f t="shared" si="20"/>
        <v>0</v>
      </c>
      <c r="R114" s="51">
        <f t="shared" si="20"/>
        <v>0</v>
      </c>
      <c r="S114" s="51">
        <f t="shared" si="20"/>
        <v>0</v>
      </c>
      <c r="T114" s="51">
        <f t="shared" si="20"/>
        <v>0</v>
      </c>
      <c r="U114" s="51">
        <f t="shared" si="20"/>
        <v>0</v>
      </c>
      <c r="V114" s="51">
        <f t="shared" si="20"/>
        <v>0</v>
      </c>
      <c r="W114" s="51">
        <f t="shared" si="20"/>
        <v>0</v>
      </c>
      <c r="X114" s="51">
        <f t="shared" si="20"/>
        <v>0</v>
      </c>
      <c r="Y114" s="51">
        <f t="shared" si="20"/>
        <v>1</v>
      </c>
      <c r="Z114" s="51">
        <f t="shared" si="20"/>
        <v>0</v>
      </c>
      <c r="AA114" s="51">
        <f t="shared" si="20"/>
        <v>0</v>
      </c>
      <c r="AB114" s="51">
        <f t="shared" si="20"/>
        <v>0</v>
      </c>
      <c r="AC114" s="51">
        <f t="shared" si="20"/>
        <v>0</v>
      </c>
      <c r="AD114" s="51">
        <f t="shared" si="20"/>
        <v>0</v>
      </c>
      <c r="AE114" s="51">
        <f t="shared" si="20"/>
        <v>0</v>
      </c>
      <c r="AF114" s="51">
        <f t="shared" si="20"/>
        <v>0</v>
      </c>
      <c r="AG114" s="51">
        <f t="shared" si="20"/>
        <v>0</v>
      </c>
      <c r="AH114" s="51">
        <f t="shared" si="20"/>
        <v>0</v>
      </c>
      <c r="AI114" s="51">
        <f t="shared" si="20"/>
        <v>0</v>
      </c>
    </row>
    <row r="115" spans="1:35" ht="69.75" customHeight="1" x14ac:dyDescent="0.2">
      <c r="A115" s="47" t="s">
        <v>21</v>
      </c>
      <c r="B115" s="271" t="s">
        <v>269</v>
      </c>
      <c r="C115" s="272"/>
      <c r="D115" s="27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4"/>
      <c r="Q115" s="24"/>
      <c r="R115" s="24"/>
      <c r="S115" s="24"/>
      <c r="T115" s="23"/>
      <c r="U115" s="24"/>
      <c r="V115" s="24"/>
      <c r="W115" s="24"/>
      <c r="X115" s="23"/>
      <c r="Y115" s="23"/>
      <c r="Z115" s="24"/>
      <c r="AA115" s="24"/>
      <c r="AB115" s="24"/>
      <c r="AC115" s="24"/>
      <c r="AD115" s="32"/>
      <c r="AE115" s="32"/>
      <c r="AF115" s="32"/>
      <c r="AG115" s="32"/>
      <c r="AH115" s="32"/>
      <c r="AI115" s="32"/>
    </row>
    <row r="116" spans="1:35" ht="69.75" customHeight="1" x14ac:dyDescent="0.2">
      <c r="A116" s="47" t="s">
        <v>20</v>
      </c>
      <c r="B116" s="271" t="s">
        <v>192</v>
      </c>
      <c r="C116" s="272"/>
      <c r="D116" s="27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4"/>
      <c r="Q116" s="24"/>
      <c r="R116" s="24"/>
      <c r="S116" s="24"/>
      <c r="T116" s="23"/>
      <c r="U116" s="24"/>
      <c r="V116" s="24"/>
      <c r="W116" s="24"/>
      <c r="X116" s="23"/>
      <c r="Y116" s="23"/>
      <c r="Z116" s="24"/>
      <c r="AA116" s="24"/>
      <c r="AB116" s="24"/>
      <c r="AC116" s="24"/>
      <c r="AD116" s="32"/>
      <c r="AE116" s="32"/>
      <c r="AF116" s="32"/>
      <c r="AG116" s="32"/>
      <c r="AH116" s="32"/>
      <c r="AI116" s="32"/>
    </row>
    <row r="117" spans="1:35" ht="69.75" customHeight="1" x14ac:dyDescent="0.2">
      <c r="A117" s="47" t="s">
        <v>270</v>
      </c>
      <c r="B117" s="285" t="s">
        <v>271</v>
      </c>
      <c r="C117" s="286"/>
      <c r="D117" s="287"/>
      <c r="E117" s="23"/>
      <c r="F117" s="23"/>
      <c r="G117" s="23"/>
      <c r="H117" s="23"/>
      <c r="I117" s="23"/>
      <c r="J117" s="23">
        <f t="shared" ref="J117" si="21">+K117+L117+M117+N117</f>
        <v>1</v>
      </c>
      <c r="K117" s="23">
        <v>1</v>
      </c>
      <c r="L117" s="23"/>
      <c r="M117" s="23"/>
      <c r="N117" s="23"/>
      <c r="O117" s="23">
        <f t="shared" ref="O117" si="22">+P117+Q117+R117+S117+T117</f>
        <v>1</v>
      </c>
      <c r="P117" s="24">
        <v>1</v>
      </c>
      <c r="Q117" s="24"/>
      <c r="R117" s="24"/>
      <c r="S117" s="24"/>
      <c r="T117" s="23"/>
      <c r="U117" s="24"/>
      <c r="V117" s="24"/>
      <c r="W117" s="24"/>
      <c r="X117" s="23"/>
      <c r="Y117" s="23">
        <f t="shared" ref="Y117" si="23">+O117+X117</f>
        <v>1</v>
      </c>
      <c r="Z117" s="24"/>
      <c r="AA117" s="24"/>
      <c r="AB117" s="24"/>
      <c r="AC117" s="24"/>
      <c r="AD117" s="32"/>
      <c r="AE117" s="32"/>
      <c r="AF117" s="32"/>
      <c r="AG117" s="32"/>
      <c r="AH117" s="32"/>
      <c r="AI117" s="32"/>
    </row>
    <row r="118" spans="1:35" ht="69.75" customHeight="1" x14ac:dyDescent="0.2">
      <c r="A118" s="47" t="s">
        <v>272</v>
      </c>
      <c r="B118" s="285" t="s">
        <v>273</v>
      </c>
      <c r="C118" s="286"/>
      <c r="D118" s="287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4"/>
      <c r="Q118" s="24"/>
      <c r="R118" s="24"/>
      <c r="S118" s="24"/>
      <c r="T118" s="23"/>
      <c r="U118" s="24"/>
      <c r="V118" s="24"/>
      <c r="W118" s="24"/>
      <c r="X118" s="23"/>
      <c r="Y118" s="23"/>
      <c r="Z118" s="24"/>
      <c r="AA118" s="24"/>
      <c r="AB118" s="24"/>
      <c r="AC118" s="24"/>
      <c r="AD118" s="32"/>
      <c r="AE118" s="32"/>
      <c r="AF118" s="32"/>
      <c r="AG118" s="32"/>
      <c r="AH118" s="32"/>
      <c r="AI118" s="32"/>
    </row>
    <row r="119" spans="1:35" s="21" customFormat="1" ht="69.75" customHeight="1" x14ac:dyDescent="0.2">
      <c r="A119" s="45" t="s">
        <v>19</v>
      </c>
      <c r="B119" s="276" t="s">
        <v>274</v>
      </c>
      <c r="C119" s="277"/>
      <c r="D119" s="278"/>
      <c r="E119" s="51">
        <f>SUM(E120:E127)</f>
        <v>3631</v>
      </c>
      <c r="F119" s="51">
        <f>SUM(F120:F127)</f>
        <v>91</v>
      </c>
      <c r="G119" s="51">
        <f t="shared" ref="G119:AI119" si="24">SUM(G120:G127)</f>
        <v>3539</v>
      </c>
      <c r="H119" s="51">
        <f t="shared" si="24"/>
        <v>1</v>
      </c>
      <c r="I119" s="51">
        <f t="shared" si="24"/>
        <v>0</v>
      </c>
      <c r="J119" s="51">
        <f t="shared" si="24"/>
        <v>554</v>
      </c>
      <c r="K119" s="51">
        <f t="shared" si="24"/>
        <v>478</v>
      </c>
      <c r="L119" s="51">
        <f t="shared" si="24"/>
        <v>69</v>
      </c>
      <c r="M119" s="51">
        <f t="shared" si="24"/>
        <v>0</v>
      </c>
      <c r="N119" s="51">
        <f t="shared" si="24"/>
        <v>7</v>
      </c>
      <c r="O119" s="51">
        <f t="shared" si="24"/>
        <v>3823</v>
      </c>
      <c r="P119" s="51">
        <f t="shared" si="24"/>
        <v>3094</v>
      </c>
      <c r="Q119" s="51">
        <f t="shared" si="24"/>
        <v>433</v>
      </c>
      <c r="R119" s="51">
        <f t="shared" si="24"/>
        <v>110</v>
      </c>
      <c r="S119" s="51">
        <f t="shared" si="24"/>
        <v>3</v>
      </c>
      <c r="T119" s="51">
        <f t="shared" si="24"/>
        <v>183</v>
      </c>
      <c r="U119" s="51">
        <f t="shared" si="24"/>
        <v>14</v>
      </c>
      <c r="V119" s="51">
        <f t="shared" si="24"/>
        <v>68</v>
      </c>
      <c r="W119" s="51">
        <f t="shared" si="24"/>
        <v>101</v>
      </c>
      <c r="X119" s="51">
        <f t="shared" si="24"/>
        <v>9</v>
      </c>
      <c r="Y119" s="51">
        <f t="shared" si="24"/>
        <v>3832</v>
      </c>
      <c r="Z119" s="51">
        <f t="shared" si="24"/>
        <v>5</v>
      </c>
      <c r="AA119" s="51">
        <f t="shared" si="24"/>
        <v>23</v>
      </c>
      <c r="AB119" s="51">
        <f t="shared" si="24"/>
        <v>271</v>
      </c>
      <c r="AC119" s="51">
        <f t="shared" si="24"/>
        <v>82</v>
      </c>
      <c r="AD119" s="51">
        <f t="shared" si="24"/>
        <v>83</v>
      </c>
      <c r="AE119" s="51">
        <f t="shared" si="24"/>
        <v>10</v>
      </c>
      <c r="AF119" s="51">
        <f t="shared" si="24"/>
        <v>93</v>
      </c>
      <c r="AG119" s="51">
        <f t="shared" si="24"/>
        <v>3</v>
      </c>
      <c r="AH119" s="51">
        <f t="shared" si="24"/>
        <v>3</v>
      </c>
      <c r="AI119" s="51">
        <f t="shared" si="24"/>
        <v>6</v>
      </c>
    </row>
    <row r="120" spans="1:35" ht="69.75" customHeight="1" x14ac:dyDescent="0.2">
      <c r="A120" s="47" t="s">
        <v>18</v>
      </c>
      <c r="B120" s="268" t="s">
        <v>275</v>
      </c>
      <c r="C120" s="269"/>
      <c r="D120" s="270"/>
      <c r="E120" s="23">
        <f>3491+99</f>
        <v>3590</v>
      </c>
      <c r="F120" s="23">
        <v>84</v>
      </c>
      <c r="G120" s="23">
        <f t="shared" ref="G120:G127" si="25">+E120-F120-H120-I120</f>
        <v>3505</v>
      </c>
      <c r="H120" s="23">
        <v>1</v>
      </c>
      <c r="I120" s="23"/>
      <c r="J120" s="23">
        <f t="shared" ref="J120:J127" si="26">+K120+L120+M120+N120</f>
        <v>506</v>
      </c>
      <c r="K120" s="23">
        <v>444</v>
      </c>
      <c r="L120" s="23">
        <v>55</v>
      </c>
      <c r="M120" s="23"/>
      <c r="N120" s="23">
        <v>7</v>
      </c>
      <c r="O120" s="23">
        <f t="shared" ref="O120:O127" si="27">+P120+Q120+R120+S120+T120</f>
        <v>3783</v>
      </c>
      <c r="P120" s="24">
        <v>3080</v>
      </c>
      <c r="Q120" s="24">
        <v>430</v>
      </c>
      <c r="R120" s="24">
        <v>96</v>
      </c>
      <c r="S120" s="23">
        <v>3</v>
      </c>
      <c r="T120" s="23">
        <f t="shared" ref="T120:T123" si="28">+U120+V120+W120</f>
        <v>174</v>
      </c>
      <c r="U120" s="24">
        <v>12</v>
      </c>
      <c r="V120" s="24">
        <v>63</v>
      </c>
      <c r="W120" s="24">
        <v>99</v>
      </c>
      <c r="X120" s="24">
        <v>6</v>
      </c>
      <c r="Y120" s="23">
        <f t="shared" ref="Y120:Y127" si="29">+O120+X120</f>
        <v>3789</v>
      </c>
      <c r="Z120" s="24">
        <v>5</v>
      </c>
      <c r="AA120" s="24">
        <v>19</v>
      </c>
      <c r="AB120" s="24">
        <v>239</v>
      </c>
      <c r="AC120" s="24">
        <v>76</v>
      </c>
      <c r="AD120" s="32">
        <v>68</v>
      </c>
      <c r="AE120" s="32">
        <v>10</v>
      </c>
      <c r="AF120" s="32">
        <f t="shared" ref="AF120:AF127" si="30">+AD120+AE120</f>
        <v>78</v>
      </c>
      <c r="AG120" s="32">
        <v>2</v>
      </c>
      <c r="AH120" s="32">
        <v>3</v>
      </c>
      <c r="AI120" s="32">
        <f t="shared" ref="AI120:AI123" si="31">+AG120+AH120</f>
        <v>5</v>
      </c>
    </row>
    <row r="121" spans="1:35" ht="69.75" customHeight="1" x14ac:dyDescent="0.2">
      <c r="A121" s="47" t="s">
        <v>17</v>
      </c>
      <c r="B121" s="268" t="s">
        <v>276</v>
      </c>
      <c r="C121" s="269"/>
      <c r="D121" s="270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4"/>
      <c r="Q121" s="24"/>
      <c r="R121" s="24"/>
      <c r="S121" s="23"/>
      <c r="T121" s="23"/>
      <c r="U121" s="24"/>
      <c r="V121" s="24"/>
      <c r="W121" s="24"/>
      <c r="X121" s="24"/>
      <c r="Y121" s="23"/>
      <c r="Z121" s="24"/>
      <c r="AA121" s="24"/>
      <c r="AB121" s="24"/>
      <c r="AC121" s="24"/>
      <c r="AD121" s="32"/>
      <c r="AE121" s="32"/>
      <c r="AF121" s="32"/>
      <c r="AG121" s="32"/>
      <c r="AH121" s="32"/>
      <c r="AI121" s="32"/>
    </row>
    <row r="122" spans="1:35" ht="69.75" customHeight="1" x14ac:dyDescent="0.2">
      <c r="A122" s="47" t="s">
        <v>16</v>
      </c>
      <c r="B122" s="268" t="s">
        <v>277</v>
      </c>
      <c r="C122" s="269"/>
      <c r="D122" s="270"/>
      <c r="E122" s="23">
        <v>28</v>
      </c>
      <c r="F122" s="23">
        <v>5</v>
      </c>
      <c r="G122" s="23">
        <f t="shared" si="25"/>
        <v>23</v>
      </c>
      <c r="H122" s="23"/>
      <c r="I122" s="23"/>
      <c r="J122" s="23">
        <f t="shared" si="26"/>
        <v>31</v>
      </c>
      <c r="K122" s="23">
        <v>18</v>
      </c>
      <c r="L122" s="23">
        <v>13</v>
      </c>
      <c r="M122" s="23"/>
      <c r="N122" s="23"/>
      <c r="O122" s="23">
        <f t="shared" si="27"/>
        <v>24</v>
      </c>
      <c r="P122" s="24">
        <v>5</v>
      </c>
      <c r="Q122" s="24">
        <v>2</v>
      </c>
      <c r="R122" s="24">
        <v>10</v>
      </c>
      <c r="S122" s="23"/>
      <c r="T122" s="23">
        <f t="shared" si="28"/>
        <v>7</v>
      </c>
      <c r="U122" s="24"/>
      <c r="V122" s="24">
        <v>5</v>
      </c>
      <c r="W122" s="24">
        <v>2</v>
      </c>
      <c r="X122" s="24">
        <v>1</v>
      </c>
      <c r="Y122" s="23">
        <f t="shared" si="29"/>
        <v>25</v>
      </c>
      <c r="Z122" s="24"/>
      <c r="AA122" s="24">
        <v>3</v>
      </c>
      <c r="AB122" s="24">
        <v>21</v>
      </c>
      <c r="AC122" s="24">
        <v>4</v>
      </c>
      <c r="AD122" s="32">
        <v>11</v>
      </c>
      <c r="AE122" s="32"/>
      <c r="AF122" s="32">
        <f t="shared" si="30"/>
        <v>11</v>
      </c>
      <c r="AG122" s="32"/>
      <c r="AH122" s="32"/>
      <c r="AI122" s="32"/>
    </row>
    <row r="123" spans="1:35" ht="69.75" customHeight="1" x14ac:dyDescent="0.2">
      <c r="A123" s="47" t="s">
        <v>15</v>
      </c>
      <c r="B123" s="268" t="s">
        <v>278</v>
      </c>
      <c r="C123" s="269"/>
      <c r="D123" s="270"/>
      <c r="E123" s="23">
        <v>4</v>
      </c>
      <c r="F123" s="23"/>
      <c r="G123" s="23">
        <f t="shared" si="25"/>
        <v>4</v>
      </c>
      <c r="H123" s="23"/>
      <c r="I123" s="23"/>
      <c r="J123" s="23">
        <f t="shared" si="26"/>
        <v>1</v>
      </c>
      <c r="K123" s="23">
        <v>1</v>
      </c>
      <c r="L123" s="23"/>
      <c r="M123" s="23"/>
      <c r="N123" s="23"/>
      <c r="O123" s="23">
        <f t="shared" si="27"/>
        <v>3</v>
      </c>
      <c r="P123" s="24"/>
      <c r="Q123" s="24"/>
      <c r="R123" s="24">
        <v>1</v>
      </c>
      <c r="S123" s="23"/>
      <c r="T123" s="23">
        <f t="shared" si="28"/>
        <v>2</v>
      </c>
      <c r="U123" s="24">
        <v>2</v>
      </c>
      <c r="V123" s="24"/>
      <c r="W123" s="24"/>
      <c r="X123" s="24"/>
      <c r="Y123" s="23">
        <f t="shared" si="29"/>
        <v>3</v>
      </c>
      <c r="Z123" s="24"/>
      <c r="AA123" s="24"/>
      <c r="AB123" s="24">
        <v>2</v>
      </c>
      <c r="AC123" s="24"/>
      <c r="AD123" s="32">
        <v>2</v>
      </c>
      <c r="AE123" s="32"/>
      <c r="AF123" s="32">
        <f t="shared" si="30"/>
        <v>2</v>
      </c>
      <c r="AG123" s="32">
        <v>1</v>
      </c>
      <c r="AH123" s="32"/>
      <c r="AI123" s="32">
        <f t="shared" si="31"/>
        <v>1</v>
      </c>
    </row>
    <row r="124" spans="1:35" ht="69.75" customHeight="1" x14ac:dyDescent="0.2">
      <c r="A124" s="47" t="s">
        <v>14</v>
      </c>
      <c r="B124" s="268" t="s">
        <v>279</v>
      </c>
      <c r="C124" s="269"/>
      <c r="D124" s="270"/>
      <c r="E124" s="23">
        <v>1</v>
      </c>
      <c r="F124" s="23">
        <v>1</v>
      </c>
      <c r="G124" s="23"/>
      <c r="H124" s="23"/>
      <c r="I124" s="23"/>
      <c r="J124" s="23"/>
      <c r="K124" s="23"/>
      <c r="L124" s="23"/>
      <c r="M124" s="23"/>
      <c r="N124" s="23"/>
      <c r="O124" s="23"/>
      <c r="P124" s="24"/>
      <c r="Q124" s="24"/>
      <c r="R124" s="24"/>
      <c r="S124" s="23"/>
      <c r="T124" s="23"/>
      <c r="U124" s="24"/>
      <c r="V124" s="24"/>
      <c r="W124" s="24"/>
      <c r="X124" s="24"/>
      <c r="Y124" s="23"/>
      <c r="Z124" s="24"/>
      <c r="AA124" s="24"/>
      <c r="AB124" s="24">
        <v>1</v>
      </c>
      <c r="AC124" s="24">
        <v>1</v>
      </c>
      <c r="AD124" s="32"/>
      <c r="AE124" s="32"/>
      <c r="AF124" s="32"/>
      <c r="AG124" s="32"/>
      <c r="AH124" s="32"/>
      <c r="AI124" s="32"/>
    </row>
    <row r="125" spans="1:35" ht="69.75" customHeight="1" x14ac:dyDescent="0.2">
      <c r="A125" s="47" t="s">
        <v>13</v>
      </c>
      <c r="B125" s="268" t="s">
        <v>280</v>
      </c>
      <c r="C125" s="269"/>
      <c r="D125" s="270"/>
      <c r="E125" s="23">
        <v>6</v>
      </c>
      <c r="F125" s="23">
        <v>1</v>
      </c>
      <c r="G125" s="23">
        <f t="shared" si="25"/>
        <v>5</v>
      </c>
      <c r="H125" s="23"/>
      <c r="I125" s="23"/>
      <c r="J125" s="23">
        <f t="shared" si="26"/>
        <v>15</v>
      </c>
      <c r="K125" s="23">
        <v>14</v>
      </c>
      <c r="L125" s="23">
        <v>1</v>
      </c>
      <c r="M125" s="23"/>
      <c r="N125" s="23"/>
      <c r="O125" s="23">
        <f t="shared" si="27"/>
        <v>12</v>
      </c>
      <c r="P125" s="24">
        <v>9</v>
      </c>
      <c r="Q125" s="24">
        <v>1</v>
      </c>
      <c r="R125" s="24">
        <v>2</v>
      </c>
      <c r="S125" s="23"/>
      <c r="T125" s="23"/>
      <c r="U125" s="24"/>
      <c r="V125" s="24"/>
      <c r="W125" s="24"/>
      <c r="X125" s="24">
        <v>2</v>
      </c>
      <c r="Y125" s="23">
        <f t="shared" si="29"/>
        <v>14</v>
      </c>
      <c r="Z125" s="24"/>
      <c r="AA125" s="24"/>
      <c r="AB125" s="24">
        <v>6</v>
      </c>
      <c r="AC125" s="24"/>
      <c r="AD125" s="32">
        <v>1</v>
      </c>
      <c r="AE125" s="32"/>
      <c r="AF125" s="32">
        <f t="shared" si="30"/>
        <v>1</v>
      </c>
      <c r="AG125" s="32"/>
      <c r="AH125" s="32"/>
      <c r="AI125" s="32"/>
    </row>
    <row r="126" spans="1:35" ht="69.75" customHeight="1" x14ac:dyDescent="0.2">
      <c r="A126" s="47" t="s">
        <v>12</v>
      </c>
      <c r="B126" s="268" t="s">
        <v>281</v>
      </c>
      <c r="C126" s="269"/>
      <c r="D126" s="270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4"/>
      <c r="Q126" s="24"/>
      <c r="R126" s="24"/>
      <c r="S126" s="24"/>
      <c r="T126" s="23"/>
      <c r="U126" s="24"/>
      <c r="V126" s="24"/>
      <c r="W126" s="24"/>
      <c r="X126" s="23"/>
      <c r="Y126" s="23"/>
      <c r="Z126" s="24"/>
      <c r="AA126" s="24"/>
      <c r="AB126" s="24"/>
      <c r="AC126" s="24"/>
      <c r="AD126" s="32"/>
      <c r="AE126" s="32"/>
      <c r="AF126" s="32"/>
      <c r="AG126" s="32"/>
      <c r="AH126" s="32"/>
      <c r="AI126" s="32"/>
    </row>
    <row r="127" spans="1:35" ht="69.75" customHeight="1" x14ac:dyDescent="0.2">
      <c r="A127" s="47" t="s">
        <v>11</v>
      </c>
      <c r="B127" s="268" t="s">
        <v>192</v>
      </c>
      <c r="C127" s="269"/>
      <c r="D127" s="270"/>
      <c r="E127" s="23">
        <v>2</v>
      </c>
      <c r="F127" s="23"/>
      <c r="G127" s="23">
        <f t="shared" si="25"/>
        <v>2</v>
      </c>
      <c r="H127" s="23"/>
      <c r="I127" s="23"/>
      <c r="J127" s="23">
        <f t="shared" si="26"/>
        <v>1</v>
      </c>
      <c r="K127" s="23">
        <v>1</v>
      </c>
      <c r="L127" s="23"/>
      <c r="M127" s="23"/>
      <c r="N127" s="23"/>
      <c r="O127" s="23">
        <f t="shared" si="27"/>
        <v>1</v>
      </c>
      <c r="P127" s="24"/>
      <c r="Q127" s="24"/>
      <c r="R127" s="24">
        <v>1</v>
      </c>
      <c r="S127" s="23"/>
      <c r="T127" s="23"/>
      <c r="U127" s="24"/>
      <c r="V127" s="24"/>
      <c r="W127" s="24"/>
      <c r="X127" s="24"/>
      <c r="Y127" s="23">
        <f t="shared" si="29"/>
        <v>1</v>
      </c>
      <c r="Z127" s="24"/>
      <c r="AA127" s="24">
        <v>1</v>
      </c>
      <c r="AB127" s="24">
        <v>2</v>
      </c>
      <c r="AC127" s="24">
        <v>1</v>
      </c>
      <c r="AD127" s="32">
        <v>1</v>
      </c>
      <c r="AE127" s="32"/>
      <c r="AF127" s="32">
        <f t="shared" si="30"/>
        <v>1</v>
      </c>
      <c r="AG127" s="32"/>
      <c r="AH127" s="32"/>
      <c r="AI127" s="32"/>
    </row>
    <row r="128" spans="1:35" s="21" customFormat="1" ht="69.75" customHeight="1" x14ac:dyDescent="0.2">
      <c r="A128" s="45" t="s">
        <v>10</v>
      </c>
      <c r="B128" s="276" t="s">
        <v>282</v>
      </c>
      <c r="C128" s="277"/>
      <c r="D128" s="278"/>
      <c r="E128" s="51">
        <f>SUM(E129:E132)</f>
        <v>8</v>
      </c>
      <c r="F128" s="51">
        <f>SUM(F129:F132)</f>
        <v>0</v>
      </c>
      <c r="G128" s="51">
        <f t="shared" ref="G128:AI128" si="32">SUM(G129:G132)</f>
        <v>8</v>
      </c>
      <c r="H128" s="51">
        <f t="shared" si="32"/>
        <v>0</v>
      </c>
      <c r="I128" s="51">
        <f t="shared" si="32"/>
        <v>0</v>
      </c>
      <c r="J128" s="51">
        <f t="shared" si="32"/>
        <v>7</v>
      </c>
      <c r="K128" s="51">
        <f t="shared" si="32"/>
        <v>4</v>
      </c>
      <c r="L128" s="51">
        <f t="shared" si="32"/>
        <v>3</v>
      </c>
      <c r="M128" s="51">
        <f t="shared" si="32"/>
        <v>0</v>
      </c>
      <c r="N128" s="51">
        <f t="shared" si="32"/>
        <v>0</v>
      </c>
      <c r="O128" s="51">
        <f t="shared" si="32"/>
        <v>6</v>
      </c>
      <c r="P128" s="51">
        <f t="shared" si="32"/>
        <v>0</v>
      </c>
      <c r="Q128" s="51">
        <f t="shared" si="32"/>
        <v>1</v>
      </c>
      <c r="R128" s="51">
        <f t="shared" si="32"/>
        <v>3</v>
      </c>
      <c r="S128" s="51">
        <f t="shared" si="32"/>
        <v>0</v>
      </c>
      <c r="T128" s="51">
        <f t="shared" si="32"/>
        <v>2</v>
      </c>
      <c r="U128" s="51">
        <f t="shared" si="32"/>
        <v>1</v>
      </c>
      <c r="V128" s="51">
        <f t="shared" si="32"/>
        <v>1</v>
      </c>
      <c r="W128" s="51">
        <f t="shared" si="32"/>
        <v>0</v>
      </c>
      <c r="X128" s="51">
        <f t="shared" si="32"/>
        <v>0</v>
      </c>
      <c r="Y128" s="51">
        <f t="shared" si="32"/>
        <v>6</v>
      </c>
      <c r="Z128" s="51">
        <f t="shared" si="32"/>
        <v>0</v>
      </c>
      <c r="AA128" s="51">
        <f t="shared" si="32"/>
        <v>0</v>
      </c>
      <c r="AB128" s="51">
        <f t="shared" si="32"/>
        <v>6</v>
      </c>
      <c r="AC128" s="51">
        <f t="shared" si="32"/>
        <v>0</v>
      </c>
      <c r="AD128" s="51">
        <f t="shared" si="32"/>
        <v>2</v>
      </c>
      <c r="AE128" s="51">
        <f t="shared" si="32"/>
        <v>1</v>
      </c>
      <c r="AF128" s="51">
        <f t="shared" si="32"/>
        <v>3</v>
      </c>
      <c r="AG128" s="51">
        <f t="shared" si="32"/>
        <v>0</v>
      </c>
      <c r="AH128" s="51">
        <f t="shared" si="32"/>
        <v>1</v>
      </c>
      <c r="AI128" s="51">
        <f t="shared" si="32"/>
        <v>1</v>
      </c>
    </row>
    <row r="129" spans="1:35" ht="69.75" customHeight="1" x14ac:dyDescent="0.2">
      <c r="A129" s="47" t="s">
        <v>9</v>
      </c>
      <c r="B129" s="268" t="s">
        <v>283</v>
      </c>
      <c r="C129" s="269"/>
      <c r="D129" s="270"/>
      <c r="E129" s="23">
        <v>6</v>
      </c>
      <c r="F129" s="23"/>
      <c r="G129" s="23">
        <f t="shared" ref="G129:G131" si="33">+E129-F129-H129-I129</f>
        <v>6</v>
      </c>
      <c r="H129" s="23"/>
      <c r="I129" s="23"/>
      <c r="J129" s="23">
        <f t="shared" ref="J129:J131" si="34">+K129+L129+M129+N129</f>
        <v>6</v>
      </c>
      <c r="K129" s="23">
        <v>4</v>
      </c>
      <c r="L129" s="23">
        <v>2</v>
      </c>
      <c r="M129" s="23"/>
      <c r="N129" s="23"/>
      <c r="O129" s="23">
        <f t="shared" ref="O129:O131" si="35">+P129+Q129+R129+S129+T129</f>
        <v>5</v>
      </c>
      <c r="P129" s="24"/>
      <c r="Q129" s="24">
        <v>1</v>
      </c>
      <c r="R129" s="24">
        <v>2</v>
      </c>
      <c r="S129" s="23"/>
      <c r="T129" s="23">
        <f t="shared" ref="T129" si="36">+U129+V129+W129</f>
        <v>2</v>
      </c>
      <c r="U129" s="24">
        <v>1</v>
      </c>
      <c r="V129" s="24">
        <v>1</v>
      </c>
      <c r="W129" s="24"/>
      <c r="X129" s="24"/>
      <c r="Y129" s="23">
        <f t="shared" ref="Y129:Y131" si="37">+O129+X129</f>
        <v>5</v>
      </c>
      <c r="Z129" s="24"/>
      <c r="AA129" s="24"/>
      <c r="AB129" s="24">
        <v>5</v>
      </c>
      <c r="AC129" s="24"/>
      <c r="AD129" s="32">
        <v>2</v>
      </c>
      <c r="AE129" s="32">
        <v>1</v>
      </c>
      <c r="AF129" s="32">
        <f t="shared" ref="AF129" si="38">+AD129+AE129</f>
        <v>3</v>
      </c>
      <c r="AG129" s="32"/>
      <c r="AH129" s="32">
        <v>1</v>
      </c>
      <c r="AI129" s="32">
        <f t="shared" ref="AI129" si="39">+AG129+AH129</f>
        <v>1</v>
      </c>
    </row>
    <row r="130" spans="1:35" ht="69.75" customHeight="1" x14ac:dyDescent="0.2">
      <c r="A130" s="47" t="s">
        <v>8</v>
      </c>
      <c r="B130" s="268" t="s">
        <v>284</v>
      </c>
      <c r="C130" s="269"/>
      <c r="D130" s="270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4"/>
      <c r="Q130" s="24"/>
      <c r="R130" s="24"/>
      <c r="S130" s="23"/>
      <c r="T130" s="23"/>
      <c r="U130" s="24"/>
      <c r="V130" s="24"/>
      <c r="W130" s="24"/>
      <c r="X130" s="24"/>
      <c r="Y130" s="23"/>
      <c r="Z130" s="24"/>
      <c r="AA130" s="24"/>
      <c r="AB130" s="24"/>
      <c r="AC130" s="24"/>
      <c r="AD130" s="32"/>
      <c r="AE130" s="32"/>
      <c r="AF130" s="32"/>
      <c r="AG130" s="32"/>
      <c r="AH130" s="32"/>
      <c r="AI130" s="32"/>
    </row>
    <row r="131" spans="1:35" ht="69.75" customHeight="1" x14ac:dyDescent="0.2">
      <c r="A131" s="47" t="s">
        <v>7</v>
      </c>
      <c r="B131" s="268" t="s">
        <v>285</v>
      </c>
      <c r="C131" s="269"/>
      <c r="D131" s="270"/>
      <c r="E131" s="23">
        <v>2</v>
      </c>
      <c r="F131" s="23"/>
      <c r="G131" s="23">
        <f t="shared" si="33"/>
        <v>2</v>
      </c>
      <c r="H131" s="23"/>
      <c r="I131" s="23"/>
      <c r="J131" s="23">
        <f t="shared" si="34"/>
        <v>1</v>
      </c>
      <c r="K131" s="23"/>
      <c r="L131" s="23">
        <v>1</v>
      </c>
      <c r="M131" s="23"/>
      <c r="N131" s="23"/>
      <c r="O131" s="23">
        <f t="shared" si="35"/>
        <v>1</v>
      </c>
      <c r="P131" s="24">
        <v>0</v>
      </c>
      <c r="Q131" s="24">
        <v>0</v>
      </c>
      <c r="R131" s="24">
        <v>1</v>
      </c>
      <c r="S131" s="23"/>
      <c r="T131" s="23"/>
      <c r="U131" s="24"/>
      <c r="V131" s="24"/>
      <c r="W131" s="24"/>
      <c r="X131" s="24"/>
      <c r="Y131" s="23">
        <f t="shared" si="37"/>
        <v>1</v>
      </c>
      <c r="Z131" s="24"/>
      <c r="AA131" s="24"/>
      <c r="AB131" s="24">
        <v>1</v>
      </c>
      <c r="AC131" s="24"/>
      <c r="AD131" s="32"/>
      <c r="AE131" s="32"/>
      <c r="AF131" s="32"/>
      <c r="AG131" s="32"/>
      <c r="AH131" s="32"/>
      <c r="AI131" s="32"/>
    </row>
    <row r="132" spans="1:35" ht="69.75" customHeight="1" x14ac:dyDescent="0.2">
      <c r="A132" s="47" t="s">
        <v>6</v>
      </c>
      <c r="B132" s="268" t="s">
        <v>192</v>
      </c>
      <c r="C132" s="269"/>
      <c r="D132" s="270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4"/>
      <c r="Q132" s="24"/>
      <c r="R132" s="24"/>
      <c r="S132" s="23"/>
      <c r="T132" s="23"/>
      <c r="U132" s="24"/>
      <c r="V132" s="24"/>
      <c r="W132" s="24"/>
      <c r="X132" s="24"/>
      <c r="Y132" s="23"/>
      <c r="Z132" s="24"/>
      <c r="AA132" s="24"/>
      <c r="AB132" s="24"/>
      <c r="AC132" s="24"/>
      <c r="AD132" s="32"/>
      <c r="AE132" s="32"/>
      <c r="AF132" s="32"/>
      <c r="AG132" s="32"/>
      <c r="AH132" s="32"/>
      <c r="AI132" s="32"/>
    </row>
    <row r="133" spans="1:35" s="21" customFormat="1" ht="69.75" customHeight="1" x14ac:dyDescent="0.2">
      <c r="A133" s="45" t="s">
        <v>5</v>
      </c>
      <c r="B133" s="276" t="s">
        <v>286</v>
      </c>
      <c r="C133" s="277"/>
      <c r="D133" s="278"/>
      <c r="E133" s="51">
        <f>SUM(E134:E135)</f>
        <v>2</v>
      </c>
      <c r="F133" s="51">
        <f>SUM(F134:F135)</f>
        <v>2</v>
      </c>
      <c r="G133" s="51">
        <f t="shared" ref="G133:AI133" si="40">SUM(G134:G135)</f>
        <v>0</v>
      </c>
      <c r="H133" s="51">
        <f t="shared" si="40"/>
        <v>0</v>
      </c>
      <c r="I133" s="51">
        <f t="shared" si="40"/>
        <v>0</v>
      </c>
      <c r="J133" s="51">
        <f t="shared" si="40"/>
        <v>5</v>
      </c>
      <c r="K133" s="51">
        <f t="shared" si="40"/>
        <v>5</v>
      </c>
      <c r="L133" s="51">
        <f t="shared" si="40"/>
        <v>0</v>
      </c>
      <c r="M133" s="51">
        <f t="shared" si="40"/>
        <v>0</v>
      </c>
      <c r="N133" s="51">
        <f t="shared" si="40"/>
        <v>0</v>
      </c>
      <c r="O133" s="51">
        <f t="shared" si="40"/>
        <v>4</v>
      </c>
      <c r="P133" s="51">
        <f t="shared" si="40"/>
        <v>1</v>
      </c>
      <c r="Q133" s="51">
        <f t="shared" si="40"/>
        <v>1</v>
      </c>
      <c r="R133" s="51">
        <f t="shared" si="40"/>
        <v>1</v>
      </c>
      <c r="S133" s="51">
        <f t="shared" si="40"/>
        <v>0</v>
      </c>
      <c r="T133" s="51">
        <f t="shared" si="40"/>
        <v>1</v>
      </c>
      <c r="U133" s="51">
        <f t="shared" si="40"/>
        <v>0</v>
      </c>
      <c r="V133" s="51">
        <f t="shared" si="40"/>
        <v>1</v>
      </c>
      <c r="W133" s="51">
        <f t="shared" si="40"/>
        <v>0</v>
      </c>
      <c r="X133" s="51">
        <f t="shared" si="40"/>
        <v>0</v>
      </c>
      <c r="Y133" s="51">
        <f t="shared" si="40"/>
        <v>4</v>
      </c>
      <c r="Z133" s="51">
        <f t="shared" si="40"/>
        <v>0</v>
      </c>
      <c r="AA133" s="51">
        <f t="shared" si="40"/>
        <v>0</v>
      </c>
      <c r="AB133" s="51">
        <f t="shared" si="40"/>
        <v>3</v>
      </c>
      <c r="AC133" s="51">
        <f t="shared" si="40"/>
        <v>1</v>
      </c>
      <c r="AD133" s="51">
        <f t="shared" si="40"/>
        <v>0</v>
      </c>
      <c r="AE133" s="51">
        <f t="shared" si="40"/>
        <v>0</v>
      </c>
      <c r="AF133" s="51">
        <f t="shared" si="40"/>
        <v>0</v>
      </c>
      <c r="AG133" s="51">
        <f t="shared" si="40"/>
        <v>0</v>
      </c>
      <c r="AH133" s="51">
        <f t="shared" si="40"/>
        <v>0</v>
      </c>
      <c r="AI133" s="51">
        <f t="shared" si="40"/>
        <v>0</v>
      </c>
    </row>
    <row r="134" spans="1:35" ht="69.75" customHeight="1" x14ac:dyDescent="0.2">
      <c r="A134" s="47" t="s">
        <v>4</v>
      </c>
      <c r="B134" s="268" t="s">
        <v>287</v>
      </c>
      <c r="C134" s="269"/>
      <c r="D134" s="270"/>
      <c r="E134" s="23">
        <v>2</v>
      </c>
      <c r="F134" s="23">
        <v>2</v>
      </c>
      <c r="G134" s="23"/>
      <c r="H134" s="23"/>
      <c r="I134" s="23"/>
      <c r="J134" s="23">
        <f t="shared" ref="J134:J137" si="41">+K134+L134+M134+N134</f>
        <v>5</v>
      </c>
      <c r="K134" s="23">
        <v>5</v>
      </c>
      <c r="L134" s="23"/>
      <c r="M134" s="23"/>
      <c r="N134" s="23"/>
      <c r="O134" s="23">
        <f t="shared" ref="O134" si="42">+P134+Q134+R134+S134+T134</f>
        <v>4</v>
      </c>
      <c r="P134" s="24">
        <v>1</v>
      </c>
      <c r="Q134" s="24">
        <v>1</v>
      </c>
      <c r="R134" s="24">
        <v>1</v>
      </c>
      <c r="S134" s="23"/>
      <c r="T134" s="23">
        <f t="shared" ref="T134:T137" si="43">+U134+V134+W134</f>
        <v>1</v>
      </c>
      <c r="U134" s="24"/>
      <c r="V134" s="24">
        <v>1</v>
      </c>
      <c r="W134" s="24"/>
      <c r="X134" s="24"/>
      <c r="Y134" s="23">
        <f t="shared" ref="Y134:Y137" si="44">+O134+X134</f>
        <v>4</v>
      </c>
      <c r="Z134" s="24"/>
      <c r="AA134" s="24"/>
      <c r="AB134" s="24">
        <v>3</v>
      </c>
      <c r="AC134" s="24">
        <v>1</v>
      </c>
      <c r="AD134" s="32"/>
      <c r="AE134" s="32"/>
      <c r="AF134" s="32"/>
      <c r="AG134" s="32"/>
      <c r="AH134" s="32"/>
      <c r="AI134" s="32"/>
    </row>
    <row r="135" spans="1:35" ht="69.75" customHeight="1" x14ac:dyDescent="0.2">
      <c r="A135" s="47" t="s">
        <v>3</v>
      </c>
      <c r="B135" s="268" t="s">
        <v>288</v>
      </c>
      <c r="C135" s="269"/>
      <c r="D135" s="270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4"/>
      <c r="Q135" s="24"/>
      <c r="R135" s="24"/>
      <c r="S135" s="23"/>
      <c r="T135" s="23"/>
      <c r="U135" s="24"/>
      <c r="V135" s="24"/>
      <c r="W135" s="24"/>
      <c r="X135" s="24"/>
      <c r="Y135" s="23"/>
      <c r="Z135" s="24"/>
      <c r="AA135" s="24"/>
      <c r="AB135" s="24"/>
      <c r="AC135" s="24"/>
      <c r="AD135" s="32"/>
      <c r="AE135" s="32"/>
      <c r="AF135" s="32"/>
      <c r="AG135" s="32"/>
      <c r="AH135" s="32"/>
      <c r="AI135" s="32"/>
    </row>
    <row r="136" spans="1:35" ht="69.75" customHeight="1" x14ac:dyDescent="0.2">
      <c r="A136" s="50" t="s">
        <v>289</v>
      </c>
      <c r="B136" s="279" t="s">
        <v>290</v>
      </c>
      <c r="C136" s="280"/>
      <c r="D136" s="281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43"/>
      <c r="Q136" s="43"/>
      <c r="R136" s="43"/>
      <c r="S136" s="43"/>
      <c r="T136" s="25"/>
      <c r="U136" s="43"/>
      <c r="V136" s="43"/>
      <c r="W136" s="43"/>
      <c r="X136" s="25"/>
      <c r="Y136" s="25"/>
      <c r="Z136" s="43"/>
      <c r="AA136" s="43"/>
      <c r="AB136" s="43"/>
      <c r="AC136" s="43"/>
      <c r="AD136" s="90"/>
      <c r="AE136" s="90"/>
      <c r="AF136" s="90"/>
      <c r="AG136" s="90"/>
      <c r="AH136" s="90"/>
      <c r="AI136" s="90"/>
    </row>
    <row r="137" spans="1:35" s="21" customFormat="1" ht="69.75" customHeight="1" x14ac:dyDescent="0.2">
      <c r="A137" s="45" t="s">
        <v>2</v>
      </c>
      <c r="B137" s="282" t="s">
        <v>192</v>
      </c>
      <c r="C137" s="283"/>
      <c r="D137" s="284"/>
      <c r="E137" s="25">
        <v>9</v>
      </c>
      <c r="F137" s="25"/>
      <c r="G137" s="25">
        <f t="shared" ref="G137" si="45">+E137-F137-H137-I137</f>
        <v>9</v>
      </c>
      <c r="H137" s="25"/>
      <c r="I137" s="25"/>
      <c r="J137" s="25">
        <f t="shared" si="41"/>
        <v>11</v>
      </c>
      <c r="K137" s="25">
        <v>8</v>
      </c>
      <c r="L137" s="25">
        <v>3</v>
      </c>
      <c r="M137" s="25"/>
      <c r="N137" s="25"/>
      <c r="O137" s="25">
        <f>+P137+Q137+R137+S137+T137</f>
        <v>12</v>
      </c>
      <c r="P137" s="43">
        <v>3</v>
      </c>
      <c r="Q137" s="43">
        <v>1</v>
      </c>
      <c r="R137" s="43">
        <v>5</v>
      </c>
      <c r="S137" s="25">
        <v>2</v>
      </c>
      <c r="T137" s="25">
        <f t="shared" si="43"/>
        <v>1</v>
      </c>
      <c r="U137" s="43"/>
      <c r="V137" s="43">
        <v>1</v>
      </c>
      <c r="W137" s="43"/>
      <c r="X137" s="43">
        <v>1</v>
      </c>
      <c r="Y137" s="25">
        <f t="shared" si="44"/>
        <v>13</v>
      </c>
      <c r="Z137" s="43"/>
      <c r="AA137" s="43"/>
      <c r="AB137" s="43">
        <v>4</v>
      </c>
      <c r="AC137" s="43"/>
      <c r="AD137" s="90">
        <v>5</v>
      </c>
      <c r="AE137" s="90">
        <v>1</v>
      </c>
      <c r="AF137" s="90">
        <f t="shared" ref="AF137" si="46">+AD137+AE137</f>
        <v>6</v>
      </c>
      <c r="AG137" s="90">
        <v>2</v>
      </c>
      <c r="AH137" s="90"/>
      <c r="AI137" s="90">
        <f t="shared" ref="AI137" si="47">+AG137+AH137</f>
        <v>2</v>
      </c>
    </row>
    <row r="138" spans="1:35" s="22" customFormat="1" ht="69.75" customHeight="1" x14ac:dyDescent="0.25">
      <c r="A138" s="45"/>
      <c r="B138" s="282" t="s">
        <v>153</v>
      </c>
      <c r="C138" s="283"/>
      <c r="D138" s="284"/>
      <c r="E138" s="51">
        <f>E19+E40+E52+E60+E74+E81+E89+E92+E114+E119+E128+E133+E136+E137</f>
        <v>4435</v>
      </c>
      <c r="F138" s="51">
        <f t="shared" ref="F138:AH138" si="48">F19+F40+F52+F60+F74+F81+F89+F92+F114+F119+F128+F133+F136+F137</f>
        <v>372</v>
      </c>
      <c r="G138" s="51">
        <f t="shared" si="48"/>
        <v>4060</v>
      </c>
      <c r="H138" s="51">
        <f t="shared" si="48"/>
        <v>3</v>
      </c>
      <c r="I138" s="51">
        <f t="shared" si="48"/>
        <v>0</v>
      </c>
      <c r="J138" s="51">
        <f t="shared" si="48"/>
        <v>1477</v>
      </c>
      <c r="K138" s="51">
        <f t="shared" si="48"/>
        <v>1212</v>
      </c>
      <c r="L138" s="51">
        <f t="shared" si="48"/>
        <v>229</v>
      </c>
      <c r="M138" s="51">
        <f t="shared" si="48"/>
        <v>14</v>
      </c>
      <c r="N138" s="51">
        <f t="shared" si="48"/>
        <v>22</v>
      </c>
      <c r="O138" s="51">
        <f t="shared" si="48"/>
        <v>4712</v>
      </c>
      <c r="P138" s="51">
        <f t="shared" si="48"/>
        <v>3607</v>
      </c>
      <c r="Q138" s="51">
        <f t="shared" si="48"/>
        <v>553</v>
      </c>
      <c r="R138" s="51">
        <f t="shared" si="48"/>
        <v>217</v>
      </c>
      <c r="S138" s="51">
        <f>S19+S40+S52+S60+S74+S81+S89+S92+S114+S119+S128+S133+S136+S137</f>
        <v>9</v>
      </c>
      <c r="T138" s="51">
        <f t="shared" si="48"/>
        <v>326</v>
      </c>
      <c r="U138" s="51">
        <f t="shared" si="48"/>
        <v>31</v>
      </c>
      <c r="V138" s="51">
        <f t="shared" si="48"/>
        <v>172</v>
      </c>
      <c r="W138" s="51">
        <f t="shared" si="48"/>
        <v>123</v>
      </c>
      <c r="X138" s="51">
        <f t="shared" si="48"/>
        <v>56</v>
      </c>
      <c r="Y138" s="51">
        <f t="shared" si="48"/>
        <v>4768</v>
      </c>
      <c r="Z138" s="51">
        <f t="shared" si="48"/>
        <v>12</v>
      </c>
      <c r="AA138" s="51">
        <f t="shared" si="48"/>
        <v>134</v>
      </c>
      <c r="AB138" s="51">
        <f t="shared" si="48"/>
        <v>862</v>
      </c>
      <c r="AC138" s="51">
        <f t="shared" si="48"/>
        <v>252</v>
      </c>
      <c r="AD138" s="51">
        <f t="shared" si="48"/>
        <v>180</v>
      </c>
      <c r="AE138" s="51">
        <f t="shared" si="48"/>
        <v>42</v>
      </c>
      <c r="AF138" s="51">
        <f>AF19+AF40+AF52+AF60+AF74+AF81+AF89+AF92+AF114+AF119+AF128+AF133+AF136+AF137</f>
        <v>222</v>
      </c>
      <c r="AG138" s="51">
        <f t="shared" si="48"/>
        <v>6</v>
      </c>
      <c r="AH138" s="51">
        <f t="shared" si="48"/>
        <v>12</v>
      </c>
      <c r="AI138" s="51">
        <f>AI19+AI40+AI52+AI60+AI74+AI81+AI89+AI92+AI114+AI119+AI128+AI133+AI136+AI137</f>
        <v>18</v>
      </c>
    </row>
    <row r="139" spans="1:35" s="22" customFormat="1" ht="69.75" customHeight="1" x14ac:dyDescent="0.25">
      <c r="A139" s="92"/>
      <c r="B139" s="93"/>
      <c r="C139" s="93"/>
      <c r="D139" s="93"/>
      <c r="E139" s="94"/>
      <c r="F139" s="94"/>
      <c r="G139" s="94"/>
      <c r="H139" s="94"/>
      <c r="I139" s="94"/>
      <c r="J139" s="94"/>
      <c r="K139" s="94"/>
      <c r="L139" s="94"/>
      <c r="M139" s="94"/>
      <c r="N139" s="94"/>
      <c r="O139" s="94"/>
      <c r="P139" s="94"/>
      <c r="Q139" s="94"/>
      <c r="R139" s="94"/>
      <c r="S139" s="94"/>
      <c r="T139" s="94"/>
      <c r="U139" s="94"/>
      <c r="V139" s="94"/>
      <c r="W139" s="94"/>
      <c r="X139" s="94"/>
      <c r="Y139" s="94"/>
      <c r="Z139" s="94"/>
      <c r="AA139" s="94"/>
      <c r="AB139" s="94"/>
      <c r="AC139" s="94"/>
      <c r="AD139" s="94"/>
      <c r="AE139" s="94"/>
      <c r="AF139" s="94"/>
      <c r="AG139" s="94"/>
      <c r="AH139" s="94"/>
      <c r="AI139" s="94"/>
    </row>
    <row r="140" spans="1:35" ht="48" customHeight="1" x14ac:dyDescent="0.2">
      <c r="B140" s="95" t="s">
        <v>313</v>
      </c>
    </row>
  </sheetData>
  <sheetProtection sheet="1" objects="1" scenarios="1"/>
  <mergeCells count="164">
    <mergeCell ref="B136:D136"/>
    <mergeCell ref="B138:D138"/>
    <mergeCell ref="B135:D135"/>
    <mergeCell ref="B114:D114"/>
    <mergeCell ref="B111:D111"/>
    <mergeCell ref="B112:D112"/>
    <mergeCell ref="B115:D115"/>
    <mergeCell ref="B116:D116"/>
    <mergeCell ref="B101:D101"/>
    <mergeCell ref="B121:D121"/>
    <mergeCell ref="B122:D122"/>
    <mergeCell ref="B125:D125"/>
    <mergeCell ref="B133:D133"/>
    <mergeCell ref="B119:D119"/>
    <mergeCell ref="B120:D120"/>
    <mergeCell ref="B134:D134"/>
    <mergeCell ref="B127:D127"/>
    <mergeCell ref="B128:D128"/>
    <mergeCell ref="B129:D129"/>
    <mergeCell ref="B130:D130"/>
    <mergeCell ref="B131:D131"/>
    <mergeCell ref="B132:D132"/>
    <mergeCell ref="B126:D126"/>
    <mergeCell ref="B123:D123"/>
    <mergeCell ref="B67:D67"/>
    <mergeCell ref="E1:AB1"/>
    <mergeCell ref="AD1:AI1"/>
    <mergeCell ref="A2:AI2"/>
    <mergeCell ref="A3:AI3"/>
    <mergeCell ref="J4:N6"/>
    <mergeCell ref="O4:Y6"/>
    <mergeCell ref="AC4:AC17"/>
    <mergeCell ref="AD4:AF6"/>
    <mergeCell ref="AG4:AI6"/>
    <mergeCell ref="S7:S17"/>
    <mergeCell ref="T7:W9"/>
    <mergeCell ref="Y7:Y17"/>
    <mergeCell ref="AI7:AI17"/>
    <mergeCell ref="W10:W17"/>
    <mergeCell ref="E7:E17"/>
    <mergeCell ref="F7:F17"/>
    <mergeCell ref="G7:G17"/>
    <mergeCell ref="AH7:AH17"/>
    <mergeCell ref="A1:D1"/>
    <mergeCell ref="AG7:AG17"/>
    <mergeCell ref="O7:O17"/>
    <mergeCell ref="P7:P17"/>
    <mergeCell ref="T10:T17"/>
    <mergeCell ref="B50:D50"/>
    <mergeCell ref="B51:D51"/>
    <mergeCell ref="B52:D52"/>
    <mergeCell ref="B53:D53"/>
    <mergeCell ref="B54:D54"/>
    <mergeCell ref="B55:D55"/>
    <mergeCell ref="B56:D56"/>
    <mergeCell ref="B57:D57"/>
    <mergeCell ref="B58:D58"/>
    <mergeCell ref="B109:D109"/>
    <mergeCell ref="B110:D110"/>
    <mergeCell ref="B113:D113"/>
    <mergeCell ref="B82:D82"/>
    <mergeCell ref="B118:D118"/>
    <mergeCell ref="B117:D117"/>
    <mergeCell ref="B92:D92"/>
    <mergeCell ref="B93:D93"/>
    <mergeCell ref="B94:D94"/>
    <mergeCell ref="B95:D95"/>
    <mergeCell ref="B102:D102"/>
    <mergeCell ref="B100:D100"/>
    <mergeCell ref="B103:D103"/>
    <mergeCell ref="B104:D104"/>
    <mergeCell ref="B107:D107"/>
    <mergeCell ref="B108:D108"/>
    <mergeCell ref="B105:D105"/>
    <mergeCell ref="B106:D106"/>
    <mergeCell ref="B61:D61"/>
    <mergeCell ref="B62:D62"/>
    <mergeCell ref="B83:D83"/>
    <mergeCell ref="B84:D84"/>
    <mergeCell ref="B85:D85"/>
    <mergeCell ref="B86:D86"/>
    <mergeCell ref="B99:D99"/>
    <mergeCell ref="B96:D96"/>
    <mergeCell ref="B97:D97"/>
    <mergeCell ref="B98:D98"/>
    <mergeCell ref="B87:D87"/>
    <mergeCell ref="B88:D88"/>
    <mergeCell ref="B89:D89"/>
    <mergeCell ref="B90:D90"/>
    <mergeCell ref="B91:D91"/>
    <mergeCell ref="B74:D74"/>
    <mergeCell ref="B75:D75"/>
    <mergeCell ref="B76:D76"/>
    <mergeCell ref="B77:D77"/>
    <mergeCell ref="B78:D78"/>
    <mergeCell ref="B79:D79"/>
    <mergeCell ref="B80:D80"/>
    <mergeCell ref="B81:D81"/>
    <mergeCell ref="B66:D66"/>
    <mergeCell ref="V10:V17"/>
    <mergeCell ref="Q7:Q17"/>
    <mergeCell ref="B19:D19"/>
    <mergeCell ref="B20:D20"/>
    <mergeCell ref="B21:D21"/>
    <mergeCell ref="B22:D22"/>
    <mergeCell ref="A18:D18"/>
    <mergeCell ref="B23:D23"/>
    <mergeCell ref="B32:D32"/>
    <mergeCell ref="B27:D27"/>
    <mergeCell ref="B25:D25"/>
    <mergeCell ref="B28:D28"/>
    <mergeCell ref="B29:D29"/>
    <mergeCell ref="B30:D30"/>
    <mergeCell ref="B31:D31"/>
    <mergeCell ref="B26:D26"/>
    <mergeCell ref="U10:U17"/>
    <mergeCell ref="B38:D38"/>
    <mergeCell ref="B24:D24"/>
    <mergeCell ref="B33:D33"/>
    <mergeCell ref="A4:D17"/>
    <mergeCell ref="E4:I6"/>
    <mergeCell ref="AD7:AD17"/>
    <mergeCell ref="AE7:AE17"/>
    <mergeCell ref="AF7:AF17"/>
    <mergeCell ref="B34:D34"/>
    <mergeCell ref="B35:D35"/>
    <mergeCell ref="B36:D36"/>
    <mergeCell ref="B37:D37"/>
    <mergeCell ref="AA4:AA17"/>
    <mergeCell ref="AB4:AB17"/>
    <mergeCell ref="Z4:Z17"/>
    <mergeCell ref="X7:X17"/>
    <mergeCell ref="H7:H17"/>
    <mergeCell ref="I7:I17"/>
    <mergeCell ref="J7:J17"/>
    <mergeCell ref="R7:R17"/>
    <mergeCell ref="L7:L17"/>
    <mergeCell ref="M7:M17"/>
    <mergeCell ref="K7:K17"/>
    <mergeCell ref="N7:N17"/>
    <mergeCell ref="B137:D137"/>
    <mergeCell ref="B39:D39"/>
    <mergeCell ref="B68:D68"/>
    <mergeCell ref="B69:D69"/>
    <mergeCell ref="B70:D70"/>
    <mergeCell ref="B47:D47"/>
    <mergeCell ref="B48:D48"/>
    <mergeCell ref="B49:D49"/>
    <mergeCell ref="B40:D40"/>
    <mergeCell ref="B41:D41"/>
    <mergeCell ref="B42:D42"/>
    <mergeCell ref="B43:D43"/>
    <mergeCell ref="B44:D44"/>
    <mergeCell ref="B45:D45"/>
    <mergeCell ref="B46:D46"/>
    <mergeCell ref="B59:D59"/>
    <mergeCell ref="B71:D71"/>
    <mergeCell ref="B72:D72"/>
    <mergeCell ref="B73:D73"/>
    <mergeCell ref="B63:D63"/>
    <mergeCell ref="B64:D64"/>
    <mergeCell ref="B65:D65"/>
    <mergeCell ref="B124:D124"/>
    <mergeCell ref="B60:D60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5"/>
  <dimension ref="A1:AI138"/>
  <sheetViews>
    <sheetView topLeftCell="A130" zoomScale="85" zoomScaleNormal="85" workbookViewId="0">
      <selection sqref="A1:XFD1048576"/>
    </sheetView>
  </sheetViews>
  <sheetFormatPr defaultColWidth="6.85546875" defaultRowHeight="14.25" x14ac:dyDescent="0.25"/>
  <cols>
    <col min="1" max="1" width="9.28515625" style="87" customWidth="1"/>
    <col min="2" max="2" width="29.42578125" style="87" customWidth="1"/>
    <col min="3" max="3" width="19" style="87" customWidth="1"/>
    <col min="4" max="4" width="9.140625" style="87" customWidth="1"/>
    <col min="5" max="5" width="11.85546875" style="87" customWidth="1"/>
    <col min="6" max="6" width="10.28515625" style="87" customWidth="1"/>
    <col min="7" max="7" width="10" style="87" customWidth="1"/>
    <col min="8" max="8" width="7.42578125" style="87" customWidth="1"/>
    <col min="9" max="9" width="8" style="87" customWidth="1"/>
    <col min="10" max="10" width="12.140625" style="87" customWidth="1"/>
    <col min="11" max="11" width="12.85546875" style="87" customWidth="1"/>
    <col min="12" max="12" width="14.28515625" style="87" customWidth="1"/>
    <col min="13" max="14" width="11.140625" style="87" customWidth="1"/>
    <col min="15" max="15" width="12.28515625" style="87" customWidth="1"/>
    <col min="16" max="16" width="13.42578125" style="87" customWidth="1"/>
    <col min="17" max="17" width="9.85546875" style="87" customWidth="1"/>
    <col min="18" max="18" width="13" style="87" customWidth="1"/>
    <col min="19" max="19" width="6.85546875" style="87" customWidth="1"/>
    <col min="20" max="20" width="10.85546875" style="87" customWidth="1"/>
    <col min="21" max="21" width="9.28515625" style="87" customWidth="1"/>
    <col min="22" max="22" width="11.28515625" style="87" customWidth="1"/>
    <col min="23" max="23" width="9.7109375" style="87" customWidth="1"/>
    <col min="24" max="24" width="7.42578125" style="87" customWidth="1"/>
    <col min="25" max="25" width="13.140625" style="87" customWidth="1"/>
    <col min="26" max="26" width="9.7109375" style="87" customWidth="1"/>
    <col min="27" max="27" width="8.7109375" style="87" customWidth="1"/>
    <col min="28" max="28" width="11.7109375" style="87" customWidth="1"/>
    <col min="29" max="29" width="12" style="87" customWidth="1"/>
    <col min="30" max="30" width="12.7109375" style="87" customWidth="1"/>
    <col min="31" max="31" width="14" style="87" customWidth="1"/>
    <col min="32" max="32" width="11.85546875" style="87" customWidth="1"/>
    <col min="33" max="33" width="7.5703125" style="87" customWidth="1"/>
    <col min="34" max="34" width="10.140625" style="87" customWidth="1"/>
    <col min="35" max="35" width="9.28515625" style="87" customWidth="1"/>
    <col min="36" max="38" width="9.140625" style="87" customWidth="1"/>
    <col min="39" max="39" width="9.28515625" style="87" customWidth="1"/>
    <col min="40" max="40" width="21.7109375" style="87" customWidth="1"/>
    <col min="41" max="41" width="19" style="87" customWidth="1"/>
    <col min="42" max="42" width="9.140625" style="87" customWidth="1"/>
    <col min="43" max="43" width="14.7109375" style="87" customWidth="1"/>
    <col min="44" max="44" width="12.140625" style="87" customWidth="1"/>
    <col min="45" max="45" width="14.28515625" style="87" customWidth="1"/>
    <col min="46" max="46" width="7.42578125" style="87" customWidth="1"/>
    <col min="47" max="47" width="8" style="87" customWidth="1"/>
    <col min="48" max="48" width="12.140625" style="87" customWidth="1"/>
    <col min="49" max="49" width="12.85546875" style="87" customWidth="1"/>
    <col min="50" max="50" width="14.28515625" style="87" customWidth="1"/>
    <col min="51" max="51" width="9.7109375" style="87" customWidth="1"/>
    <col min="52" max="52" width="8.140625" style="87" customWidth="1"/>
    <col min="53" max="53" width="12.28515625" style="87" customWidth="1"/>
    <col min="54" max="54" width="13.42578125" style="87" customWidth="1"/>
    <col min="55" max="55" width="9.85546875" style="87" customWidth="1"/>
    <col min="56" max="56" width="9.28515625" style="87" customWidth="1"/>
    <col min="57" max="57" width="6.85546875" style="87" customWidth="1"/>
    <col min="58" max="58" width="10.85546875" style="87" customWidth="1"/>
    <col min="59" max="59" width="9.28515625" style="87" customWidth="1"/>
    <col min="60" max="60" width="11.28515625" style="87" customWidth="1"/>
    <col min="61" max="61" width="9.7109375" style="87" customWidth="1"/>
    <col min="62" max="62" width="7.42578125" style="87" customWidth="1"/>
    <col min="63" max="63" width="13.140625" style="87" customWidth="1"/>
    <col min="64" max="64" width="7" style="87" customWidth="1"/>
    <col min="65" max="65" width="8.7109375" style="87" customWidth="1"/>
    <col min="66" max="66" width="11.7109375" style="87" customWidth="1"/>
    <col min="67" max="67" width="12" style="87" customWidth="1"/>
    <col min="68" max="68" width="9.7109375" style="87" customWidth="1"/>
    <col min="69" max="69" width="6.85546875" style="87"/>
    <col min="70" max="70" width="9.28515625" style="87" customWidth="1"/>
    <col min="71" max="71" width="21.7109375" style="87" customWidth="1"/>
    <col min="72" max="72" width="19" style="87" customWidth="1"/>
    <col min="73" max="73" width="9.140625" style="87" customWidth="1"/>
    <col min="74" max="74" width="14.7109375" style="87" customWidth="1"/>
    <col min="75" max="75" width="12.140625" style="87" customWidth="1"/>
    <col min="76" max="76" width="14.28515625" style="87" customWidth="1"/>
    <col min="77" max="77" width="7.42578125" style="87" customWidth="1"/>
    <col min="78" max="78" width="8" style="87" customWidth="1"/>
    <col min="79" max="79" width="12.140625" style="87" customWidth="1"/>
    <col min="80" max="80" width="12.85546875" style="87" customWidth="1"/>
    <col min="81" max="81" width="14.28515625" style="87" customWidth="1"/>
    <col min="82" max="82" width="11.140625" style="87" customWidth="1"/>
    <col min="83" max="83" width="12.28515625" style="87" customWidth="1"/>
    <col min="84" max="84" width="13.42578125" style="87" customWidth="1"/>
    <col min="85" max="85" width="9.85546875" style="87" customWidth="1"/>
    <col min="86" max="86" width="13" style="87" customWidth="1"/>
    <col min="87" max="87" width="6.85546875" style="87" customWidth="1"/>
    <col min="88" max="88" width="10.85546875" style="87" customWidth="1"/>
    <col min="89" max="89" width="9.28515625" style="87" customWidth="1"/>
    <col min="90" max="90" width="11.28515625" style="87" customWidth="1"/>
    <col min="91" max="91" width="9.7109375" style="87" customWidth="1"/>
    <col min="92" max="92" width="7.42578125" style="87" customWidth="1"/>
    <col min="93" max="93" width="13.140625" style="87" customWidth="1"/>
    <col min="94" max="94" width="7" style="87" customWidth="1"/>
    <col min="95" max="95" width="8.7109375" style="87" customWidth="1"/>
    <col min="96" max="96" width="11.7109375" style="87" customWidth="1"/>
    <col min="97" max="97" width="12" style="87" customWidth="1"/>
    <col min="98" max="98" width="12.7109375" style="87" customWidth="1"/>
    <col min="99" max="99" width="14" style="87" customWidth="1"/>
    <col min="100" max="100" width="11.85546875" style="87" customWidth="1"/>
    <col min="101" max="101" width="7.5703125" style="87" customWidth="1"/>
    <col min="102" max="102" width="10.140625" style="87" customWidth="1"/>
    <col min="103" max="103" width="9.28515625" style="87" customWidth="1"/>
    <col min="104" max="106" width="9.140625" style="87" customWidth="1"/>
    <col min="107" max="107" width="13.140625" style="87" bestFit="1" customWidth="1"/>
    <col min="108" max="294" width="9.140625" style="87" customWidth="1"/>
    <col min="295" max="295" width="9.28515625" style="87" customWidth="1"/>
    <col min="296" max="296" width="21.7109375" style="87" customWidth="1"/>
    <col min="297" max="297" width="19" style="87" customWidth="1"/>
    <col min="298" max="298" width="9.140625" style="87" customWidth="1"/>
    <col min="299" max="299" width="14.7109375" style="87" customWidth="1"/>
    <col min="300" max="300" width="12.140625" style="87" customWidth="1"/>
    <col min="301" max="301" width="14.28515625" style="87" customWidth="1"/>
    <col min="302" max="302" width="7.42578125" style="87" customWidth="1"/>
    <col min="303" max="303" width="8" style="87" customWidth="1"/>
    <col min="304" max="304" width="12.140625" style="87" customWidth="1"/>
    <col min="305" max="305" width="12.85546875" style="87" customWidth="1"/>
    <col min="306" max="306" width="14.28515625" style="87" customWidth="1"/>
    <col min="307" max="307" width="9.7109375" style="87" customWidth="1"/>
    <col min="308" max="308" width="8.140625" style="87" customWidth="1"/>
    <col min="309" max="309" width="12.28515625" style="87" customWidth="1"/>
    <col min="310" max="310" width="13.42578125" style="87" customWidth="1"/>
    <col min="311" max="311" width="9.85546875" style="87" customWidth="1"/>
    <col min="312" max="312" width="9.28515625" style="87" customWidth="1"/>
    <col min="313" max="313" width="6.85546875" style="87" customWidth="1"/>
    <col min="314" max="314" width="10.85546875" style="87" customWidth="1"/>
    <col min="315" max="315" width="9.28515625" style="87" customWidth="1"/>
    <col min="316" max="316" width="11.28515625" style="87" customWidth="1"/>
    <col min="317" max="317" width="14.28515625" style="87" customWidth="1"/>
    <col min="318" max="318" width="11.140625" style="87" customWidth="1"/>
    <col min="319" max="319" width="12.28515625" style="87" customWidth="1"/>
    <col min="320" max="320" width="13.42578125" style="87" customWidth="1"/>
    <col min="321" max="321" width="9.85546875" style="87" customWidth="1"/>
    <col min="322" max="322" width="13" style="87" customWidth="1"/>
    <col min="323" max="323" width="6.85546875" style="87" customWidth="1"/>
    <col min="324" max="324" width="10.85546875" style="87" customWidth="1"/>
    <col min="325" max="325" width="9.28515625" style="87" customWidth="1"/>
    <col min="326" max="326" width="11.28515625" style="87" customWidth="1"/>
    <col min="327" max="327" width="9.7109375" style="87" customWidth="1"/>
    <col min="328" max="328" width="7.42578125" style="87" customWidth="1"/>
    <col min="329" max="329" width="13.140625" style="87" customWidth="1"/>
    <col min="330" max="330" width="7" style="87" customWidth="1"/>
    <col min="331" max="331" width="8.7109375" style="87" customWidth="1"/>
    <col min="332" max="332" width="11.7109375" style="87" customWidth="1"/>
    <col min="333" max="333" width="12" style="87" customWidth="1"/>
    <col min="334" max="334" width="12.7109375" style="87" customWidth="1"/>
    <col min="335" max="335" width="14" style="87" customWidth="1"/>
    <col min="336" max="336" width="11.85546875" style="87" customWidth="1"/>
    <col min="337" max="337" width="7.5703125" style="87" customWidth="1"/>
    <col min="338" max="338" width="10.140625" style="87" customWidth="1"/>
    <col min="339" max="339" width="9.28515625" style="87" customWidth="1"/>
    <col min="340" max="342" width="9.140625" style="87" customWidth="1"/>
    <col min="343" max="343" width="13.140625" style="87" bestFit="1" customWidth="1"/>
    <col min="344" max="530" width="9.140625" style="87" customWidth="1"/>
    <col min="531" max="531" width="9.28515625" style="87" customWidth="1"/>
    <col min="532" max="532" width="21.7109375" style="87" customWidth="1"/>
    <col min="533" max="533" width="19" style="87" customWidth="1"/>
    <col min="534" max="534" width="9.140625" style="87" customWidth="1"/>
    <col min="535" max="535" width="14.7109375" style="87" customWidth="1"/>
    <col min="536" max="536" width="12.140625" style="87" customWidth="1"/>
    <col min="537" max="537" width="14.28515625" style="87" customWidth="1"/>
    <col min="538" max="538" width="7.42578125" style="87" customWidth="1"/>
    <col min="539" max="539" width="8" style="87" customWidth="1"/>
    <col min="540" max="540" width="12.140625" style="87" customWidth="1"/>
    <col min="541" max="541" width="12.85546875" style="87" customWidth="1"/>
    <col min="542" max="542" width="14.28515625" style="87" customWidth="1"/>
    <col min="543" max="543" width="9.7109375" style="87" customWidth="1"/>
    <col min="544" max="544" width="8.140625" style="87" customWidth="1"/>
    <col min="545" max="545" width="12.28515625" style="87" customWidth="1"/>
    <col min="546" max="546" width="13.42578125" style="87" customWidth="1"/>
    <col min="547" max="547" width="9.85546875" style="87" customWidth="1"/>
    <col min="548" max="548" width="9.28515625" style="87" customWidth="1"/>
    <col min="549" max="549" width="6.85546875" style="87" customWidth="1"/>
    <col min="550" max="550" width="10.85546875" style="87" customWidth="1"/>
    <col min="551" max="551" width="9.28515625" style="87" customWidth="1"/>
    <col min="552" max="552" width="11.28515625" style="87" customWidth="1"/>
    <col min="553" max="553" width="9.7109375" style="87" customWidth="1"/>
    <col min="554" max="554" width="7.42578125" style="87" customWidth="1"/>
    <col min="555" max="555" width="13.140625" style="87" customWidth="1"/>
    <col min="556" max="556" width="7" style="87" customWidth="1"/>
    <col min="557" max="557" width="8.7109375" style="87" customWidth="1"/>
    <col min="558" max="558" width="11.7109375" style="87" customWidth="1"/>
    <col min="559" max="559" width="12" style="87" customWidth="1"/>
    <col min="560" max="560" width="9.7109375" style="87" customWidth="1"/>
    <col min="561" max="561" width="6.85546875" style="87"/>
    <col min="562" max="562" width="9.28515625" style="87" customWidth="1"/>
    <col min="563" max="563" width="21.7109375" style="87" customWidth="1"/>
    <col min="564" max="564" width="19" style="87" customWidth="1"/>
    <col min="565" max="565" width="9.140625" style="87" customWidth="1"/>
    <col min="566" max="566" width="14.7109375" style="87" customWidth="1"/>
    <col min="567" max="567" width="12.140625" style="87" customWidth="1"/>
    <col min="568" max="568" width="14.28515625" style="87" customWidth="1"/>
    <col min="569" max="569" width="7.42578125" style="87" customWidth="1"/>
    <col min="570" max="570" width="8" style="87" customWidth="1"/>
    <col min="571" max="571" width="12.140625" style="87" customWidth="1"/>
    <col min="572" max="572" width="12.85546875" style="87" customWidth="1"/>
    <col min="573" max="573" width="14.28515625" style="87" customWidth="1"/>
    <col min="574" max="574" width="11.140625" style="87" customWidth="1"/>
    <col min="575" max="575" width="12.28515625" style="87" customWidth="1"/>
    <col min="576" max="576" width="13.42578125" style="87" customWidth="1"/>
    <col min="577" max="577" width="9.85546875" style="87" customWidth="1"/>
    <col min="578" max="578" width="13" style="87" customWidth="1"/>
    <col min="579" max="579" width="6.85546875" style="87" customWidth="1"/>
    <col min="580" max="580" width="10.85546875" style="87" customWidth="1"/>
    <col min="581" max="581" width="9.28515625" style="87" customWidth="1"/>
    <col min="582" max="582" width="11.28515625" style="87" customWidth="1"/>
    <col min="583" max="583" width="9.7109375" style="87" customWidth="1"/>
    <col min="584" max="584" width="7.42578125" style="87" customWidth="1"/>
    <col min="585" max="585" width="13.140625" style="87" customWidth="1"/>
    <col min="586" max="586" width="7" style="87" customWidth="1"/>
    <col min="587" max="587" width="8.7109375" style="87" customWidth="1"/>
    <col min="588" max="588" width="11.7109375" style="87" customWidth="1"/>
    <col min="589" max="589" width="12" style="87" customWidth="1"/>
    <col min="590" max="590" width="12.7109375" style="87" customWidth="1"/>
    <col min="591" max="591" width="14" style="87" customWidth="1"/>
    <col min="592" max="592" width="11.85546875" style="87" customWidth="1"/>
    <col min="593" max="593" width="7.5703125" style="87" customWidth="1"/>
    <col min="594" max="594" width="10.140625" style="87" customWidth="1"/>
    <col min="595" max="595" width="9.28515625" style="87" customWidth="1"/>
    <col min="596" max="598" width="9.140625" style="87" customWidth="1"/>
    <col min="599" max="599" width="13.140625" style="87" bestFit="1" customWidth="1"/>
    <col min="600" max="786" width="9.140625" style="87" customWidth="1"/>
    <col min="787" max="787" width="9.28515625" style="87" customWidth="1"/>
    <col min="788" max="788" width="21.7109375" style="87" customWidth="1"/>
    <col min="789" max="789" width="19" style="87" customWidth="1"/>
    <col min="790" max="790" width="9.140625" style="87" customWidth="1"/>
    <col min="791" max="791" width="14.7109375" style="87" customWidth="1"/>
    <col min="792" max="792" width="12.140625" style="87" customWidth="1"/>
    <col min="793" max="793" width="14.28515625" style="87" customWidth="1"/>
    <col min="794" max="794" width="7.42578125" style="87" customWidth="1"/>
    <col min="795" max="795" width="8" style="87" customWidth="1"/>
    <col min="796" max="796" width="12.140625" style="87" customWidth="1"/>
    <col min="797" max="797" width="12.85546875" style="87" customWidth="1"/>
    <col min="798" max="798" width="14.28515625" style="87" customWidth="1"/>
    <col min="799" max="799" width="9.7109375" style="87" customWidth="1"/>
    <col min="800" max="800" width="8.140625" style="87" customWidth="1"/>
    <col min="801" max="801" width="12.28515625" style="87" customWidth="1"/>
    <col min="802" max="802" width="13.42578125" style="87" customWidth="1"/>
    <col min="803" max="803" width="9.85546875" style="87" customWidth="1"/>
    <col min="804" max="804" width="9.28515625" style="87" customWidth="1"/>
    <col min="805" max="805" width="6.85546875" style="87" customWidth="1"/>
    <col min="806" max="806" width="10.85546875" style="87" customWidth="1"/>
    <col min="807" max="807" width="9.28515625" style="87" customWidth="1"/>
    <col min="808" max="808" width="11.28515625" style="87" customWidth="1"/>
    <col min="809" max="809" width="9.7109375" style="87" customWidth="1"/>
    <col min="810" max="810" width="7.42578125" style="87" customWidth="1"/>
    <col min="811" max="811" width="13.140625" style="87" customWidth="1"/>
    <col min="812" max="812" width="7" style="87" customWidth="1"/>
    <col min="813" max="813" width="8.7109375" style="87" customWidth="1"/>
    <col min="814" max="814" width="11.7109375" style="87" customWidth="1"/>
    <col min="815" max="815" width="12" style="87" customWidth="1"/>
    <col min="816" max="816" width="9.7109375" style="87" customWidth="1"/>
    <col min="817" max="817" width="6.85546875" style="87"/>
    <col min="818" max="818" width="9.28515625" style="87" customWidth="1"/>
    <col min="819" max="819" width="21.7109375" style="87" customWidth="1"/>
    <col min="820" max="820" width="19" style="87" customWidth="1"/>
    <col min="821" max="821" width="9.140625" style="87" customWidth="1"/>
    <col min="822" max="822" width="14.7109375" style="87" customWidth="1"/>
    <col min="823" max="823" width="12.140625" style="87" customWidth="1"/>
    <col min="824" max="824" width="14.28515625" style="87" customWidth="1"/>
    <col min="825" max="825" width="7.42578125" style="87" customWidth="1"/>
    <col min="826" max="826" width="8" style="87" customWidth="1"/>
    <col min="827" max="827" width="12.140625" style="87" customWidth="1"/>
    <col min="828" max="828" width="12.85546875" style="87" customWidth="1"/>
    <col min="829" max="829" width="14.28515625" style="87" customWidth="1"/>
    <col min="830" max="830" width="11.140625" style="87" customWidth="1"/>
    <col min="831" max="831" width="12.28515625" style="87" customWidth="1"/>
    <col min="832" max="832" width="13.42578125" style="87" customWidth="1"/>
    <col min="833" max="833" width="9.85546875" style="87" customWidth="1"/>
    <col min="834" max="834" width="13" style="87" customWidth="1"/>
    <col min="835" max="835" width="6.85546875" style="87" customWidth="1"/>
    <col min="836" max="836" width="10.85546875" style="87" customWidth="1"/>
    <col min="837" max="837" width="9.28515625" style="87" customWidth="1"/>
    <col min="838" max="838" width="11.28515625" style="87" customWidth="1"/>
    <col min="839" max="839" width="9.7109375" style="87" customWidth="1"/>
    <col min="840" max="840" width="7.42578125" style="87" customWidth="1"/>
    <col min="841" max="841" width="13.140625" style="87" customWidth="1"/>
    <col min="842" max="842" width="7" style="87" customWidth="1"/>
    <col min="843" max="843" width="8.7109375" style="87" customWidth="1"/>
    <col min="844" max="844" width="11.7109375" style="87" customWidth="1"/>
    <col min="845" max="845" width="12" style="87" customWidth="1"/>
    <col min="846" max="846" width="12.7109375" style="87" customWidth="1"/>
    <col min="847" max="847" width="14" style="87" customWidth="1"/>
    <col min="848" max="848" width="11.85546875" style="87" customWidth="1"/>
    <col min="849" max="849" width="7.5703125" style="87" customWidth="1"/>
    <col min="850" max="850" width="10.140625" style="87" customWidth="1"/>
    <col min="851" max="851" width="9.28515625" style="87" customWidth="1"/>
    <col min="852" max="854" width="9.140625" style="87" customWidth="1"/>
    <col min="855" max="855" width="13.140625" style="87" bestFit="1" customWidth="1"/>
    <col min="856" max="1042" width="9.140625" style="87" customWidth="1"/>
    <col min="1043" max="1043" width="9.28515625" style="87" customWidth="1"/>
    <col min="1044" max="1044" width="21.7109375" style="87" customWidth="1"/>
    <col min="1045" max="1045" width="19" style="87" customWidth="1"/>
    <col min="1046" max="1046" width="9.140625" style="87" customWidth="1"/>
    <col min="1047" max="1047" width="14.7109375" style="87" customWidth="1"/>
    <col min="1048" max="1048" width="12.140625" style="87" customWidth="1"/>
    <col min="1049" max="1049" width="14.28515625" style="87" customWidth="1"/>
    <col min="1050" max="1050" width="7.42578125" style="87" customWidth="1"/>
    <col min="1051" max="1051" width="8" style="87" customWidth="1"/>
    <col min="1052" max="1052" width="12.140625" style="87" customWidth="1"/>
    <col min="1053" max="1053" width="12.85546875" style="87" customWidth="1"/>
    <col min="1054" max="1054" width="14.28515625" style="87" customWidth="1"/>
    <col min="1055" max="1055" width="9.7109375" style="87" customWidth="1"/>
    <col min="1056" max="1056" width="8.140625" style="87" customWidth="1"/>
    <col min="1057" max="1057" width="12.28515625" style="87" customWidth="1"/>
    <col min="1058" max="1058" width="13.42578125" style="87" customWidth="1"/>
    <col min="1059" max="1059" width="9.85546875" style="87" customWidth="1"/>
    <col min="1060" max="1060" width="9.28515625" style="87" customWidth="1"/>
    <col min="1061" max="1061" width="6.85546875" style="87" customWidth="1"/>
    <col min="1062" max="1062" width="10.85546875" style="87" customWidth="1"/>
    <col min="1063" max="1063" width="9.28515625" style="87" customWidth="1"/>
    <col min="1064" max="1064" width="11.28515625" style="87" customWidth="1"/>
    <col min="1065" max="1065" width="9.7109375" style="87" customWidth="1"/>
    <col min="1066" max="1066" width="7.42578125" style="87" customWidth="1"/>
    <col min="1067" max="1067" width="13.140625" style="87" customWidth="1"/>
    <col min="1068" max="1068" width="7" style="87" customWidth="1"/>
    <col min="1069" max="1069" width="8.7109375" style="87" customWidth="1"/>
    <col min="1070" max="1070" width="11.7109375" style="87" customWidth="1"/>
    <col min="1071" max="1071" width="12" style="87" customWidth="1"/>
    <col min="1072" max="1072" width="9.7109375" style="87" customWidth="1"/>
    <col min="1073" max="1073" width="6.85546875" style="87"/>
    <col min="1074" max="1074" width="9.28515625" style="87" customWidth="1"/>
    <col min="1075" max="1075" width="21.7109375" style="87" customWidth="1"/>
    <col min="1076" max="1076" width="19" style="87" customWidth="1"/>
    <col min="1077" max="1077" width="9.140625" style="87" customWidth="1"/>
    <col min="1078" max="1078" width="14.7109375" style="87" customWidth="1"/>
    <col min="1079" max="1079" width="12.140625" style="87" customWidth="1"/>
    <col min="1080" max="1080" width="14.28515625" style="87" customWidth="1"/>
    <col min="1081" max="1081" width="7.42578125" style="87" customWidth="1"/>
    <col min="1082" max="1082" width="8" style="87" customWidth="1"/>
    <col min="1083" max="1083" width="12.140625" style="87" customWidth="1"/>
    <col min="1084" max="1084" width="12.85546875" style="87" customWidth="1"/>
    <col min="1085" max="1085" width="14.28515625" style="87" customWidth="1"/>
    <col min="1086" max="1086" width="11.140625" style="87" customWidth="1"/>
    <col min="1087" max="1087" width="12.28515625" style="87" customWidth="1"/>
    <col min="1088" max="1088" width="13.42578125" style="87" customWidth="1"/>
    <col min="1089" max="1089" width="9.85546875" style="87" customWidth="1"/>
    <col min="1090" max="1090" width="13" style="87" customWidth="1"/>
    <col min="1091" max="1091" width="6.85546875" style="87" customWidth="1"/>
    <col min="1092" max="1092" width="10.85546875" style="87" customWidth="1"/>
    <col min="1093" max="1093" width="9.28515625" style="87" customWidth="1"/>
    <col min="1094" max="1094" width="11.28515625" style="87" customWidth="1"/>
    <col min="1095" max="1095" width="9.7109375" style="87" customWidth="1"/>
    <col min="1096" max="1096" width="7.42578125" style="87" customWidth="1"/>
    <col min="1097" max="1097" width="13.140625" style="87" customWidth="1"/>
    <col min="1098" max="1098" width="7" style="87" customWidth="1"/>
    <col min="1099" max="1099" width="8.7109375" style="87" customWidth="1"/>
    <col min="1100" max="1100" width="11.7109375" style="87" customWidth="1"/>
    <col min="1101" max="1101" width="12" style="87" customWidth="1"/>
    <col min="1102" max="1102" width="12.7109375" style="87" customWidth="1"/>
    <col min="1103" max="1103" width="14" style="87" customWidth="1"/>
    <col min="1104" max="1104" width="11.85546875" style="87" customWidth="1"/>
    <col min="1105" max="1105" width="7.5703125" style="87" customWidth="1"/>
    <col min="1106" max="1106" width="10.140625" style="87" customWidth="1"/>
    <col min="1107" max="1107" width="9.28515625" style="87" customWidth="1"/>
    <col min="1108" max="1110" width="9.140625" style="87" customWidth="1"/>
    <col min="1111" max="1111" width="13.140625" style="87" bestFit="1" customWidth="1"/>
    <col min="1112" max="1298" width="9.140625" style="87" customWidth="1"/>
    <col min="1299" max="1299" width="9.28515625" style="87" customWidth="1"/>
    <col min="1300" max="1300" width="21.7109375" style="87" customWidth="1"/>
    <col min="1301" max="1301" width="19" style="87" customWidth="1"/>
    <col min="1302" max="1302" width="9.140625" style="87" customWidth="1"/>
    <col min="1303" max="1303" width="14.7109375" style="87" customWidth="1"/>
    <col min="1304" max="1304" width="12.140625" style="87" customWidth="1"/>
    <col min="1305" max="1305" width="14.28515625" style="87" customWidth="1"/>
    <col min="1306" max="1306" width="7.42578125" style="87" customWidth="1"/>
    <col min="1307" max="1307" width="8" style="87" customWidth="1"/>
    <col min="1308" max="1308" width="12.140625" style="87" customWidth="1"/>
    <col min="1309" max="1309" width="12.85546875" style="87" customWidth="1"/>
    <col min="1310" max="1310" width="14.28515625" style="87" customWidth="1"/>
    <col min="1311" max="1311" width="9.7109375" style="87" customWidth="1"/>
    <col min="1312" max="1312" width="8.140625" style="87" customWidth="1"/>
    <col min="1313" max="1313" width="12.28515625" style="87" customWidth="1"/>
    <col min="1314" max="1314" width="13.42578125" style="87" customWidth="1"/>
    <col min="1315" max="1315" width="9.85546875" style="87" customWidth="1"/>
    <col min="1316" max="1316" width="9.28515625" style="87" customWidth="1"/>
    <col min="1317" max="1317" width="6.85546875" style="87" customWidth="1"/>
    <col min="1318" max="1318" width="10.85546875" style="87" customWidth="1"/>
    <col min="1319" max="1319" width="9.28515625" style="87" customWidth="1"/>
    <col min="1320" max="1320" width="11.28515625" style="87" customWidth="1"/>
    <col min="1321" max="1321" width="9.7109375" style="87" customWidth="1"/>
    <col min="1322" max="1322" width="7.42578125" style="87" customWidth="1"/>
    <col min="1323" max="1323" width="13.140625" style="87" customWidth="1"/>
    <col min="1324" max="1324" width="7" style="87" customWidth="1"/>
    <col min="1325" max="1325" width="8.7109375" style="87" customWidth="1"/>
    <col min="1326" max="1326" width="11.7109375" style="87" customWidth="1"/>
    <col min="1327" max="1327" width="12" style="87" customWidth="1"/>
    <col min="1328" max="1328" width="9.7109375" style="87" customWidth="1"/>
    <col min="1329" max="1329" width="6.85546875" style="87"/>
    <col min="1330" max="1330" width="9.28515625" style="87" customWidth="1"/>
    <col min="1331" max="1331" width="21.7109375" style="87" customWidth="1"/>
    <col min="1332" max="1332" width="19" style="87" customWidth="1"/>
    <col min="1333" max="1333" width="9.140625" style="87" customWidth="1"/>
    <col min="1334" max="1334" width="14.7109375" style="87" customWidth="1"/>
    <col min="1335" max="1335" width="12.140625" style="87" customWidth="1"/>
    <col min="1336" max="1336" width="14.28515625" style="87" customWidth="1"/>
    <col min="1337" max="1337" width="7.42578125" style="87" customWidth="1"/>
    <col min="1338" max="1338" width="8" style="87" customWidth="1"/>
    <col min="1339" max="1339" width="12.140625" style="87" customWidth="1"/>
    <col min="1340" max="1340" width="12.85546875" style="87" customWidth="1"/>
    <col min="1341" max="1341" width="14.28515625" style="87" customWidth="1"/>
    <col min="1342" max="1342" width="11.140625" style="87" customWidth="1"/>
    <col min="1343" max="1343" width="12.28515625" style="87" customWidth="1"/>
    <col min="1344" max="1344" width="13.42578125" style="87" customWidth="1"/>
    <col min="1345" max="1345" width="9.85546875" style="87" customWidth="1"/>
    <col min="1346" max="1346" width="13" style="87" customWidth="1"/>
    <col min="1347" max="1347" width="6.85546875" style="87" customWidth="1"/>
    <col min="1348" max="1348" width="10.85546875" style="87" customWidth="1"/>
    <col min="1349" max="1349" width="9.28515625" style="87" customWidth="1"/>
    <col min="1350" max="1350" width="11.28515625" style="87" customWidth="1"/>
    <col min="1351" max="1351" width="9.7109375" style="87" customWidth="1"/>
    <col min="1352" max="1352" width="7.42578125" style="87" customWidth="1"/>
    <col min="1353" max="1353" width="13.140625" style="87" customWidth="1"/>
    <col min="1354" max="1354" width="7" style="87" customWidth="1"/>
    <col min="1355" max="1355" width="8.7109375" style="87" customWidth="1"/>
    <col min="1356" max="1356" width="11.7109375" style="87" customWidth="1"/>
    <col min="1357" max="1357" width="12" style="87" customWidth="1"/>
    <col min="1358" max="1358" width="12.7109375" style="87" customWidth="1"/>
    <col min="1359" max="1359" width="14" style="87" customWidth="1"/>
    <col min="1360" max="1360" width="11.85546875" style="87" customWidth="1"/>
    <col min="1361" max="1361" width="7.5703125" style="87" customWidth="1"/>
    <col min="1362" max="1362" width="10.140625" style="87" customWidth="1"/>
    <col min="1363" max="1363" width="9.28515625" style="87" customWidth="1"/>
    <col min="1364" max="1366" width="9.140625" style="87" customWidth="1"/>
    <col min="1367" max="1367" width="13.140625" style="87" bestFit="1" customWidth="1"/>
    <col min="1368" max="1554" width="9.140625" style="87" customWidth="1"/>
    <col min="1555" max="1555" width="9.28515625" style="87" customWidth="1"/>
    <col min="1556" max="1556" width="21.7109375" style="87" customWidth="1"/>
    <col min="1557" max="1557" width="19" style="87" customWidth="1"/>
    <col min="1558" max="1558" width="9.140625" style="87" customWidth="1"/>
    <col min="1559" max="1559" width="14.7109375" style="87" customWidth="1"/>
    <col min="1560" max="1560" width="12.140625" style="87" customWidth="1"/>
    <col min="1561" max="1561" width="14.28515625" style="87" customWidth="1"/>
    <col min="1562" max="1562" width="7.42578125" style="87" customWidth="1"/>
    <col min="1563" max="1563" width="8" style="87" customWidth="1"/>
    <col min="1564" max="1564" width="12.140625" style="87" customWidth="1"/>
    <col min="1565" max="1565" width="12.85546875" style="87" customWidth="1"/>
    <col min="1566" max="1566" width="14.28515625" style="87" customWidth="1"/>
    <col min="1567" max="1567" width="9.7109375" style="87" customWidth="1"/>
    <col min="1568" max="1568" width="8.140625" style="87" customWidth="1"/>
    <col min="1569" max="1569" width="12.28515625" style="87" customWidth="1"/>
    <col min="1570" max="1570" width="13.42578125" style="87" customWidth="1"/>
    <col min="1571" max="1571" width="9.85546875" style="87" customWidth="1"/>
    <col min="1572" max="1572" width="9.28515625" style="87" customWidth="1"/>
    <col min="1573" max="1573" width="6.85546875" style="87" customWidth="1"/>
    <col min="1574" max="1574" width="10.85546875" style="87" customWidth="1"/>
    <col min="1575" max="1575" width="9.28515625" style="87" customWidth="1"/>
    <col min="1576" max="1576" width="11.28515625" style="87" customWidth="1"/>
    <col min="1577" max="1577" width="9.7109375" style="87" customWidth="1"/>
    <col min="1578" max="1578" width="7.42578125" style="87" customWidth="1"/>
    <col min="1579" max="1579" width="13.140625" style="87" customWidth="1"/>
    <col min="1580" max="1580" width="7" style="87" customWidth="1"/>
    <col min="1581" max="1581" width="8.7109375" style="87" customWidth="1"/>
    <col min="1582" max="1582" width="11.7109375" style="87" customWidth="1"/>
    <col min="1583" max="1583" width="12" style="87" customWidth="1"/>
    <col min="1584" max="1584" width="9.7109375" style="87" customWidth="1"/>
    <col min="1585" max="1585" width="6.85546875" style="87"/>
    <col min="1586" max="1586" width="9.28515625" style="87" customWidth="1"/>
    <col min="1587" max="1587" width="21.7109375" style="87" customWidth="1"/>
    <col min="1588" max="1588" width="19" style="87" customWidth="1"/>
    <col min="1589" max="1589" width="9.140625" style="87" customWidth="1"/>
    <col min="1590" max="1590" width="14.7109375" style="87" customWidth="1"/>
    <col min="1591" max="1591" width="12.140625" style="87" customWidth="1"/>
    <col min="1592" max="1592" width="14.28515625" style="87" customWidth="1"/>
    <col min="1593" max="1593" width="7.42578125" style="87" customWidth="1"/>
    <col min="1594" max="1594" width="8" style="87" customWidth="1"/>
    <col min="1595" max="1595" width="12.140625" style="87" customWidth="1"/>
    <col min="1596" max="1596" width="12.85546875" style="87" customWidth="1"/>
    <col min="1597" max="1597" width="14.28515625" style="87" customWidth="1"/>
    <col min="1598" max="1598" width="11.140625" style="87" customWidth="1"/>
    <col min="1599" max="1599" width="12.28515625" style="87" customWidth="1"/>
    <col min="1600" max="1600" width="13.42578125" style="87" customWidth="1"/>
    <col min="1601" max="1601" width="9.85546875" style="87" customWidth="1"/>
    <col min="1602" max="1602" width="13" style="87" customWidth="1"/>
    <col min="1603" max="1603" width="6.85546875" style="87" customWidth="1"/>
    <col min="1604" max="1604" width="10.85546875" style="87" customWidth="1"/>
    <col min="1605" max="1605" width="9.28515625" style="87" customWidth="1"/>
    <col min="1606" max="1606" width="11.28515625" style="87" customWidth="1"/>
    <col min="1607" max="1607" width="9.7109375" style="87" customWidth="1"/>
    <col min="1608" max="1608" width="7.42578125" style="87" customWidth="1"/>
    <col min="1609" max="1609" width="13.140625" style="87" customWidth="1"/>
    <col min="1610" max="1610" width="7" style="87" customWidth="1"/>
    <col min="1611" max="1611" width="8.7109375" style="87" customWidth="1"/>
    <col min="1612" max="1612" width="11.7109375" style="87" customWidth="1"/>
    <col min="1613" max="1613" width="12" style="87" customWidth="1"/>
    <col min="1614" max="1614" width="12.7109375" style="87" customWidth="1"/>
    <col min="1615" max="1615" width="14" style="87" customWidth="1"/>
    <col min="1616" max="1616" width="11.85546875" style="87" customWidth="1"/>
    <col min="1617" max="1617" width="7.5703125" style="87" customWidth="1"/>
    <col min="1618" max="1618" width="10.140625" style="87" customWidth="1"/>
    <col min="1619" max="1619" width="9.28515625" style="87" customWidth="1"/>
    <col min="1620" max="1622" width="9.140625" style="87" customWidth="1"/>
    <col min="1623" max="1623" width="13.140625" style="87" bestFit="1" customWidth="1"/>
    <col min="1624" max="1810" width="9.140625" style="87" customWidth="1"/>
    <col min="1811" max="1811" width="9.28515625" style="87" customWidth="1"/>
    <col min="1812" max="1812" width="21.7109375" style="87" customWidth="1"/>
    <col min="1813" max="1813" width="19" style="87" customWidth="1"/>
    <col min="1814" max="1814" width="9.140625" style="87" customWidth="1"/>
    <col min="1815" max="1815" width="14.7109375" style="87" customWidth="1"/>
    <col min="1816" max="1816" width="12.140625" style="87" customWidth="1"/>
    <col min="1817" max="1817" width="14.28515625" style="87" customWidth="1"/>
    <col min="1818" max="1818" width="7.42578125" style="87" customWidth="1"/>
    <col min="1819" max="1819" width="8" style="87" customWidth="1"/>
    <col min="1820" max="1820" width="12.140625" style="87" customWidth="1"/>
    <col min="1821" max="1821" width="12.85546875" style="87" customWidth="1"/>
    <col min="1822" max="1822" width="14.28515625" style="87" customWidth="1"/>
    <col min="1823" max="1823" width="9.7109375" style="87" customWidth="1"/>
    <col min="1824" max="1824" width="8.140625" style="87" customWidth="1"/>
    <col min="1825" max="1825" width="12.28515625" style="87" customWidth="1"/>
    <col min="1826" max="1826" width="13.42578125" style="87" customWidth="1"/>
    <col min="1827" max="1827" width="9.85546875" style="87" customWidth="1"/>
    <col min="1828" max="1828" width="9.28515625" style="87" customWidth="1"/>
    <col min="1829" max="1829" width="6.85546875" style="87" customWidth="1"/>
    <col min="1830" max="1830" width="10.85546875" style="87" customWidth="1"/>
    <col min="1831" max="1831" width="9.28515625" style="87" customWidth="1"/>
    <col min="1832" max="1832" width="11.28515625" style="87" customWidth="1"/>
    <col min="1833" max="1833" width="9.7109375" style="87" customWidth="1"/>
    <col min="1834" max="1834" width="7.42578125" style="87" customWidth="1"/>
    <col min="1835" max="1835" width="13.140625" style="87" customWidth="1"/>
    <col min="1836" max="1836" width="7" style="87" customWidth="1"/>
    <col min="1837" max="1837" width="8.7109375" style="87" customWidth="1"/>
    <col min="1838" max="1838" width="11.7109375" style="87" customWidth="1"/>
    <col min="1839" max="1839" width="12" style="87" customWidth="1"/>
    <col min="1840" max="1840" width="9.7109375" style="87" customWidth="1"/>
    <col min="1841" max="1841" width="6.85546875" style="87"/>
    <col min="1842" max="1842" width="9.28515625" style="87" customWidth="1"/>
    <col min="1843" max="1843" width="21.7109375" style="87" customWidth="1"/>
    <col min="1844" max="1844" width="19" style="87" customWidth="1"/>
    <col min="1845" max="1845" width="9.140625" style="87" customWidth="1"/>
    <col min="1846" max="1846" width="14.7109375" style="87" customWidth="1"/>
    <col min="1847" max="1847" width="12.140625" style="87" customWidth="1"/>
    <col min="1848" max="1848" width="14.28515625" style="87" customWidth="1"/>
    <col min="1849" max="1849" width="7.42578125" style="87" customWidth="1"/>
    <col min="1850" max="1850" width="8" style="87" customWidth="1"/>
    <col min="1851" max="1851" width="12.140625" style="87" customWidth="1"/>
    <col min="1852" max="1852" width="12.85546875" style="87" customWidth="1"/>
    <col min="1853" max="1853" width="14.28515625" style="87" customWidth="1"/>
    <col min="1854" max="1854" width="11.140625" style="87" customWidth="1"/>
    <col min="1855" max="1855" width="12.28515625" style="87" customWidth="1"/>
    <col min="1856" max="1856" width="13.42578125" style="87" customWidth="1"/>
    <col min="1857" max="1857" width="9.85546875" style="87" customWidth="1"/>
    <col min="1858" max="1858" width="13" style="87" customWidth="1"/>
    <col min="1859" max="1859" width="6.85546875" style="87" customWidth="1"/>
    <col min="1860" max="1860" width="10.85546875" style="87" customWidth="1"/>
    <col min="1861" max="1861" width="9.28515625" style="87" customWidth="1"/>
    <col min="1862" max="1862" width="11.28515625" style="87" customWidth="1"/>
    <col min="1863" max="1863" width="9.7109375" style="87" customWidth="1"/>
    <col min="1864" max="1864" width="7.42578125" style="87" customWidth="1"/>
    <col min="1865" max="1865" width="13.140625" style="87" customWidth="1"/>
    <col min="1866" max="1866" width="7" style="87" customWidth="1"/>
    <col min="1867" max="1867" width="8.7109375" style="87" customWidth="1"/>
    <col min="1868" max="1868" width="11.7109375" style="87" customWidth="1"/>
    <col min="1869" max="1869" width="12" style="87" customWidth="1"/>
    <col min="1870" max="1870" width="12.7109375" style="87" customWidth="1"/>
    <col min="1871" max="1871" width="14" style="87" customWidth="1"/>
    <col min="1872" max="1872" width="11.85546875" style="87" customWidth="1"/>
    <col min="1873" max="1873" width="7.5703125" style="87" customWidth="1"/>
    <col min="1874" max="1874" width="10.140625" style="87" customWidth="1"/>
    <col min="1875" max="1875" width="9.28515625" style="87" customWidth="1"/>
    <col min="1876" max="1878" width="9.140625" style="87" customWidth="1"/>
    <col min="1879" max="1879" width="13.140625" style="87" bestFit="1" customWidth="1"/>
    <col min="1880" max="2066" width="9.140625" style="87" customWidth="1"/>
    <col min="2067" max="2067" width="9.28515625" style="87" customWidth="1"/>
    <col min="2068" max="2068" width="21.7109375" style="87" customWidth="1"/>
    <col min="2069" max="2069" width="19" style="87" customWidth="1"/>
    <col min="2070" max="2070" width="9.140625" style="87" customWidth="1"/>
    <col min="2071" max="2071" width="14.7109375" style="87" customWidth="1"/>
    <col min="2072" max="2072" width="12.140625" style="87" customWidth="1"/>
    <col min="2073" max="2073" width="14.28515625" style="87" customWidth="1"/>
    <col min="2074" max="2074" width="7.42578125" style="87" customWidth="1"/>
    <col min="2075" max="2075" width="8" style="87" customWidth="1"/>
    <col min="2076" max="2076" width="12.140625" style="87" customWidth="1"/>
    <col min="2077" max="2077" width="12.85546875" style="87" customWidth="1"/>
    <col min="2078" max="2078" width="14.28515625" style="87" customWidth="1"/>
    <col min="2079" max="2079" width="9.7109375" style="87" customWidth="1"/>
    <col min="2080" max="2080" width="8.140625" style="87" customWidth="1"/>
    <col min="2081" max="2081" width="12.28515625" style="87" customWidth="1"/>
    <col min="2082" max="2082" width="13.42578125" style="87" customWidth="1"/>
    <col min="2083" max="2083" width="9.85546875" style="87" customWidth="1"/>
    <col min="2084" max="2084" width="9.28515625" style="87" customWidth="1"/>
    <col min="2085" max="2085" width="6.85546875" style="87" customWidth="1"/>
    <col min="2086" max="2086" width="10.85546875" style="87" customWidth="1"/>
    <col min="2087" max="2087" width="9.28515625" style="87" customWidth="1"/>
    <col min="2088" max="2088" width="11.28515625" style="87" customWidth="1"/>
    <col min="2089" max="2089" width="9.7109375" style="87" customWidth="1"/>
    <col min="2090" max="2090" width="7.42578125" style="87" customWidth="1"/>
    <col min="2091" max="2091" width="13.140625" style="87" customWidth="1"/>
    <col min="2092" max="2092" width="7" style="87" customWidth="1"/>
    <col min="2093" max="2093" width="8.7109375" style="87" customWidth="1"/>
    <col min="2094" max="2094" width="11.7109375" style="87" customWidth="1"/>
    <col min="2095" max="2095" width="12" style="87" customWidth="1"/>
    <col min="2096" max="2096" width="9.7109375" style="87" customWidth="1"/>
    <col min="2097" max="2097" width="6.85546875" style="87"/>
    <col min="2098" max="2098" width="9.28515625" style="87" customWidth="1"/>
    <col min="2099" max="2099" width="21.7109375" style="87" customWidth="1"/>
    <col min="2100" max="2100" width="19" style="87" customWidth="1"/>
    <col min="2101" max="2101" width="9.140625" style="87" customWidth="1"/>
    <col min="2102" max="2102" width="14.7109375" style="87" customWidth="1"/>
    <col min="2103" max="2103" width="12.140625" style="87" customWidth="1"/>
    <col min="2104" max="2104" width="14.28515625" style="87" customWidth="1"/>
    <col min="2105" max="2105" width="7.42578125" style="87" customWidth="1"/>
    <col min="2106" max="2106" width="8" style="87" customWidth="1"/>
    <col min="2107" max="2107" width="12.140625" style="87" customWidth="1"/>
    <col min="2108" max="2108" width="12.85546875" style="87" customWidth="1"/>
    <col min="2109" max="2109" width="14.28515625" style="87" customWidth="1"/>
    <col min="2110" max="2110" width="11.140625" style="87" customWidth="1"/>
    <col min="2111" max="2111" width="12.28515625" style="87" customWidth="1"/>
    <col min="2112" max="2112" width="13.42578125" style="87" customWidth="1"/>
    <col min="2113" max="2113" width="9.85546875" style="87" customWidth="1"/>
    <col min="2114" max="2114" width="13" style="87" customWidth="1"/>
    <col min="2115" max="2115" width="6.85546875" style="87" customWidth="1"/>
    <col min="2116" max="2116" width="10.85546875" style="87" customWidth="1"/>
    <col min="2117" max="2117" width="9.28515625" style="87" customWidth="1"/>
    <col min="2118" max="2118" width="11.28515625" style="87" customWidth="1"/>
    <col min="2119" max="2119" width="9.7109375" style="87" customWidth="1"/>
    <col min="2120" max="2120" width="7.42578125" style="87" customWidth="1"/>
    <col min="2121" max="2121" width="13.140625" style="87" customWidth="1"/>
    <col min="2122" max="2122" width="7" style="87" customWidth="1"/>
    <col min="2123" max="2123" width="8.7109375" style="87" customWidth="1"/>
    <col min="2124" max="2124" width="11.7109375" style="87" customWidth="1"/>
    <col min="2125" max="2125" width="12" style="87" customWidth="1"/>
    <col min="2126" max="2126" width="12.7109375" style="87" customWidth="1"/>
    <col min="2127" max="2127" width="14" style="87" customWidth="1"/>
    <col min="2128" max="2128" width="11.85546875" style="87" customWidth="1"/>
    <col min="2129" max="2129" width="7.5703125" style="87" customWidth="1"/>
    <col min="2130" max="2130" width="10.140625" style="87" customWidth="1"/>
    <col min="2131" max="2131" width="9.28515625" style="87" customWidth="1"/>
    <col min="2132" max="2134" width="9.140625" style="87" customWidth="1"/>
    <col min="2135" max="2135" width="13.140625" style="87" bestFit="1" customWidth="1"/>
    <col min="2136" max="2322" width="9.140625" style="87" customWidth="1"/>
    <col min="2323" max="2323" width="9.28515625" style="87" customWidth="1"/>
    <col min="2324" max="2324" width="21.7109375" style="87" customWidth="1"/>
    <col min="2325" max="2325" width="19" style="87" customWidth="1"/>
    <col min="2326" max="2326" width="9.140625" style="87" customWidth="1"/>
    <col min="2327" max="2327" width="14.7109375" style="87" customWidth="1"/>
    <col min="2328" max="2328" width="12.140625" style="87" customWidth="1"/>
    <col min="2329" max="2329" width="14.28515625" style="87" customWidth="1"/>
    <col min="2330" max="2330" width="7.42578125" style="87" customWidth="1"/>
    <col min="2331" max="2331" width="8" style="87" customWidth="1"/>
    <col min="2332" max="2332" width="12.140625" style="87" customWidth="1"/>
    <col min="2333" max="2333" width="12.85546875" style="87" customWidth="1"/>
    <col min="2334" max="2334" width="14.28515625" style="87" customWidth="1"/>
    <col min="2335" max="2335" width="9.7109375" style="87" customWidth="1"/>
    <col min="2336" max="2336" width="8.140625" style="87" customWidth="1"/>
    <col min="2337" max="2337" width="12.28515625" style="87" customWidth="1"/>
    <col min="2338" max="2338" width="13.42578125" style="87" customWidth="1"/>
    <col min="2339" max="2339" width="9.85546875" style="87" customWidth="1"/>
    <col min="2340" max="2340" width="9.28515625" style="87" customWidth="1"/>
    <col min="2341" max="2341" width="6.85546875" style="87" customWidth="1"/>
    <col min="2342" max="2342" width="10.85546875" style="87" customWidth="1"/>
    <col min="2343" max="2343" width="9.28515625" style="87" customWidth="1"/>
    <col min="2344" max="2344" width="11.28515625" style="87" customWidth="1"/>
    <col min="2345" max="2345" width="9.7109375" style="87" customWidth="1"/>
    <col min="2346" max="2346" width="7.42578125" style="87" customWidth="1"/>
    <col min="2347" max="2347" width="13.140625" style="87" customWidth="1"/>
    <col min="2348" max="2348" width="7" style="87" customWidth="1"/>
    <col min="2349" max="2349" width="8.7109375" style="87" customWidth="1"/>
    <col min="2350" max="2350" width="11.7109375" style="87" customWidth="1"/>
    <col min="2351" max="2351" width="12" style="87" customWidth="1"/>
    <col min="2352" max="2352" width="9.7109375" style="87" customWidth="1"/>
    <col min="2353" max="2353" width="6.85546875" style="87"/>
    <col min="2354" max="2354" width="9.28515625" style="87" customWidth="1"/>
    <col min="2355" max="2355" width="21.7109375" style="87" customWidth="1"/>
    <col min="2356" max="2356" width="19" style="87" customWidth="1"/>
    <col min="2357" max="2357" width="9.140625" style="87" customWidth="1"/>
    <col min="2358" max="2358" width="14.7109375" style="87" customWidth="1"/>
    <col min="2359" max="2359" width="12.140625" style="87" customWidth="1"/>
    <col min="2360" max="2360" width="14.28515625" style="87" customWidth="1"/>
    <col min="2361" max="2361" width="7.42578125" style="87" customWidth="1"/>
    <col min="2362" max="2362" width="8" style="87" customWidth="1"/>
    <col min="2363" max="2363" width="12.140625" style="87" customWidth="1"/>
    <col min="2364" max="2364" width="12.85546875" style="87" customWidth="1"/>
    <col min="2365" max="2365" width="14.28515625" style="87" customWidth="1"/>
    <col min="2366" max="2366" width="11.140625" style="87" customWidth="1"/>
    <col min="2367" max="2367" width="12.28515625" style="87" customWidth="1"/>
    <col min="2368" max="2368" width="13.42578125" style="87" customWidth="1"/>
    <col min="2369" max="2369" width="9.85546875" style="87" customWidth="1"/>
    <col min="2370" max="2370" width="13" style="87" customWidth="1"/>
    <col min="2371" max="2371" width="6.85546875" style="87" customWidth="1"/>
    <col min="2372" max="2372" width="10.85546875" style="87" customWidth="1"/>
    <col min="2373" max="2373" width="9.28515625" style="87" customWidth="1"/>
    <col min="2374" max="2374" width="11.28515625" style="87" customWidth="1"/>
    <col min="2375" max="2375" width="9.7109375" style="87" customWidth="1"/>
    <col min="2376" max="2376" width="7.42578125" style="87" customWidth="1"/>
    <col min="2377" max="2377" width="13.140625" style="87" customWidth="1"/>
    <col min="2378" max="2378" width="7" style="87" customWidth="1"/>
    <col min="2379" max="2379" width="8.7109375" style="87" customWidth="1"/>
    <col min="2380" max="2380" width="11.7109375" style="87" customWidth="1"/>
    <col min="2381" max="2381" width="12" style="87" customWidth="1"/>
    <col min="2382" max="2382" width="12.7109375" style="87" customWidth="1"/>
    <col min="2383" max="2383" width="14" style="87" customWidth="1"/>
    <col min="2384" max="2384" width="11.85546875" style="87" customWidth="1"/>
    <col min="2385" max="2385" width="7.5703125" style="87" customWidth="1"/>
    <col min="2386" max="2386" width="10.140625" style="87" customWidth="1"/>
    <col min="2387" max="2387" width="9.28515625" style="87" customWidth="1"/>
    <col min="2388" max="2390" width="9.140625" style="87" customWidth="1"/>
    <col min="2391" max="2391" width="13.140625" style="87" bestFit="1" customWidth="1"/>
    <col min="2392" max="2578" width="9.140625" style="87" customWidth="1"/>
    <col min="2579" max="2579" width="9.28515625" style="87" customWidth="1"/>
    <col min="2580" max="2580" width="21.7109375" style="87" customWidth="1"/>
    <col min="2581" max="2581" width="19" style="87" customWidth="1"/>
    <col min="2582" max="2582" width="9.140625" style="87" customWidth="1"/>
    <col min="2583" max="2583" width="14.7109375" style="87" customWidth="1"/>
    <col min="2584" max="2584" width="12.140625" style="87" customWidth="1"/>
    <col min="2585" max="2585" width="14.28515625" style="87" customWidth="1"/>
    <col min="2586" max="2586" width="7.42578125" style="87" customWidth="1"/>
    <col min="2587" max="2587" width="8" style="87" customWidth="1"/>
    <col min="2588" max="2588" width="12.140625" style="87" customWidth="1"/>
    <col min="2589" max="2589" width="12.85546875" style="87" customWidth="1"/>
    <col min="2590" max="2590" width="14.28515625" style="87" customWidth="1"/>
    <col min="2591" max="2591" width="9.7109375" style="87" customWidth="1"/>
    <col min="2592" max="2592" width="8.140625" style="87" customWidth="1"/>
    <col min="2593" max="2593" width="12.28515625" style="87" customWidth="1"/>
    <col min="2594" max="2594" width="13.42578125" style="87" customWidth="1"/>
    <col min="2595" max="2595" width="9.85546875" style="87" customWidth="1"/>
    <col min="2596" max="2596" width="9.28515625" style="87" customWidth="1"/>
    <col min="2597" max="2597" width="6.85546875" style="87" customWidth="1"/>
    <col min="2598" max="2598" width="10.85546875" style="87" customWidth="1"/>
    <col min="2599" max="2599" width="9.28515625" style="87" customWidth="1"/>
    <col min="2600" max="2600" width="11.28515625" style="87" customWidth="1"/>
    <col min="2601" max="2601" width="9.7109375" style="87" customWidth="1"/>
    <col min="2602" max="2602" width="7.42578125" style="87" customWidth="1"/>
    <col min="2603" max="2603" width="13.140625" style="87" customWidth="1"/>
    <col min="2604" max="2604" width="7" style="87" customWidth="1"/>
    <col min="2605" max="2605" width="8.7109375" style="87" customWidth="1"/>
    <col min="2606" max="2606" width="11.7109375" style="87" customWidth="1"/>
    <col min="2607" max="2607" width="12" style="87" customWidth="1"/>
    <col min="2608" max="2608" width="9.7109375" style="87" customWidth="1"/>
    <col min="2609" max="2609" width="6.85546875" style="87"/>
    <col min="2610" max="2610" width="9.28515625" style="87" customWidth="1"/>
    <col min="2611" max="2611" width="21.7109375" style="87" customWidth="1"/>
    <col min="2612" max="2612" width="19" style="87" customWidth="1"/>
    <col min="2613" max="2613" width="9.140625" style="87" customWidth="1"/>
    <col min="2614" max="2614" width="14.7109375" style="87" customWidth="1"/>
    <col min="2615" max="2615" width="12.140625" style="87" customWidth="1"/>
    <col min="2616" max="2616" width="14.28515625" style="87" customWidth="1"/>
    <col min="2617" max="2617" width="7.42578125" style="87" customWidth="1"/>
    <col min="2618" max="2618" width="8" style="87" customWidth="1"/>
    <col min="2619" max="2619" width="12.140625" style="87" customWidth="1"/>
    <col min="2620" max="2620" width="12.85546875" style="87" customWidth="1"/>
    <col min="2621" max="2621" width="14.28515625" style="87" customWidth="1"/>
    <col min="2622" max="2622" width="11.140625" style="87" customWidth="1"/>
    <col min="2623" max="2623" width="12.28515625" style="87" customWidth="1"/>
    <col min="2624" max="2624" width="13.42578125" style="87" customWidth="1"/>
    <col min="2625" max="2625" width="9.85546875" style="87" customWidth="1"/>
    <col min="2626" max="2626" width="13" style="87" customWidth="1"/>
    <col min="2627" max="2627" width="6.85546875" style="87" customWidth="1"/>
    <col min="2628" max="2628" width="10.85546875" style="87" customWidth="1"/>
    <col min="2629" max="2629" width="9.28515625" style="87" customWidth="1"/>
    <col min="2630" max="2630" width="11.28515625" style="87" customWidth="1"/>
    <col min="2631" max="2631" width="9.7109375" style="87" customWidth="1"/>
    <col min="2632" max="2632" width="7.42578125" style="87" customWidth="1"/>
    <col min="2633" max="2633" width="13.140625" style="87" customWidth="1"/>
    <col min="2634" max="2634" width="7" style="87" customWidth="1"/>
    <col min="2635" max="2635" width="8.7109375" style="87" customWidth="1"/>
    <col min="2636" max="2636" width="11.7109375" style="87" customWidth="1"/>
    <col min="2637" max="2637" width="12" style="87" customWidth="1"/>
    <col min="2638" max="2638" width="12.7109375" style="87" customWidth="1"/>
    <col min="2639" max="2639" width="14" style="87" customWidth="1"/>
    <col min="2640" max="2640" width="11.85546875" style="87" customWidth="1"/>
    <col min="2641" max="2641" width="7.5703125" style="87" customWidth="1"/>
    <col min="2642" max="2642" width="10.140625" style="87" customWidth="1"/>
    <col min="2643" max="2643" width="9.28515625" style="87" customWidth="1"/>
    <col min="2644" max="2646" width="9.140625" style="87" customWidth="1"/>
    <col min="2647" max="2647" width="13.140625" style="87" bestFit="1" customWidth="1"/>
    <col min="2648" max="2834" width="9.140625" style="87" customWidth="1"/>
    <col min="2835" max="2835" width="9.28515625" style="87" customWidth="1"/>
    <col min="2836" max="2836" width="21.7109375" style="87" customWidth="1"/>
    <col min="2837" max="2837" width="19" style="87" customWidth="1"/>
    <col min="2838" max="2838" width="9.140625" style="87" customWidth="1"/>
    <col min="2839" max="2839" width="14.7109375" style="87" customWidth="1"/>
    <col min="2840" max="2840" width="12.140625" style="87" customWidth="1"/>
    <col min="2841" max="2841" width="14.28515625" style="87" customWidth="1"/>
    <col min="2842" max="2842" width="7.42578125" style="87" customWidth="1"/>
    <col min="2843" max="2843" width="8" style="87" customWidth="1"/>
    <col min="2844" max="2844" width="12.140625" style="87" customWidth="1"/>
    <col min="2845" max="2845" width="12.85546875" style="87" customWidth="1"/>
    <col min="2846" max="2846" width="14.28515625" style="87" customWidth="1"/>
    <col min="2847" max="2847" width="9.7109375" style="87" customWidth="1"/>
    <col min="2848" max="2848" width="8.140625" style="87" customWidth="1"/>
    <col min="2849" max="2849" width="12.28515625" style="87" customWidth="1"/>
    <col min="2850" max="2850" width="13.42578125" style="87" customWidth="1"/>
    <col min="2851" max="2851" width="9.85546875" style="87" customWidth="1"/>
    <col min="2852" max="2852" width="9.28515625" style="87" customWidth="1"/>
    <col min="2853" max="2853" width="6.85546875" style="87" customWidth="1"/>
    <col min="2854" max="2854" width="10.85546875" style="87" customWidth="1"/>
    <col min="2855" max="2855" width="9.28515625" style="87" customWidth="1"/>
    <col min="2856" max="2856" width="11.28515625" style="87" customWidth="1"/>
    <col min="2857" max="2857" width="9.7109375" style="87" customWidth="1"/>
    <col min="2858" max="2858" width="7.42578125" style="87" customWidth="1"/>
    <col min="2859" max="2859" width="13.140625" style="87" customWidth="1"/>
    <col min="2860" max="2860" width="7" style="87" customWidth="1"/>
    <col min="2861" max="2861" width="8.7109375" style="87" customWidth="1"/>
    <col min="2862" max="2862" width="11.7109375" style="87" customWidth="1"/>
    <col min="2863" max="2863" width="12" style="87" customWidth="1"/>
    <col min="2864" max="2864" width="9.7109375" style="87" customWidth="1"/>
    <col min="2865" max="2865" width="6.85546875" style="87"/>
    <col min="2866" max="2866" width="9.28515625" style="87" customWidth="1"/>
    <col min="2867" max="2867" width="21.7109375" style="87" customWidth="1"/>
    <col min="2868" max="2868" width="19" style="87" customWidth="1"/>
    <col min="2869" max="2869" width="9.140625" style="87" customWidth="1"/>
    <col min="2870" max="2870" width="14.7109375" style="87" customWidth="1"/>
    <col min="2871" max="2871" width="12.140625" style="87" customWidth="1"/>
    <col min="2872" max="2872" width="14.28515625" style="87" customWidth="1"/>
    <col min="2873" max="2873" width="7.42578125" style="87" customWidth="1"/>
    <col min="2874" max="2874" width="8" style="87" customWidth="1"/>
    <col min="2875" max="2875" width="12.140625" style="87" customWidth="1"/>
    <col min="2876" max="2876" width="12.85546875" style="87" customWidth="1"/>
    <col min="2877" max="2877" width="14.28515625" style="87" customWidth="1"/>
    <col min="2878" max="2878" width="11.140625" style="87" customWidth="1"/>
    <col min="2879" max="2879" width="12.28515625" style="87" customWidth="1"/>
    <col min="2880" max="2880" width="13.42578125" style="87" customWidth="1"/>
    <col min="2881" max="2881" width="9.85546875" style="87" customWidth="1"/>
    <col min="2882" max="2882" width="13" style="87" customWidth="1"/>
    <col min="2883" max="2883" width="6.85546875" style="87" customWidth="1"/>
    <col min="2884" max="2884" width="10.85546875" style="87" customWidth="1"/>
    <col min="2885" max="2885" width="9.28515625" style="87" customWidth="1"/>
    <col min="2886" max="2886" width="11.28515625" style="87" customWidth="1"/>
    <col min="2887" max="2887" width="9.7109375" style="87" customWidth="1"/>
    <col min="2888" max="2888" width="7.42578125" style="87" customWidth="1"/>
    <col min="2889" max="2889" width="13.140625" style="87" customWidth="1"/>
    <col min="2890" max="2890" width="7" style="87" customWidth="1"/>
    <col min="2891" max="2891" width="8.7109375" style="87" customWidth="1"/>
    <col min="2892" max="2892" width="11.7109375" style="87" customWidth="1"/>
    <col min="2893" max="2893" width="12" style="87" customWidth="1"/>
    <col min="2894" max="2894" width="12.7109375" style="87" customWidth="1"/>
    <col min="2895" max="2895" width="14" style="87" customWidth="1"/>
    <col min="2896" max="2896" width="11.85546875" style="87" customWidth="1"/>
    <col min="2897" max="2897" width="7.5703125" style="87" customWidth="1"/>
    <col min="2898" max="2898" width="10.140625" style="87" customWidth="1"/>
    <col min="2899" max="2899" width="9.28515625" style="87" customWidth="1"/>
    <col min="2900" max="2902" width="9.140625" style="87" customWidth="1"/>
    <col min="2903" max="2903" width="13.140625" style="87" bestFit="1" customWidth="1"/>
    <col min="2904" max="3090" width="9.140625" style="87" customWidth="1"/>
    <col min="3091" max="3091" width="9.28515625" style="87" customWidth="1"/>
    <col min="3092" max="3092" width="21.7109375" style="87" customWidth="1"/>
    <col min="3093" max="3093" width="19" style="87" customWidth="1"/>
    <col min="3094" max="3094" width="9.140625" style="87" customWidth="1"/>
    <col min="3095" max="3095" width="14.7109375" style="87" customWidth="1"/>
    <col min="3096" max="3096" width="12.140625" style="87" customWidth="1"/>
    <col min="3097" max="3097" width="14.28515625" style="87" customWidth="1"/>
    <col min="3098" max="3098" width="7.42578125" style="87" customWidth="1"/>
    <col min="3099" max="3099" width="8" style="87" customWidth="1"/>
    <col min="3100" max="3100" width="12.140625" style="87" customWidth="1"/>
    <col min="3101" max="3101" width="12.85546875" style="87" customWidth="1"/>
    <col min="3102" max="3102" width="14.28515625" style="87" customWidth="1"/>
    <col min="3103" max="3103" width="9.7109375" style="87" customWidth="1"/>
    <col min="3104" max="3104" width="8.140625" style="87" customWidth="1"/>
    <col min="3105" max="3105" width="12.28515625" style="87" customWidth="1"/>
    <col min="3106" max="3106" width="13.42578125" style="87" customWidth="1"/>
    <col min="3107" max="3107" width="9.85546875" style="87" customWidth="1"/>
    <col min="3108" max="3108" width="9.28515625" style="87" customWidth="1"/>
    <col min="3109" max="3109" width="6.85546875" style="87" customWidth="1"/>
    <col min="3110" max="3110" width="10.85546875" style="87" customWidth="1"/>
    <col min="3111" max="3111" width="9.28515625" style="87" customWidth="1"/>
    <col min="3112" max="3112" width="11.28515625" style="87" customWidth="1"/>
    <col min="3113" max="3113" width="9.7109375" style="87" customWidth="1"/>
    <col min="3114" max="3114" width="7.42578125" style="87" customWidth="1"/>
    <col min="3115" max="3115" width="13.140625" style="87" customWidth="1"/>
    <col min="3116" max="3116" width="7" style="87" customWidth="1"/>
    <col min="3117" max="3117" width="8.7109375" style="87" customWidth="1"/>
    <col min="3118" max="3118" width="11.7109375" style="87" customWidth="1"/>
    <col min="3119" max="3119" width="12" style="87" customWidth="1"/>
    <col min="3120" max="3120" width="9.7109375" style="87" customWidth="1"/>
    <col min="3121" max="3121" width="6.85546875" style="87"/>
    <col min="3122" max="3122" width="9.28515625" style="87" customWidth="1"/>
    <col min="3123" max="3123" width="21.7109375" style="87" customWidth="1"/>
    <col min="3124" max="3124" width="19" style="87" customWidth="1"/>
    <col min="3125" max="3125" width="9.140625" style="87" customWidth="1"/>
    <col min="3126" max="3126" width="14.7109375" style="87" customWidth="1"/>
    <col min="3127" max="3127" width="12.140625" style="87" customWidth="1"/>
    <col min="3128" max="3128" width="14.28515625" style="87" customWidth="1"/>
    <col min="3129" max="3129" width="7.42578125" style="87" customWidth="1"/>
    <col min="3130" max="3130" width="8" style="87" customWidth="1"/>
    <col min="3131" max="3131" width="12.140625" style="87" customWidth="1"/>
    <col min="3132" max="3132" width="12.85546875" style="87" customWidth="1"/>
    <col min="3133" max="3133" width="14.28515625" style="87" customWidth="1"/>
    <col min="3134" max="3134" width="11.140625" style="87" customWidth="1"/>
    <col min="3135" max="3135" width="12.28515625" style="87" customWidth="1"/>
    <col min="3136" max="3136" width="13.42578125" style="87" customWidth="1"/>
    <col min="3137" max="3137" width="9.85546875" style="87" customWidth="1"/>
    <col min="3138" max="3138" width="13" style="87" customWidth="1"/>
    <col min="3139" max="3139" width="6.85546875" style="87" customWidth="1"/>
    <col min="3140" max="3140" width="10.85546875" style="87" customWidth="1"/>
    <col min="3141" max="3141" width="9.28515625" style="87" customWidth="1"/>
    <col min="3142" max="3142" width="11.28515625" style="87" customWidth="1"/>
    <col min="3143" max="3143" width="9.7109375" style="87" customWidth="1"/>
    <col min="3144" max="3144" width="7.42578125" style="87" customWidth="1"/>
    <col min="3145" max="3145" width="13.140625" style="87" customWidth="1"/>
    <col min="3146" max="3146" width="7" style="87" customWidth="1"/>
    <col min="3147" max="3147" width="8.7109375" style="87" customWidth="1"/>
    <col min="3148" max="3148" width="11.7109375" style="87" customWidth="1"/>
    <col min="3149" max="3149" width="12" style="87" customWidth="1"/>
    <col min="3150" max="3150" width="12.7109375" style="87" customWidth="1"/>
    <col min="3151" max="3151" width="14" style="87" customWidth="1"/>
    <col min="3152" max="3152" width="11.85546875" style="87" customWidth="1"/>
    <col min="3153" max="3153" width="7.5703125" style="87" customWidth="1"/>
    <col min="3154" max="3154" width="10.140625" style="87" customWidth="1"/>
    <col min="3155" max="3155" width="9.28515625" style="87" customWidth="1"/>
    <col min="3156" max="3158" width="9.140625" style="87" customWidth="1"/>
    <col min="3159" max="3159" width="13.140625" style="87" bestFit="1" customWidth="1"/>
    <col min="3160" max="3346" width="9.140625" style="87" customWidth="1"/>
    <col min="3347" max="3347" width="9.28515625" style="87" customWidth="1"/>
    <col min="3348" max="3348" width="21.7109375" style="87" customWidth="1"/>
    <col min="3349" max="3349" width="19" style="87" customWidth="1"/>
    <col min="3350" max="3350" width="9.140625" style="87" customWidth="1"/>
    <col min="3351" max="3351" width="14.7109375" style="87" customWidth="1"/>
    <col min="3352" max="3352" width="12.140625" style="87" customWidth="1"/>
    <col min="3353" max="3353" width="14.28515625" style="87" customWidth="1"/>
    <col min="3354" max="3354" width="7.42578125" style="87" customWidth="1"/>
    <col min="3355" max="3355" width="8" style="87" customWidth="1"/>
    <col min="3356" max="3356" width="12.140625" style="87" customWidth="1"/>
    <col min="3357" max="3357" width="12.85546875" style="87" customWidth="1"/>
    <col min="3358" max="3358" width="14.28515625" style="87" customWidth="1"/>
    <col min="3359" max="3359" width="9.7109375" style="87" customWidth="1"/>
    <col min="3360" max="3360" width="8.140625" style="87" customWidth="1"/>
    <col min="3361" max="3361" width="12.28515625" style="87" customWidth="1"/>
    <col min="3362" max="3362" width="13.42578125" style="87" customWidth="1"/>
    <col min="3363" max="3363" width="9.85546875" style="87" customWidth="1"/>
    <col min="3364" max="3364" width="9.28515625" style="87" customWidth="1"/>
    <col min="3365" max="3365" width="6.85546875" style="87" customWidth="1"/>
    <col min="3366" max="3366" width="10.85546875" style="87" customWidth="1"/>
    <col min="3367" max="3367" width="9.28515625" style="87" customWidth="1"/>
    <col min="3368" max="3368" width="11.28515625" style="87" customWidth="1"/>
    <col min="3369" max="3369" width="9.7109375" style="87" customWidth="1"/>
    <col min="3370" max="3370" width="7.42578125" style="87" customWidth="1"/>
    <col min="3371" max="3371" width="13.140625" style="87" customWidth="1"/>
    <col min="3372" max="3372" width="7" style="87" customWidth="1"/>
    <col min="3373" max="3373" width="8.7109375" style="87" customWidth="1"/>
    <col min="3374" max="3374" width="11.7109375" style="87" customWidth="1"/>
    <col min="3375" max="3375" width="12" style="87" customWidth="1"/>
    <col min="3376" max="3376" width="9.7109375" style="87" customWidth="1"/>
    <col min="3377" max="3377" width="6.85546875" style="87"/>
    <col min="3378" max="3378" width="9.28515625" style="87" customWidth="1"/>
    <col min="3379" max="3379" width="21.7109375" style="87" customWidth="1"/>
    <col min="3380" max="3380" width="19" style="87" customWidth="1"/>
    <col min="3381" max="3381" width="9.140625" style="87" customWidth="1"/>
    <col min="3382" max="3382" width="14.7109375" style="87" customWidth="1"/>
    <col min="3383" max="3383" width="12.140625" style="87" customWidth="1"/>
    <col min="3384" max="3384" width="14.28515625" style="87" customWidth="1"/>
    <col min="3385" max="3385" width="7.42578125" style="87" customWidth="1"/>
    <col min="3386" max="3386" width="8" style="87" customWidth="1"/>
    <col min="3387" max="3387" width="12.140625" style="87" customWidth="1"/>
    <col min="3388" max="3388" width="12.85546875" style="87" customWidth="1"/>
    <col min="3389" max="3389" width="14.28515625" style="87" customWidth="1"/>
    <col min="3390" max="3390" width="11.140625" style="87" customWidth="1"/>
    <col min="3391" max="3391" width="12.28515625" style="87" customWidth="1"/>
    <col min="3392" max="3392" width="13.42578125" style="87" customWidth="1"/>
    <col min="3393" max="3393" width="9.85546875" style="87" customWidth="1"/>
    <col min="3394" max="3394" width="13" style="87" customWidth="1"/>
    <col min="3395" max="3395" width="6.85546875" style="87" customWidth="1"/>
    <col min="3396" max="3396" width="10.85546875" style="87" customWidth="1"/>
    <col min="3397" max="3397" width="9.28515625" style="87" customWidth="1"/>
    <col min="3398" max="3398" width="11.28515625" style="87" customWidth="1"/>
    <col min="3399" max="3399" width="9.7109375" style="87" customWidth="1"/>
    <col min="3400" max="3400" width="7.42578125" style="87" customWidth="1"/>
    <col min="3401" max="3401" width="13.140625" style="87" customWidth="1"/>
    <col min="3402" max="3402" width="7" style="87" customWidth="1"/>
    <col min="3403" max="3403" width="8.7109375" style="87" customWidth="1"/>
    <col min="3404" max="3404" width="11.7109375" style="87" customWidth="1"/>
    <col min="3405" max="3405" width="12" style="87" customWidth="1"/>
    <col min="3406" max="3406" width="12.7109375" style="87" customWidth="1"/>
    <col min="3407" max="3407" width="14" style="87" customWidth="1"/>
    <col min="3408" max="3408" width="11.85546875" style="87" customWidth="1"/>
    <col min="3409" max="3409" width="7.5703125" style="87" customWidth="1"/>
    <col min="3410" max="3410" width="10.140625" style="87" customWidth="1"/>
    <col min="3411" max="3411" width="9.28515625" style="87" customWidth="1"/>
    <col min="3412" max="3414" width="9.140625" style="87" customWidth="1"/>
    <col min="3415" max="3415" width="13.140625" style="87" bestFit="1" customWidth="1"/>
    <col min="3416" max="3602" width="9.140625" style="87" customWidth="1"/>
    <col min="3603" max="3603" width="9.28515625" style="87" customWidth="1"/>
    <col min="3604" max="3604" width="21.7109375" style="87" customWidth="1"/>
    <col min="3605" max="3605" width="19" style="87" customWidth="1"/>
    <col min="3606" max="3606" width="9.140625" style="87" customWidth="1"/>
    <col min="3607" max="3607" width="14.7109375" style="87" customWidth="1"/>
    <col min="3608" max="3608" width="12.140625" style="87" customWidth="1"/>
    <col min="3609" max="3609" width="14.28515625" style="87" customWidth="1"/>
    <col min="3610" max="3610" width="7.42578125" style="87" customWidth="1"/>
    <col min="3611" max="3611" width="8" style="87" customWidth="1"/>
    <col min="3612" max="3612" width="12.140625" style="87" customWidth="1"/>
    <col min="3613" max="3613" width="12.85546875" style="87" customWidth="1"/>
    <col min="3614" max="3614" width="14.28515625" style="87" customWidth="1"/>
    <col min="3615" max="3615" width="9.7109375" style="87" customWidth="1"/>
    <col min="3616" max="3616" width="8.140625" style="87" customWidth="1"/>
    <col min="3617" max="3617" width="12.28515625" style="87" customWidth="1"/>
    <col min="3618" max="3618" width="13.42578125" style="87" customWidth="1"/>
    <col min="3619" max="3619" width="9.85546875" style="87" customWidth="1"/>
    <col min="3620" max="3620" width="9.28515625" style="87" customWidth="1"/>
    <col min="3621" max="3621" width="6.85546875" style="87" customWidth="1"/>
    <col min="3622" max="3622" width="10.85546875" style="87" customWidth="1"/>
    <col min="3623" max="3623" width="9.28515625" style="87" customWidth="1"/>
    <col min="3624" max="3624" width="11.28515625" style="87" customWidth="1"/>
    <col min="3625" max="3625" width="9.7109375" style="87" customWidth="1"/>
    <col min="3626" max="3626" width="7.42578125" style="87" customWidth="1"/>
    <col min="3627" max="3627" width="13.140625" style="87" customWidth="1"/>
    <col min="3628" max="3628" width="7" style="87" customWidth="1"/>
    <col min="3629" max="3629" width="8.7109375" style="87" customWidth="1"/>
    <col min="3630" max="3630" width="11.7109375" style="87" customWidth="1"/>
    <col min="3631" max="3631" width="12" style="87" customWidth="1"/>
    <col min="3632" max="3632" width="9.7109375" style="87" customWidth="1"/>
    <col min="3633" max="3633" width="6.85546875" style="87"/>
    <col min="3634" max="3634" width="9.28515625" style="87" customWidth="1"/>
    <col min="3635" max="3635" width="21.7109375" style="87" customWidth="1"/>
    <col min="3636" max="3636" width="19" style="87" customWidth="1"/>
    <col min="3637" max="3637" width="9.140625" style="87" customWidth="1"/>
    <col min="3638" max="3638" width="14.7109375" style="87" customWidth="1"/>
    <col min="3639" max="3639" width="12.140625" style="87" customWidth="1"/>
    <col min="3640" max="3640" width="14.28515625" style="87" customWidth="1"/>
    <col min="3641" max="3641" width="7.42578125" style="87" customWidth="1"/>
    <col min="3642" max="3642" width="8" style="87" customWidth="1"/>
    <col min="3643" max="3643" width="12.140625" style="87" customWidth="1"/>
    <col min="3644" max="3644" width="12.85546875" style="87" customWidth="1"/>
    <col min="3645" max="3645" width="14.28515625" style="87" customWidth="1"/>
    <col min="3646" max="3646" width="11.140625" style="87" customWidth="1"/>
    <col min="3647" max="3647" width="12.28515625" style="87" customWidth="1"/>
    <col min="3648" max="3648" width="13.42578125" style="87" customWidth="1"/>
    <col min="3649" max="3649" width="9.85546875" style="87" customWidth="1"/>
    <col min="3650" max="3650" width="13" style="87" customWidth="1"/>
    <col min="3651" max="3651" width="6.85546875" style="87" customWidth="1"/>
    <col min="3652" max="3652" width="10.85546875" style="87" customWidth="1"/>
    <col min="3653" max="3653" width="9.28515625" style="87" customWidth="1"/>
    <col min="3654" max="3654" width="11.28515625" style="87" customWidth="1"/>
    <col min="3655" max="3655" width="9.7109375" style="87" customWidth="1"/>
    <col min="3656" max="3656" width="7.42578125" style="87" customWidth="1"/>
    <col min="3657" max="3657" width="13.140625" style="87" customWidth="1"/>
    <col min="3658" max="3658" width="7" style="87" customWidth="1"/>
    <col min="3659" max="3659" width="8.7109375" style="87" customWidth="1"/>
    <col min="3660" max="3660" width="11.7109375" style="87" customWidth="1"/>
    <col min="3661" max="3661" width="12" style="87" customWidth="1"/>
    <col min="3662" max="3662" width="12.7109375" style="87" customWidth="1"/>
    <col min="3663" max="3663" width="14" style="87" customWidth="1"/>
    <col min="3664" max="3664" width="11.85546875" style="87" customWidth="1"/>
    <col min="3665" max="3665" width="7.5703125" style="87" customWidth="1"/>
    <col min="3666" max="3666" width="10.140625" style="87" customWidth="1"/>
    <col min="3667" max="3667" width="9.28515625" style="87" customWidth="1"/>
    <col min="3668" max="3670" width="9.140625" style="87" customWidth="1"/>
    <col min="3671" max="3671" width="13.140625" style="87" bestFit="1" customWidth="1"/>
    <col min="3672" max="3858" width="9.140625" style="87" customWidth="1"/>
    <col min="3859" max="3859" width="9.28515625" style="87" customWidth="1"/>
    <col min="3860" max="3860" width="21.7109375" style="87" customWidth="1"/>
    <col min="3861" max="3861" width="19" style="87" customWidth="1"/>
    <col min="3862" max="3862" width="9.140625" style="87" customWidth="1"/>
    <col min="3863" max="3863" width="14.7109375" style="87" customWidth="1"/>
    <col min="3864" max="3864" width="12.140625" style="87" customWidth="1"/>
    <col min="3865" max="3865" width="14.28515625" style="87" customWidth="1"/>
    <col min="3866" max="3866" width="7.42578125" style="87" customWidth="1"/>
    <col min="3867" max="3867" width="8" style="87" customWidth="1"/>
    <col min="3868" max="3868" width="12.140625" style="87" customWidth="1"/>
    <col min="3869" max="3869" width="12.85546875" style="87" customWidth="1"/>
    <col min="3870" max="3870" width="14.28515625" style="87" customWidth="1"/>
    <col min="3871" max="3871" width="9.7109375" style="87" customWidth="1"/>
    <col min="3872" max="3872" width="8.140625" style="87" customWidth="1"/>
    <col min="3873" max="3873" width="12.28515625" style="87" customWidth="1"/>
    <col min="3874" max="3874" width="13.42578125" style="87" customWidth="1"/>
    <col min="3875" max="3875" width="9.85546875" style="87" customWidth="1"/>
    <col min="3876" max="3876" width="9.28515625" style="87" customWidth="1"/>
    <col min="3877" max="3877" width="6.85546875" style="87" customWidth="1"/>
    <col min="3878" max="3878" width="10.85546875" style="87" customWidth="1"/>
    <col min="3879" max="3879" width="9.28515625" style="87" customWidth="1"/>
    <col min="3880" max="3880" width="11.28515625" style="87" customWidth="1"/>
    <col min="3881" max="3881" width="9.7109375" style="87" customWidth="1"/>
    <col min="3882" max="3882" width="7.42578125" style="87" customWidth="1"/>
    <col min="3883" max="3883" width="13.140625" style="87" customWidth="1"/>
    <col min="3884" max="3884" width="7" style="87" customWidth="1"/>
    <col min="3885" max="3885" width="8.7109375" style="87" customWidth="1"/>
    <col min="3886" max="3886" width="11.7109375" style="87" customWidth="1"/>
    <col min="3887" max="3887" width="12" style="87" customWidth="1"/>
    <col min="3888" max="3888" width="9.7109375" style="87" customWidth="1"/>
    <col min="3889" max="3889" width="6.85546875" style="87"/>
    <col min="3890" max="3890" width="9.28515625" style="87" customWidth="1"/>
    <col min="3891" max="3891" width="21.7109375" style="87" customWidth="1"/>
    <col min="3892" max="3892" width="19" style="87" customWidth="1"/>
    <col min="3893" max="3893" width="9.140625" style="87" customWidth="1"/>
    <col min="3894" max="3894" width="14.7109375" style="87" customWidth="1"/>
    <col min="3895" max="3895" width="12.140625" style="87" customWidth="1"/>
    <col min="3896" max="3896" width="14.28515625" style="87" customWidth="1"/>
    <col min="3897" max="3897" width="7.42578125" style="87" customWidth="1"/>
    <col min="3898" max="3898" width="8" style="87" customWidth="1"/>
    <col min="3899" max="3899" width="12.140625" style="87" customWidth="1"/>
    <col min="3900" max="3900" width="12.85546875" style="87" customWidth="1"/>
    <col min="3901" max="3901" width="14.28515625" style="87" customWidth="1"/>
    <col min="3902" max="3902" width="11.140625" style="87" customWidth="1"/>
    <col min="3903" max="3903" width="12.28515625" style="87" customWidth="1"/>
    <col min="3904" max="3904" width="13.42578125" style="87" customWidth="1"/>
    <col min="3905" max="3905" width="9.85546875" style="87" customWidth="1"/>
    <col min="3906" max="3906" width="13" style="87" customWidth="1"/>
    <col min="3907" max="3907" width="6.85546875" style="87" customWidth="1"/>
    <col min="3908" max="3908" width="10.85546875" style="87" customWidth="1"/>
    <col min="3909" max="3909" width="9.28515625" style="87" customWidth="1"/>
    <col min="3910" max="3910" width="11.28515625" style="87" customWidth="1"/>
    <col min="3911" max="3911" width="9.7109375" style="87" customWidth="1"/>
    <col min="3912" max="3912" width="7.42578125" style="87" customWidth="1"/>
    <col min="3913" max="3913" width="13.140625" style="87" customWidth="1"/>
    <col min="3914" max="3914" width="7" style="87" customWidth="1"/>
    <col min="3915" max="3915" width="8.7109375" style="87" customWidth="1"/>
    <col min="3916" max="3916" width="11.7109375" style="87" customWidth="1"/>
    <col min="3917" max="3917" width="12" style="87" customWidth="1"/>
    <col min="3918" max="3918" width="12.7109375" style="87" customWidth="1"/>
    <col min="3919" max="3919" width="14" style="87" customWidth="1"/>
    <col min="3920" max="3920" width="11.85546875" style="87" customWidth="1"/>
    <col min="3921" max="3921" width="7.5703125" style="87" customWidth="1"/>
    <col min="3922" max="3922" width="10.140625" style="87" customWidth="1"/>
    <col min="3923" max="3923" width="9.28515625" style="87" customWidth="1"/>
    <col min="3924" max="3926" width="9.140625" style="87" customWidth="1"/>
    <col min="3927" max="3927" width="13.140625" style="87" bestFit="1" customWidth="1"/>
    <col min="3928" max="4114" width="9.140625" style="87" customWidth="1"/>
    <col min="4115" max="4115" width="9.28515625" style="87" customWidth="1"/>
    <col min="4116" max="4116" width="21.7109375" style="87" customWidth="1"/>
    <col min="4117" max="4117" width="19" style="87" customWidth="1"/>
    <col min="4118" max="4118" width="9.140625" style="87" customWidth="1"/>
    <col min="4119" max="4119" width="14.7109375" style="87" customWidth="1"/>
    <col min="4120" max="4120" width="12.140625" style="87" customWidth="1"/>
    <col min="4121" max="4121" width="14.28515625" style="87" customWidth="1"/>
    <col min="4122" max="4122" width="7.42578125" style="87" customWidth="1"/>
    <col min="4123" max="4123" width="8" style="87" customWidth="1"/>
    <col min="4124" max="4124" width="12.140625" style="87" customWidth="1"/>
    <col min="4125" max="4125" width="12.85546875" style="87" customWidth="1"/>
    <col min="4126" max="4126" width="14.28515625" style="87" customWidth="1"/>
    <col min="4127" max="4127" width="9.7109375" style="87" customWidth="1"/>
    <col min="4128" max="4128" width="8.140625" style="87" customWidth="1"/>
    <col min="4129" max="4129" width="12.28515625" style="87" customWidth="1"/>
    <col min="4130" max="4130" width="13.42578125" style="87" customWidth="1"/>
    <col min="4131" max="4131" width="9.85546875" style="87" customWidth="1"/>
    <col min="4132" max="4132" width="9.28515625" style="87" customWidth="1"/>
    <col min="4133" max="4133" width="6.85546875" style="87" customWidth="1"/>
    <col min="4134" max="4134" width="10.85546875" style="87" customWidth="1"/>
    <col min="4135" max="4135" width="9.28515625" style="87" customWidth="1"/>
    <col min="4136" max="4136" width="11.28515625" style="87" customWidth="1"/>
    <col min="4137" max="4137" width="9.7109375" style="87" customWidth="1"/>
    <col min="4138" max="4138" width="7.42578125" style="87" customWidth="1"/>
    <col min="4139" max="4139" width="13.140625" style="87" customWidth="1"/>
    <col min="4140" max="4140" width="7" style="87" customWidth="1"/>
    <col min="4141" max="4141" width="8.7109375" style="87" customWidth="1"/>
    <col min="4142" max="4142" width="11.7109375" style="87" customWidth="1"/>
    <col min="4143" max="4143" width="12" style="87" customWidth="1"/>
    <col min="4144" max="4144" width="9.7109375" style="87" customWidth="1"/>
    <col min="4145" max="4145" width="6.85546875" style="87"/>
    <col min="4146" max="4146" width="9.28515625" style="87" customWidth="1"/>
    <col min="4147" max="4147" width="21.7109375" style="87" customWidth="1"/>
    <col min="4148" max="4148" width="19" style="87" customWidth="1"/>
    <col min="4149" max="4149" width="9.140625" style="87" customWidth="1"/>
    <col min="4150" max="4150" width="14.7109375" style="87" customWidth="1"/>
    <col min="4151" max="4151" width="12.140625" style="87" customWidth="1"/>
    <col min="4152" max="4152" width="14.28515625" style="87" customWidth="1"/>
    <col min="4153" max="4153" width="7.42578125" style="87" customWidth="1"/>
    <col min="4154" max="4154" width="8" style="87" customWidth="1"/>
    <col min="4155" max="4155" width="12.140625" style="87" customWidth="1"/>
    <col min="4156" max="4156" width="12.85546875" style="87" customWidth="1"/>
    <col min="4157" max="4157" width="14.28515625" style="87" customWidth="1"/>
    <col min="4158" max="4158" width="11.140625" style="87" customWidth="1"/>
    <col min="4159" max="4159" width="12.28515625" style="87" customWidth="1"/>
    <col min="4160" max="4160" width="13.42578125" style="87" customWidth="1"/>
    <col min="4161" max="4161" width="9.85546875" style="87" customWidth="1"/>
    <col min="4162" max="4162" width="13" style="87" customWidth="1"/>
    <col min="4163" max="4163" width="6.85546875" style="87" customWidth="1"/>
    <col min="4164" max="4164" width="10.85546875" style="87" customWidth="1"/>
    <col min="4165" max="4165" width="9.28515625" style="87" customWidth="1"/>
    <col min="4166" max="4166" width="11.28515625" style="87" customWidth="1"/>
    <col min="4167" max="4167" width="9.7109375" style="87" customWidth="1"/>
    <col min="4168" max="4168" width="7.42578125" style="87" customWidth="1"/>
    <col min="4169" max="4169" width="13.140625" style="87" customWidth="1"/>
    <col min="4170" max="4170" width="7" style="87" customWidth="1"/>
    <col min="4171" max="4171" width="8.7109375" style="87" customWidth="1"/>
    <col min="4172" max="4172" width="11.7109375" style="87" customWidth="1"/>
    <col min="4173" max="4173" width="12" style="87" customWidth="1"/>
    <col min="4174" max="4174" width="12.7109375" style="87" customWidth="1"/>
    <col min="4175" max="4175" width="14" style="87" customWidth="1"/>
    <col min="4176" max="4176" width="11.85546875" style="87" customWidth="1"/>
    <col min="4177" max="4177" width="7.5703125" style="87" customWidth="1"/>
    <col min="4178" max="4178" width="10.140625" style="87" customWidth="1"/>
    <col min="4179" max="4179" width="9.28515625" style="87" customWidth="1"/>
    <col min="4180" max="4182" width="9.140625" style="87" customWidth="1"/>
    <col min="4183" max="4183" width="13.140625" style="87" bestFit="1" customWidth="1"/>
    <col min="4184" max="4370" width="9.140625" style="87" customWidth="1"/>
    <col min="4371" max="4371" width="9.28515625" style="87" customWidth="1"/>
    <col min="4372" max="4372" width="21.7109375" style="87" customWidth="1"/>
    <col min="4373" max="4373" width="19" style="87" customWidth="1"/>
    <col min="4374" max="4374" width="9.140625" style="87" customWidth="1"/>
    <col min="4375" max="4375" width="14.7109375" style="87" customWidth="1"/>
    <col min="4376" max="4376" width="12.140625" style="87" customWidth="1"/>
    <col min="4377" max="4377" width="14.28515625" style="87" customWidth="1"/>
    <col min="4378" max="4378" width="7.42578125" style="87" customWidth="1"/>
    <col min="4379" max="4379" width="8" style="87" customWidth="1"/>
    <col min="4380" max="4380" width="12.140625" style="87" customWidth="1"/>
    <col min="4381" max="4381" width="12.85546875" style="87" customWidth="1"/>
    <col min="4382" max="4382" width="14.28515625" style="87" customWidth="1"/>
    <col min="4383" max="4383" width="9.7109375" style="87" customWidth="1"/>
    <col min="4384" max="4384" width="8.140625" style="87" customWidth="1"/>
    <col min="4385" max="4385" width="12.28515625" style="87" customWidth="1"/>
    <col min="4386" max="4386" width="13.42578125" style="87" customWidth="1"/>
    <col min="4387" max="4387" width="9.85546875" style="87" customWidth="1"/>
    <col min="4388" max="4388" width="9.28515625" style="87" customWidth="1"/>
    <col min="4389" max="4389" width="6.85546875" style="87" customWidth="1"/>
    <col min="4390" max="4390" width="10.85546875" style="87" customWidth="1"/>
    <col min="4391" max="4391" width="9.28515625" style="87" customWidth="1"/>
    <col min="4392" max="4392" width="11.28515625" style="87" customWidth="1"/>
    <col min="4393" max="4393" width="9.7109375" style="87" customWidth="1"/>
    <col min="4394" max="4394" width="7.42578125" style="87" customWidth="1"/>
    <col min="4395" max="4395" width="13.140625" style="87" customWidth="1"/>
    <col min="4396" max="4396" width="7" style="87" customWidth="1"/>
    <col min="4397" max="4397" width="8.7109375" style="87" customWidth="1"/>
    <col min="4398" max="4398" width="11.7109375" style="87" customWidth="1"/>
    <col min="4399" max="4399" width="12" style="87" customWidth="1"/>
    <col min="4400" max="4400" width="9.7109375" style="87" customWidth="1"/>
    <col min="4401" max="4401" width="6.85546875" style="87"/>
    <col min="4402" max="4402" width="9.28515625" style="87" customWidth="1"/>
    <col min="4403" max="4403" width="21.7109375" style="87" customWidth="1"/>
    <col min="4404" max="4404" width="19" style="87" customWidth="1"/>
    <col min="4405" max="4405" width="9.140625" style="87" customWidth="1"/>
    <col min="4406" max="4406" width="14.7109375" style="87" customWidth="1"/>
    <col min="4407" max="4407" width="12.140625" style="87" customWidth="1"/>
    <col min="4408" max="4408" width="14.28515625" style="87" customWidth="1"/>
    <col min="4409" max="4409" width="7.42578125" style="87" customWidth="1"/>
    <col min="4410" max="4410" width="8" style="87" customWidth="1"/>
    <col min="4411" max="4411" width="12.140625" style="87" customWidth="1"/>
    <col min="4412" max="4412" width="12.85546875" style="87" customWidth="1"/>
    <col min="4413" max="4413" width="14.28515625" style="87" customWidth="1"/>
    <col min="4414" max="4414" width="11.140625" style="87" customWidth="1"/>
    <col min="4415" max="4415" width="12.28515625" style="87" customWidth="1"/>
    <col min="4416" max="4416" width="13.42578125" style="87" customWidth="1"/>
    <col min="4417" max="4417" width="9.85546875" style="87" customWidth="1"/>
    <col min="4418" max="4418" width="13" style="87" customWidth="1"/>
    <col min="4419" max="4419" width="6.85546875" style="87" customWidth="1"/>
    <col min="4420" max="4420" width="10.85546875" style="87" customWidth="1"/>
    <col min="4421" max="4421" width="9.28515625" style="87" customWidth="1"/>
    <col min="4422" max="4422" width="11.28515625" style="87" customWidth="1"/>
    <col min="4423" max="4423" width="9.7109375" style="87" customWidth="1"/>
    <col min="4424" max="4424" width="7.42578125" style="87" customWidth="1"/>
    <col min="4425" max="4425" width="13.140625" style="87" customWidth="1"/>
    <col min="4426" max="4426" width="7" style="87" customWidth="1"/>
    <col min="4427" max="4427" width="8.7109375" style="87" customWidth="1"/>
    <col min="4428" max="4428" width="11.7109375" style="87" customWidth="1"/>
    <col min="4429" max="4429" width="12" style="87" customWidth="1"/>
    <col min="4430" max="4430" width="12.7109375" style="87" customWidth="1"/>
    <col min="4431" max="4431" width="14" style="87" customWidth="1"/>
    <col min="4432" max="4432" width="11.85546875" style="87" customWidth="1"/>
    <col min="4433" max="4433" width="7.5703125" style="87" customWidth="1"/>
    <col min="4434" max="4434" width="10.140625" style="87" customWidth="1"/>
    <col min="4435" max="4435" width="9.28515625" style="87" customWidth="1"/>
    <col min="4436" max="4438" width="9.140625" style="87" customWidth="1"/>
    <col min="4439" max="4439" width="13.140625" style="87" bestFit="1" customWidth="1"/>
    <col min="4440" max="4626" width="9.140625" style="87" customWidth="1"/>
    <col min="4627" max="4627" width="9.28515625" style="87" customWidth="1"/>
    <col min="4628" max="4628" width="21.7109375" style="87" customWidth="1"/>
    <col min="4629" max="4629" width="19" style="87" customWidth="1"/>
    <col min="4630" max="4630" width="9.140625" style="87" customWidth="1"/>
    <col min="4631" max="4631" width="14.7109375" style="87" customWidth="1"/>
    <col min="4632" max="4632" width="12.140625" style="87" customWidth="1"/>
    <col min="4633" max="4633" width="14.28515625" style="87" customWidth="1"/>
    <col min="4634" max="4634" width="7.42578125" style="87" customWidth="1"/>
    <col min="4635" max="4635" width="8" style="87" customWidth="1"/>
    <col min="4636" max="4636" width="12.140625" style="87" customWidth="1"/>
    <col min="4637" max="4637" width="12.85546875" style="87" customWidth="1"/>
    <col min="4638" max="4638" width="14.28515625" style="87" customWidth="1"/>
    <col min="4639" max="4639" width="9.7109375" style="87" customWidth="1"/>
    <col min="4640" max="4640" width="8.140625" style="87" customWidth="1"/>
    <col min="4641" max="4641" width="12.28515625" style="87" customWidth="1"/>
    <col min="4642" max="4642" width="13.42578125" style="87" customWidth="1"/>
    <col min="4643" max="4643" width="9.85546875" style="87" customWidth="1"/>
    <col min="4644" max="4644" width="9.28515625" style="87" customWidth="1"/>
    <col min="4645" max="4645" width="6.85546875" style="87" customWidth="1"/>
    <col min="4646" max="4646" width="10.85546875" style="87" customWidth="1"/>
    <col min="4647" max="4647" width="9.28515625" style="87" customWidth="1"/>
    <col min="4648" max="4648" width="11.28515625" style="87" customWidth="1"/>
    <col min="4649" max="4649" width="9.7109375" style="87" customWidth="1"/>
    <col min="4650" max="4650" width="7.42578125" style="87" customWidth="1"/>
    <col min="4651" max="4651" width="13.140625" style="87" customWidth="1"/>
    <col min="4652" max="4652" width="7" style="87" customWidth="1"/>
    <col min="4653" max="4653" width="8.7109375" style="87" customWidth="1"/>
    <col min="4654" max="4654" width="11.7109375" style="87" customWidth="1"/>
    <col min="4655" max="4655" width="12" style="87" customWidth="1"/>
    <col min="4656" max="4656" width="9.7109375" style="87" customWidth="1"/>
    <col min="4657" max="4657" width="6.85546875" style="87"/>
    <col min="4658" max="4658" width="9.28515625" style="87" customWidth="1"/>
    <col min="4659" max="4659" width="21.7109375" style="87" customWidth="1"/>
    <col min="4660" max="4660" width="19" style="87" customWidth="1"/>
    <col min="4661" max="4661" width="9.140625" style="87" customWidth="1"/>
    <col min="4662" max="4662" width="14.7109375" style="87" customWidth="1"/>
    <col min="4663" max="4663" width="12.140625" style="87" customWidth="1"/>
    <col min="4664" max="4664" width="14.28515625" style="87" customWidth="1"/>
    <col min="4665" max="4665" width="7.42578125" style="87" customWidth="1"/>
    <col min="4666" max="4666" width="8" style="87" customWidth="1"/>
    <col min="4667" max="4667" width="12.140625" style="87" customWidth="1"/>
    <col min="4668" max="4668" width="12.85546875" style="87" customWidth="1"/>
    <col min="4669" max="4669" width="14.28515625" style="87" customWidth="1"/>
    <col min="4670" max="4670" width="11.140625" style="87" customWidth="1"/>
    <col min="4671" max="4671" width="12.28515625" style="87" customWidth="1"/>
    <col min="4672" max="4672" width="13.42578125" style="87" customWidth="1"/>
    <col min="4673" max="4673" width="9.85546875" style="87" customWidth="1"/>
    <col min="4674" max="4674" width="13" style="87" customWidth="1"/>
    <col min="4675" max="4675" width="6.85546875" style="87" customWidth="1"/>
    <col min="4676" max="4676" width="10.85546875" style="87" customWidth="1"/>
    <col min="4677" max="4677" width="9.28515625" style="87" customWidth="1"/>
    <col min="4678" max="4678" width="11.28515625" style="87" customWidth="1"/>
    <col min="4679" max="4679" width="9.7109375" style="87" customWidth="1"/>
    <col min="4680" max="4680" width="7.42578125" style="87" customWidth="1"/>
    <col min="4681" max="4681" width="13.140625" style="87" customWidth="1"/>
    <col min="4682" max="4682" width="7" style="87" customWidth="1"/>
    <col min="4683" max="4683" width="8.7109375" style="87" customWidth="1"/>
    <col min="4684" max="4684" width="11.7109375" style="87" customWidth="1"/>
    <col min="4685" max="4685" width="12" style="87" customWidth="1"/>
    <col min="4686" max="4686" width="12.7109375" style="87" customWidth="1"/>
    <col min="4687" max="4687" width="14" style="87" customWidth="1"/>
    <col min="4688" max="4688" width="11.85546875" style="87" customWidth="1"/>
    <col min="4689" max="4689" width="7.5703125" style="87" customWidth="1"/>
    <col min="4690" max="4690" width="10.140625" style="87" customWidth="1"/>
    <col min="4691" max="4691" width="9.28515625" style="87" customWidth="1"/>
    <col min="4692" max="4694" width="9.140625" style="87" customWidth="1"/>
    <col min="4695" max="4695" width="13.140625" style="87" bestFit="1" customWidth="1"/>
    <col min="4696" max="4882" width="9.140625" style="87" customWidth="1"/>
    <col min="4883" max="4883" width="9.28515625" style="87" customWidth="1"/>
    <col min="4884" max="4884" width="21.7109375" style="87" customWidth="1"/>
    <col min="4885" max="4885" width="19" style="87" customWidth="1"/>
    <col min="4886" max="4886" width="9.140625" style="87" customWidth="1"/>
    <col min="4887" max="4887" width="14.7109375" style="87" customWidth="1"/>
    <col min="4888" max="4888" width="12.140625" style="87" customWidth="1"/>
    <col min="4889" max="4889" width="14.28515625" style="87" customWidth="1"/>
    <col min="4890" max="4890" width="7.42578125" style="87" customWidth="1"/>
    <col min="4891" max="4891" width="8" style="87" customWidth="1"/>
    <col min="4892" max="4892" width="12.140625" style="87" customWidth="1"/>
    <col min="4893" max="4893" width="12.85546875" style="87" customWidth="1"/>
    <col min="4894" max="4894" width="14.28515625" style="87" customWidth="1"/>
    <col min="4895" max="4895" width="9.7109375" style="87" customWidth="1"/>
    <col min="4896" max="4896" width="8.140625" style="87" customWidth="1"/>
    <col min="4897" max="4897" width="12.28515625" style="87" customWidth="1"/>
    <col min="4898" max="4898" width="13.42578125" style="87" customWidth="1"/>
    <col min="4899" max="4899" width="9.85546875" style="87" customWidth="1"/>
    <col min="4900" max="4900" width="9.28515625" style="87" customWidth="1"/>
    <col min="4901" max="4901" width="6.85546875" style="87" customWidth="1"/>
    <col min="4902" max="4902" width="10.85546875" style="87" customWidth="1"/>
    <col min="4903" max="4903" width="9.28515625" style="87" customWidth="1"/>
    <col min="4904" max="4904" width="11.28515625" style="87" customWidth="1"/>
    <col min="4905" max="4905" width="9.7109375" style="87" customWidth="1"/>
    <col min="4906" max="4906" width="7.42578125" style="87" customWidth="1"/>
    <col min="4907" max="4907" width="13.140625" style="87" customWidth="1"/>
    <col min="4908" max="4908" width="7" style="87" customWidth="1"/>
    <col min="4909" max="4909" width="8.7109375" style="87" customWidth="1"/>
    <col min="4910" max="4910" width="11.7109375" style="87" customWidth="1"/>
    <col min="4911" max="4911" width="12" style="87" customWidth="1"/>
    <col min="4912" max="4912" width="9.7109375" style="87" customWidth="1"/>
    <col min="4913" max="4913" width="6.85546875" style="87"/>
    <col min="4914" max="4914" width="9.28515625" style="87" customWidth="1"/>
    <col min="4915" max="4915" width="21.7109375" style="87" customWidth="1"/>
    <col min="4916" max="4916" width="19" style="87" customWidth="1"/>
    <col min="4917" max="4917" width="9.140625" style="87" customWidth="1"/>
    <col min="4918" max="4918" width="14.7109375" style="87" customWidth="1"/>
    <col min="4919" max="4919" width="12.140625" style="87" customWidth="1"/>
    <col min="4920" max="4920" width="14.28515625" style="87" customWidth="1"/>
    <col min="4921" max="4921" width="7.42578125" style="87" customWidth="1"/>
    <col min="4922" max="4922" width="8" style="87" customWidth="1"/>
    <col min="4923" max="4923" width="12.140625" style="87" customWidth="1"/>
    <col min="4924" max="4924" width="12.85546875" style="87" customWidth="1"/>
    <col min="4925" max="4925" width="14.28515625" style="87" customWidth="1"/>
    <col min="4926" max="4926" width="11.140625" style="87" customWidth="1"/>
    <col min="4927" max="4927" width="12.28515625" style="87" customWidth="1"/>
    <col min="4928" max="4928" width="13.42578125" style="87" customWidth="1"/>
    <col min="4929" max="4929" width="9.85546875" style="87" customWidth="1"/>
    <col min="4930" max="4930" width="13" style="87" customWidth="1"/>
    <col min="4931" max="4931" width="6.85546875" style="87" customWidth="1"/>
    <col min="4932" max="4932" width="10.85546875" style="87" customWidth="1"/>
    <col min="4933" max="4933" width="9.28515625" style="87" customWidth="1"/>
    <col min="4934" max="4934" width="11.28515625" style="87" customWidth="1"/>
    <col min="4935" max="4935" width="9.7109375" style="87" customWidth="1"/>
    <col min="4936" max="4936" width="7.42578125" style="87" customWidth="1"/>
    <col min="4937" max="4937" width="13.140625" style="87" customWidth="1"/>
    <col min="4938" max="4938" width="7" style="87" customWidth="1"/>
    <col min="4939" max="4939" width="8.7109375" style="87" customWidth="1"/>
    <col min="4940" max="4940" width="11.7109375" style="87" customWidth="1"/>
    <col min="4941" max="4941" width="12" style="87" customWidth="1"/>
    <col min="4942" max="4942" width="12.7109375" style="87" customWidth="1"/>
    <col min="4943" max="4943" width="14" style="87" customWidth="1"/>
    <col min="4944" max="4944" width="11.85546875" style="87" customWidth="1"/>
    <col min="4945" max="4945" width="7.5703125" style="87" customWidth="1"/>
    <col min="4946" max="4946" width="10.140625" style="87" customWidth="1"/>
    <col min="4947" max="4947" width="9.28515625" style="87" customWidth="1"/>
    <col min="4948" max="4950" width="9.140625" style="87" customWidth="1"/>
    <col min="4951" max="4951" width="13.140625" style="87" bestFit="1" customWidth="1"/>
    <col min="4952" max="5138" width="9.140625" style="87" customWidth="1"/>
    <col min="5139" max="5139" width="9.28515625" style="87" customWidth="1"/>
    <col min="5140" max="5140" width="21.7109375" style="87" customWidth="1"/>
    <col min="5141" max="5141" width="19" style="87" customWidth="1"/>
    <col min="5142" max="5142" width="9.140625" style="87" customWidth="1"/>
    <col min="5143" max="5143" width="14.7109375" style="87" customWidth="1"/>
    <col min="5144" max="5144" width="12.140625" style="87" customWidth="1"/>
    <col min="5145" max="5145" width="14.28515625" style="87" customWidth="1"/>
    <col min="5146" max="5146" width="7.42578125" style="87" customWidth="1"/>
    <col min="5147" max="5147" width="8" style="87" customWidth="1"/>
    <col min="5148" max="5148" width="12.140625" style="87" customWidth="1"/>
    <col min="5149" max="5149" width="12.85546875" style="87" customWidth="1"/>
    <col min="5150" max="5150" width="14.28515625" style="87" customWidth="1"/>
    <col min="5151" max="5151" width="9.7109375" style="87" customWidth="1"/>
    <col min="5152" max="5152" width="8.140625" style="87" customWidth="1"/>
    <col min="5153" max="5153" width="12.28515625" style="87" customWidth="1"/>
    <col min="5154" max="5154" width="13.42578125" style="87" customWidth="1"/>
    <col min="5155" max="5155" width="9.85546875" style="87" customWidth="1"/>
    <col min="5156" max="5156" width="9.28515625" style="87" customWidth="1"/>
    <col min="5157" max="5157" width="6.85546875" style="87" customWidth="1"/>
    <col min="5158" max="5158" width="10.85546875" style="87" customWidth="1"/>
    <col min="5159" max="5159" width="9.28515625" style="87" customWidth="1"/>
    <col min="5160" max="5160" width="11.28515625" style="87" customWidth="1"/>
    <col min="5161" max="5161" width="9.7109375" style="87" customWidth="1"/>
    <col min="5162" max="5162" width="7.42578125" style="87" customWidth="1"/>
    <col min="5163" max="5163" width="13.140625" style="87" customWidth="1"/>
    <col min="5164" max="5164" width="7" style="87" customWidth="1"/>
    <col min="5165" max="5165" width="8.7109375" style="87" customWidth="1"/>
    <col min="5166" max="5166" width="11.7109375" style="87" customWidth="1"/>
    <col min="5167" max="5167" width="12" style="87" customWidth="1"/>
    <col min="5168" max="5168" width="9.7109375" style="87" customWidth="1"/>
    <col min="5169" max="5169" width="6.85546875" style="87"/>
    <col min="5170" max="5170" width="9.28515625" style="87" customWidth="1"/>
    <col min="5171" max="5171" width="21.7109375" style="87" customWidth="1"/>
    <col min="5172" max="5172" width="19" style="87" customWidth="1"/>
    <col min="5173" max="5173" width="9.140625" style="87" customWidth="1"/>
    <col min="5174" max="5174" width="14.7109375" style="87" customWidth="1"/>
    <col min="5175" max="5175" width="12.140625" style="87" customWidth="1"/>
    <col min="5176" max="5176" width="14.28515625" style="87" customWidth="1"/>
    <col min="5177" max="5177" width="7.42578125" style="87" customWidth="1"/>
    <col min="5178" max="5178" width="8" style="87" customWidth="1"/>
    <col min="5179" max="5179" width="12.140625" style="87" customWidth="1"/>
    <col min="5180" max="5180" width="12.85546875" style="87" customWidth="1"/>
    <col min="5181" max="5181" width="14.28515625" style="87" customWidth="1"/>
    <col min="5182" max="5182" width="11.140625" style="87" customWidth="1"/>
    <col min="5183" max="5183" width="12.28515625" style="87" customWidth="1"/>
    <col min="5184" max="5184" width="13.42578125" style="87" customWidth="1"/>
    <col min="5185" max="5185" width="9.85546875" style="87" customWidth="1"/>
    <col min="5186" max="5186" width="13" style="87" customWidth="1"/>
    <col min="5187" max="5187" width="6.85546875" style="87" customWidth="1"/>
    <col min="5188" max="5188" width="10.85546875" style="87" customWidth="1"/>
    <col min="5189" max="5189" width="9.28515625" style="87" customWidth="1"/>
    <col min="5190" max="5190" width="11.28515625" style="87" customWidth="1"/>
    <col min="5191" max="5191" width="9.7109375" style="87" customWidth="1"/>
    <col min="5192" max="5192" width="7.42578125" style="87" customWidth="1"/>
    <col min="5193" max="5193" width="13.140625" style="87" customWidth="1"/>
    <col min="5194" max="5194" width="7" style="87" customWidth="1"/>
    <col min="5195" max="5195" width="8.7109375" style="87" customWidth="1"/>
    <col min="5196" max="5196" width="11.7109375" style="87" customWidth="1"/>
    <col min="5197" max="5197" width="12" style="87" customWidth="1"/>
    <col min="5198" max="5198" width="12.7109375" style="87" customWidth="1"/>
    <col min="5199" max="5199" width="14" style="87" customWidth="1"/>
    <col min="5200" max="5200" width="11.85546875" style="87" customWidth="1"/>
    <col min="5201" max="5201" width="7.5703125" style="87" customWidth="1"/>
    <col min="5202" max="5202" width="10.140625" style="87" customWidth="1"/>
    <col min="5203" max="5203" width="9.28515625" style="87" customWidth="1"/>
    <col min="5204" max="5206" width="9.140625" style="87" customWidth="1"/>
    <col min="5207" max="5207" width="13.140625" style="87" bestFit="1" customWidth="1"/>
    <col min="5208" max="5394" width="9.140625" style="87" customWidth="1"/>
    <col min="5395" max="5395" width="9.28515625" style="87" customWidth="1"/>
    <col min="5396" max="5396" width="21.7109375" style="87" customWidth="1"/>
    <col min="5397" max="5397" width="19" style="87" customWidth="1"/>
    <col min="5398" max="5398" width="9.140625" style="87" customWidth="1"/>
    <col min="5399" max="5399" width="14.7109375" style="87" customWidth="1"/>
    <col min="5400" max="5400" width="12.140625" style="87" customWidth="1"/>
    <col min="5401" max="5401" width="14.28515625" style="87" customWidth="1"/>
    <col min="5402" max="5402" width="7.42578125" style="87" customWidth="1"/>
    <col min="5403" max="5403" width="8" style="87" customWidth="1"/>
    <col min="5404" max="5404" width="12.140625" style="87" customWidth="1"/>
    <col min="5405" max="5405" width="12.85546875" style="87" customWidth="1"/>
    <col min="5406" max="5406" width="14.28515625" style="87" customWidth="1"/>
    <col min="5407" max="5407" width="9.7109375" style="87" customWidth="1"/>
    <col min="5408" max="5408" width="8.140625" style="87" customWidth="1"/>
    <col min="5409" max="5409" width="12.28515625" style="87" customWidth="1"/>
    <col min="5410" max="5410" width="13.42578125" style="87" customWidth="1"/>
    <col min="5411" max="5411" width="9.85546875" style="87" customWidth="1"/>
    <col min="5412" max="5412" width="9.28515625" style="87" customWidth="1"/>
    <col min="5413" max="5413" width="6.85546875" style="87" customWidth="1"/>
    <col min="5414" max="5414" width="10.85546875" style="87" customWidth="1"/>
    <col min="5415" max="5415" width="9.28515625" style="87" customWidth="1"/>
    <col min="5416" max="5416" width="11.28515625" style="87" customWidth="1"/>
    <col min="5417" max="5417" width="9.7109375" style="87" customWidth="1"/>
    <col min="5418" max="5418" width="7.42578125" style="87" customWidth="1"/>
    <col min="5419" max="5419" width="13.140625" style="87" customWidth="1"/>
    <col min="5420" max="5420" width="7" style="87" customWidth="1"/>
    <col min="5421" max="5421" width="8.7109375" style="87" customWidth="1"/>
    <col min="5422" max="5422" width="11.7109375" style="87" customWidth="1"/>
    <col min="5423" max="5423" width="12" style="87" customWidth="1"/>
    <col min="5424" max="5424" width="9.7109375" style="87" customWidth="1"/>
    <col min="5425" max="5425" width="6.85546875" style="87"/>
    <col min="5426" max="5426" width="9.28515625" style="87" customWidth="1"/>
    <col min="5427" max="5427" width="21.7109375" style="87" customWidth="1"/>
    <col min="5428" max="5428" width="19" style="87" customWidth="1"/>
    <col min="5429" max="5429" width="9.140625" style="87" customWidth="1"/>
    <col min="5430" max="5430" width="14.7109375" style="87" customWidth="1"/>
    <col min="5431" max="5431" width="12.140625" style="87" customWidth="1"/>
    <col min="5432" max="5432" width="14.28515625" style="87" customWidth="1"/>
    <col min="5433" max="5433" width="7.42578125" style="87" customWidth="1"/>
    <col min="5434" max="5434" width="8" style="87" customWidth="1"/>
    <col min="5435" max="5435" width="12.140625" style="87" customWidth="1"/>
    <col min="5436" max="5436" width="12.85546875" style="87" customWidth="1"/>
    <col min="5437" max="5437" width="14.28515625" style="87" customWidth="1"/>
    <col min="5438" max="5438" width="11.140625" style="87" customWidth="1"/>
    <col min="5439" max="5439" width="12.28515625" style="87" customWidth="1"/>
    <col min="5440" max="5440" width="13.42578125" style="87" customWidth="1"/>
    <col min="5441" max="5441" width="9.85546875" style="87" customWidth="1"/>
    <col min="5442" max="5442" width="13" style="87" customWidth="1"/>
    <col min="5443" max="5443" width="6.85546875" style="87" customWidth="1"/>
    <col min="5444" max="5444" width="10.85546875" style="87" customWidth="1"/>
    <col min="5445" max="5445" width="9.28515625" style="87" customWidth="1"/>
    <col min="5446" max="5446" width="11.28515625" style="87" customWidth="1"/>
    <col min="5447" max="5447" width="9.7109375" style="87" customWidth="1"/>
    <col min="5448" max="5448" width="7.42578125" style="87" customWidth="1"/>
    <col min="5449" max="5449" width="13.140625" style="87" customWidth="1"/>
    <col min="5450" max="5450" width="7" style="87" customWidth="1"/>
    <col min="5451" max="5451" width="8.7109375" style="87" customWidth="1"/>
    <col min="5452" max="5452" width="11.7109375" style="87" customWidth="1"/>
    <col min="5453" max="5453" width="12" style="87" customWidth="1"/>
    <col min="5454" max="5454" width="12.7109375" style="87" customWidth="1"/>
    <col min="5455" max="5455" width="14" style="87" customWidth="1"/>
    <col min="5456" max="5456" width="11.85546875" style="87" customWidth="1"/>
    <col min="5457" max="5457" width="7.5703125" style="87" customWidth="1"/>
    <col min="5458" max="5458" width="10.140625" style="87" customWidth="1"/>
    <col min="5459" max="5459" width="9.28515625" style="87" customWidth="1"/>
    <col min="5460" max="5462" width="9.140625" style="87" customWidth="1"/>
    <col min="5463" max="5463" width="13.140625" style="87" bestFit="1" customWidth="1"/>
    <col min="5464" max="5650" width="9.140625" style="87" customWidth="1"/>
    <col min="5651" max="5651" width="9.28515625" style="87" customWidth="1"/>
    <col min="5652" max="5652" width="21.7109375" style="87" customWidth="1"/>
    <col min="5653" max="5653" width="19" style="87" customWidth="1"/>
    <col min="5654" max="5654" width="9.140625" style="87" customWidth="1"/>
    <col min="5655" max="5655" width="14.7109375" style="87" customWidth="1"/>
    <col min="5656" max="5656" width="12.140625" style="87" customWidth="1"/>
    <col min="5657" max="5657" width="14.28515625" style="87" customWidth="1"/>
    <col min="5658" max="5658" width="7.42578125" style="87" customWidth="1"/>
    <col min="5659" max="5659" width="8" style="87" customWidth="1"/>
    <col min="5660" max="5660" width="12.140625" style="87" customWidth="1"/>
    <col min="5661" max="5661" width="12.85546875" style="87" customWidth="1"/>
    <col min="5662" max="5662" width="14.28515625" style="87" customWidth="1"/>
    <col min="5663" max="5663" width="9.7109375" style="87" customWidth="1"/>
    <col min="5664" max="5664" width="8.140625" style="87" customWidth="1"/>
    <col min="5665" max="5665" width="12.28515625" style="87" customWidth="1"/>
    <col min="5666" max="5666" width="13.42578125" style="87" customWidth="1"/>
    <col min="5667" max="5667" width="9.85546875" style="87" customWidth="1"/>
    <col min="5668" max="5668" width="9.28515625" style="87" customWidth="1"/>
    <col min="5669" max="5669" width="6.85546875" style="87" customWidth="1"/>
    <col min="5670" max="5670" width="10.85546875" style="87" customWidth="1"/>
    <col min="5671" max="5671" width="9.28515625" style="87" customWidth="1"/>
    <col min="5672" max="5672" width="11.28515625" style="87" customWidth="1"/>
    <col min="5673" max="5673" width="9.7109375" style="87" customWidth="1"/>
    <col min="5674" max="5674" width="7.42578125" style="87" customWidth="1"/>
    <col min="5675" max="5675" width="13.140625" style="87" customWidth="1"/>
    <col min="5676" max="5676" width="7" style="87" customWidth="1"/>
    <col min="5677" max="5677" width="8.7109375" style="87" customWidth="1"/>
    <col min="5678" max="5678" width="11.7109375" style="87" customWidth="1"/>
    <col min="5679" max="5679" width="12" style="87" customWidth="1"/>
    <col min="5680" max="5680" width="9.7109375" style="87" customWidth="1"/>
    <col min="5681" max="5681" width="6.85546875" style="87"/>
    <col min="5682" max="5682" width="9.28515625" style="87" customWidth="1"/>
    <col min="5683" max="5683" width="21.7109375" style="87" customWidth="1"/>
    <col min="5684" max="5684" width="19" style="87" customWidth="1"/>
    <col min="5685" max="5685" width="9.140625" style="87" customWidth="1"/>
    <col min="5686" max="5686" width="14.7109375" style="87" customWidth="1"/>
    <col min="5687" max="5687" width="12.140625" style="87" customWidth="1"/>
    <col min="5688" max="5688" width="14.28515625" style="87" customWidth="1"/>
    <col min="5689" max="5689" width="7.42578125" style="87" customWidth="1"/>
    <col min="5690" max="5690" width="8" style="87" customWidth="1"/>
    <col min="5691" max="5691" width="12.140625" style="87" customWidth="1"/>
    <col min="5692" max="5692" width="12.85546875" style="87" customWidth="1"/>
    <col min="5693" max="5693" width="14.28515625" style="87" customWidth="1"/>
    <col min="5694" max="5694" width="11.140625" style="87" customWidth="1"/>
    <col min="5695" max="5695" width="12.28515625" style="87" customWidth="1"/>
    <col min="5696" max="5696" width="13.42578125" style="87" customWidth="1"/>
    <col min="5697" max="5697" width="9.85546875" style="87" customWidth="1"/>
    <col min="5698" max="5698" width="13" style="87" customWidth="1"/>
    <col min="5699" max="5699" width="6.85546875" style="87" customWidth="1"/>
    <col min="5700" max="5700" width="10.85546875" style="87" customWidth="1"/>
    <col min="5701" max="5701" width="9.28515625" style="87" customWidth="1"/>
    <col min="5702" max="5702" width="11.28515625" style="87" customWidth="1"/>
    <col min="5703" max="5703" width="9.7109375" style="87" customWidth="1"/>
    <col min="5704" max="5704" width="7.42578125" style="87" customWidth="1"/>
    <col min="5705" max="5705" width="13.140625" style="87" customWidth="1"/>
    <col min="5706" max="5706" width="7" style="87" customWidth="1"/>
    <col min="5707" max="5707" width="8.7109375" style="87" customWidth="1"/>
    <col min="5708" max="5708" width="11.7109375" style="87" customWidth="1"/>
    <col min="5709" max="5709" width="12" style="87" customWidth="1"/>
    <col min="5710" max="5710" width="12.7109375" style="87" customWidth="1"/>
    <col min="5711" max="5711" width="14" style="87" customWidth="1"/>
    <col min="5712" max="5712" width="11.85546875" style="87" customWidth="1"/>
    <col min="5713" max="5713" width="7.5703125" style="87" customWidth="1"/>
    <col min="5714" max="5714" width="10.140625" style="87" customWidth="1"/>
    <col min="5715" max="5715" width="9.28515625" style="87" customWidth="1"/>
    <col min="5716" max="5718" width="9.140625" style="87" customWidth="1"/>
    <col min="5719" max="5719" width="13.140625" style="87" bestFit="1" customWidth="1"/>
    <col min="5720" max="5906" width="9.140625" style="87" customWidth="1"/>
    <col min="5907" max="5907" width="9.28515625" style="87" customWidth="1"/>
    <col min="5908" max="5908" width="21.7109375" style="87" customWidth="1"/>
    <col min="5909" max="5909" width="19" style="87" customWidth="1"/>
    <col min="5910" max="5910" width="9.140625" style="87" customWidth="1"/>
    <col min="5911" max="5911" width="14.7109375" style="87" customWidth="1"/>
    <col min="5912" max="5912" width="12.140625" style="87" customWidth="1"/>
    <col min="5913" max="5913" width="14.28515625" style="87" customWidth="1"/>
    <col min="5914" max="5914" width="7.42578125" style="87" customWidth="1"/>
    <col min="5915" max="5915" width="8" style="87" customWidth="1"/>
    <col min="5916" max="5916" width="12.140625" style="87" customWidth="1"/>
    <col min="5917" max="5917" width="12.85546875" style="87" customWidth="1"/>
    <col min="5918" max="5918" width="14.28515625" style="87" customWidth="1"/>
    <col min="5919" max="5919" width="9.7109375" style="87" customWidth="1"/>
    <col min="5920" max="5920" width="8.140625" style="87" customWidth="1"/>
    <col min="5921" max="5921" width="12.28515625" style="87" customWidth="1"/>
    <col min="5922" max="5922" width="13.42578125" style="87" customWidth="1"/>
    <col min="5923" max="5923" width="9.85546875" style="87" customWidth="1"/>
    <col min="5924" max="5924" width="9.28515625" style="87" customWidth="1"/>
    <col min="5925" max="5925" width="6.85546875" style="87" customWidth="1"/>
    <col min="5926" max="5926" width="10.85546875" style="87" customWidth="1"/>
    <col min="5927" max="5927" width="9.28515625" style="87" customWidth="1"/>
    <col min="5928" max="5928" width="11.28515625" style="87" customWidth="1"/>
    <col min="5929" max="5929" width="9.7109375" style="87" customWidth="1"/>
    <col min="5930" max="5930" width="7.42578125" style="87" customWidth="1"/>
    <col min="5931" max="5931" width="13.140625" style="87" customWidth="1"/>
    <col min="5932" max="5932" width="7" style="87" customWidth="1"/>
    <col min="5933" max="5933" width="8.7109375" style="87" customWidth="1"/>
    <col min="5934" max="5934" width="11.7109375" style="87" customWidth="1"/>
    <col min="5935" max="5935" width="12" style="87" customWidth="1"/>
    <col min="5936" max="5936" width="9.7109375" style="87" customWidth="1"/>
    <col min="5937" max="5937" width="6.85546875" style="87"/>
    <col min="5938" max="5938" width="9.28515625" style="87" customWidth="1"/>
    <col min="5939" max="5939" width="21.7109375" style="87" customWidth="1"/>
    <col min="5940" max="5940" width="19" style="87" customWidth="1"/>
    <col min="5941" max="5941" width="9.140625" style="87" customWidth="1"/>
    <col min="5942" max="5942" width="14.7109375" style="87" customWidth="1"/>
    <col min="5943" max="5943" width="12.140625" style="87" customWidth="1"/>
    <col min="5944" max="5944" width="14.28515625" style="87" customWidth="1"/>
    <col min="5945" max="5945" width="7.42578125" style="87" customWidth="1"/>
    <col min="5946" max="5946" width="8" style="87" customWidth="1"/>
    <col min="5947" max="5947" width="12.140625" style="87" customWidth="1"/>
    <col min="5948" max="5948" width="12.85546875" style="87" customWidth="1"/>
    <col min="5949" max="5949" width="14.28515625" style="87" customWidth="1"/>
    <col min="5950" max="5950" width="11.140625" style="87" customWidth="1"/>
    <col min="5951" max="5951" width="12.28515625" style="87" customWidth="1"/>
    <col min="5952" max="5952" width="13.42578125" style="87" customWidth="1"/>
    <col min="5953" max="5953" width="9.85546875" style="87" customWidth="1"/>
    <col min="5954" max="5954" width="13" style="87" customWidth="1"/>
    <col min="5955" max="5955" width="6.85546875" style="87" customWidth="1"/>
    <col min="5956" max="5956" width="10.85546875" style="87" customWidth="1"/>
    <col min="5957" max="5957" width="9.28515625" style="87" customWidth="1"/>
    <col min="5958" max="5958" width="11.28515625" style="87" customWidth="1"/>
    <col min="5959" max="5959" width="9.7109375" style="87" customWidth="1"/>
    <col min="5960" max="5960" width="7.42578125" style="87" customWidth="1"/>
    <col min="5961" max="5961" width="13.140625" style="87" customWidth="1"/>
    <col min="5962" max="5962" width="7" style="87" customWidth="1"/>
    <col min="5963" max="5963" width="8.7109375" style="87" customWidth="1"/>
    <col min="5964" max="5964" width="11.7109375" style="87" customWidth="1"/>
    <col min="5965" max="5965" width="12" style="87" customWidth="1"/>
    <col min="5966" max="5966" width="12.7109375" style="87" customWidth="1"/>
    <col min="5967" max="5967" width="14" style="87" customWidth="1"/>
    <col min="5968" max="5968" width="11.85546875" style="87" customWidth="1"/>
    <col min="5969" max="5969" width="7.5703125" style="87" customWidth="1"/>
    <col min="5970" max="5970" width="10.140625" style="87" customWidth="1"/>
    <col min="5971" max="5971" width="9.28515625" style="87" customWidth="1"/>
    <col min="5972" max="5974" width="9.140625" style="87" customWidth="1"/>
    <col min="5975" max="5975" width="13.140625" style="87" bestFit="1" customWidth="1"/>
    <col min="5976" max="6162" width="9.140625" style="87" customWidth="1"/>
    <col min="6163" max="6163" width="9.28515625" style="87" customWidth="1"/>
    <col min="6164" max="6164" width="21.7109375" style="87" customWidth="1"/>
    <col min="6165" max="6165" width="19" style="87" customWidth="1"/>
    <col min="6166" max="6166" width="9.140625" style="87" customWidth="1"/>
    <col min="6167" max="6167" width="14.7109375" style="87" customWidth="1"/>
    <col min="6168" max="6168" width="12.140625" style="87" customWidth="1"/>
    <col min="6169" max="6169" width="14.28515625" style="87" customWidth="1"/>
    <col min="6170" max="6170" width="7.42578125" style="87" customWidth="1"/>
    <col min="6171" max="6171" width="8" style="87" customWidth="1"/>
    <col min="6172" max="6172" width="12.140625" style="87" customWidth="1"/>
    <col min="6173" max="6173" width="12.85546875" style="87" customWidth="1"/>
    <col min="6174" max="6174" width="14.28515625" style="87" customWidth="1"/>
    <col min="6175" max="6175" width="9.7109375" style="87" customWidth="1"/>
    <col min="6176" max="6176" width="8.140625" style="87" customWidth="1"/>
    <col min="6177" max="6177" width="12.28515625" style="87" customWidth="1"/>
    <col min="6178" max="6178" width="13.42578125" style="87" customWidth="1"/>
    <col min="6179" max="6179" width="9.85546875" style="87" customWidth="1"/>
    <col min="6180" max="6180" width="9.28515625" style="87" customWidth="1"/>
    <col min="6181" max="6181" width="6.85546875" style="87" customWidth="1"/>
    <col min="6182" max="6182" width="10.85546875" style="87" customWidth="1"/>
    <col min="6183" max="6183" width="9.28515625" style="87" customWidth="1"/>
    <col min="6184" max="6184" width="11.28515625" style="87" customWidth="1"/>
    <col min="6185" max="6185" width="9.7109375" style="87" customWidth="1"/>
    <col min="6186" max="6186" width="7.42578125" style="87" customWidth="1"/>
    <col min="6187" max="6187" width="13.140625" style="87" customWidth="1"/>
    <col min="6188" max="6188" width="7" style="87" customWidth="1"/>
    <col min="6189" max="6189" width="8.7109375" style="87" customWidth="1"/>
    <col min="6190" max="6190" width="11.7109375" style="87" customWidth="1"/>
    <col min="6191" max="6191" width="12" style="87" customWidth="1"/>
    <col min="6192" max="6192" width="9.7109375" style="87" customWidth="1"/>
    <col min="6193" max="6193" width="6.85546875" style="87"/>
    <col min="6194" max="6194" width="9.28515625" style="87" customWidth="1"/>
    <col min="6195" max="6195" width="21.7109375" style="87" customWidth="1"/>
    <col min="6196" max="6196" width="19" style="87" customWidth="1"/>
    <col min="6197" max="6197" width="9.140625" style="87" customWidth="1"/>
    <col min="6198" max="6198" width="14.7109375" style="87" customWidth="1"/>
    <col min="6199" max="6199" width="12.140625" style="87" customWidth="1"/>
    <col min="6200" max="6200" width="14.28515625" style="87" customWidth="1"/>
    <col min="6201" max="6201" width="7.42578125" style="87" customWidth="1"/>
    <col min="6202" max="6202" width="8" style="87" customWidth="1"/>
    <col min="6203" max="6203" width="12.140625" style="87" customWidth="1"/>
    <col min="6204" max="6204" width="12.85546875" style="87" customWidth="1"/>
    <col min="6205" max="6205" width="14.28515625" style="87" customWidth="1"/>
    <col min="6206" max="6206" width="11.140625" style="87" customWidth="1"/>
    <col min="6207" max="6207" width="12.28515625" style="87" customWidth="1"/>
    <col min="6208" max="6208" width="13.42578125" style="87" customWidth="1"/>
    <col min="6209" max="6209" width="9.85546875" style="87" customWidth="1"/>
    <col min="6210" max="6210" width="13" style="87" customWidth="1"/>
    <col min="6211" max="6211" width="6.85546875" style="87" customWidth="1"/>
    <col min="6212" max="6212" width="10.85546875" style="87" customWidth="1"/>
    <col min="6213" max="6213" width="9.28515625" style="87" customWidth="1"/>
    <col min="6214" max="6214" width="11.28515625" style="87" customWidth="1"/>
    <col min="6215" max="6215" width="9.7109375" style="87" customWidth="1"/>
    <col min="6216" max="6216" width="7.42578125" style="87" customWidth="1"/>
    <col min="6217" max="6217" width="13.140625" style="87" customWidth="1"/>
    <col min="6218" max="6218" width="7" style="87" customWidth="1"/>
    <col min="6219" max="6219" width="8.7109375" style="87" customWidth="1"/>
    <col min="6220" max="6220" width="11.7109375" style="87" customWidth="1"/>
    <col min="6221" max="6221" width="12" style="87" customWidth="1"/>
    <col min="6222" max="6222" width="12.7109375" style="87" customWidth="1"/>
    <col min="6223" max="6223" width="14" style="87" customWidth="1"/>
    <col min="6224" max="6224" width="11.85546875" style="87" customWidth="1"/>
    <col min="6225" max="6225" width="7.5703125" style="87" customWidth="1"/>
    <col min="6226" max="6226" width="10.140625" style="87" customWidth="1"/>
    <col min="6227" max="6227" width="9.28515625" style="87" customWidth="1"/>
    <col min="6228" max="6230" width="9.140625" style="87" customWidth="1"/>
    <col min="6231" max="6231" width="13.140625" style="87" bestFit="1" customWidth="1"/>
    <col min="6232" max="6418" width="9.140625" style="87" customWidth="1"/>
    <col min="6419" max="6419" width="9.28515625" style="87" customWidth="1"/>
    <col min="6420" max="6420" width="21.7109375" style="87" customWidth="1"/>
    <col min="6421" max="6421" width="19" style="87" customWidth="1"/>
    <col min="6422" max="6422" width="9.140625" style="87" customWidth="1"/>
    <col min="6423" max="6423" width="14.7109375" style="87" customWidth="1"/>
    <col min="6424" max="6424" width="12.140625" style="87" customWidth="1"/>
    <col min="6425" max="6425" width="14.28515625" style="87" customWidth="1"/>
    <col min="6426" max="6426" width="7.42578125" style="87" customWidth="1"/>
    <col min="6427" max="6427" width="8" style="87" customWidth="1"/>
    <col min="6428" max="6428" width="12.140625" style="87" customWidth="1"/>
    <col min="6429" max="6429" width="12.85546875" style="87" customWidth="1"/>
    <col min="6430" max="6430" width="14.28515625" style="87" customWidth="1"/>
    <col min="6431" max="6431" width="9.7109375" style="87" customWidth="1"/>
    <col min="6432" max="6432" width="8.140625" style="87" customWidth="1"/>
    <col min="6433" max="6433" width="12.28515625" style="87" customWidth="1"/>
    <col min="6434" max="6434" width="13.42578125" style="87" customWidth="1"/>
    <col min="6435" max="6435" width="9.85546875" style="87" customWidth="1"/>
    <col min="6436" max="6436" width="9.28515625" style="87" customWidth="1"/>
    <col min="6437" max="6437" width="6.85546875" style="87" customWidth="1"/>
    <col min="6438" max="6438" width="10.85546875" style="87" customWidth="1"/>
    <col min="6439" max="6439" width="9.28515625" style="87" customWidth="1"/>
    <col min="6440" max="6440" width="11.28515625" style="87" customWidth="1"/>
    <col min="6441" max="6441" width="9.7109375" style="87" customWidth="1"/>
    <col min="6442" max="6442" width="7.42578125" style="87" customWidth="1"/>
    <col min="6443" max="6443" width="13.140625" style="87" customWidth="1"/>
    <col min="6444" max="6444" width="7" style="87" customWidth="1"/>
    <col min="6445" max="6445" width="8.7109375" style="87" customWidth="1"/>
    <col min="6446" max="6446" width="11.7109375" style="87" customWidth="1"/>
    <col min="6447" max="6447" width="12" style="87" customWidth="1"/>
    <col min="6448" max="6448" width="9.7109375" style="87" customWidth="1"/>
    <col min="6449" max="6449" width="6.85546875" style="87"/>
    <col min="6450" max="6450" width="9.28515625" style="87" customWidth="1"/>
    <col min="6451" max="6451" width="21.7109375" style="87" customWidth="1"/>
    <col min="6452" max="6452" width="19" style="87" customWidth="1"/>
    <col min="6453" max="6453" width="9.140625" style="87" customWidth="1"/>
    <col min="6454" max="6454" width="14.7109375" style="87" customWidth="1"/>
    <col min="6455" max="6455" width="12.140625" style="87" customWidth="1"/>
    <col min="6456" max="6456" width="14.28515625" style="87" customWidth="1"/>
    <col min="6457" max="6457" width="7.42578125" style="87" customWidth="1"/>
    <col min="6458" max="6458" width="8" style="87" customWidth="1"/>
    <col min="6459" max="6459" width="12.140625" style="87" customWidth="1"/>
    <col min="6460" max="6460" width="12.85546875" style="87" customWidth="1"/>
    <col min="6461" max="6461" width="14.28515625" style="87" customWidth="1"/>
    <col min="6462" max="6462" width="11.140625" style="87" customWidth="1"/>
    <col min="6463" max="6463" width="12.28515625" style="87" customWidth="1"/>
    <col min="6464" max="6464" width="13.42578125" style="87" customWidth="1"/>
    <col min="6465" max="6465" width="9.85546875" style="87" customWidth="1"/>
    <col min="6466" max="6466" width="13" style="87" customWidth="1"/>
    <col min="6467" max="6467" width="6.85546875" style="87" customWidth="1"/>
    <col min="6468" max="6468" width="10.85546875" style="87" customWidth="1"/>
    <col min="6469" max="6469" width="9.28515625" style="87" customWidth="1"/>
    <col min="6470" max="6470" width="11.28515625" style="87" customWidth="1"/>
    <col min="6471" max="6471" width="9.7109375" style="87" customWidth="1"/>
    <col min="6472" max="6472" width="7.42578125" style="87" customWidth="1"/>
    <col min="6473" max="6473" width="13.140625" style="87" customWidth="1"/>
    <col min="6474" max="6474" width="7" style="87" customWidth="1"/>
    <col min="6475" max="6475" width="8.7109375" style="87" customWidth="1"/>
    <col min="6476" max="6476" width="11.7109375" style="87" customWidth="1"/>
    <col min="6477" max="6477" width="12" style="87" customWidth="1"/>
    <col min="6478" max="6478" width="12.7109375" style="87" customWidth="1"/>
    <col min="6479" max="6479" width="14" style="87" customWidth="1"/>
    <col min="6480" max="6480" width="11.85546875" style="87" customWidth="1"/>
    <col min="6481" max="6481" width="7.5703125" style="87" customWidth="1"/>
    <col min="6482" max="6482" width="10.140625" style="87" customWidth="1"/>
    <col min="6483" max="6483" width="9.28515625" style="87" customWidth="1"/>
    <col min="6484" max="6486" width="9.140625" style="87" customWidth="1"/>
    <col min="6487" max="6487" width="13.140625" style="87" bestFit="1" customWidth="1"/>
    <col min="6488" max="6674" width="9.140625" style="87" customWidth="1"/>
    <col min="6675" max="6675" width="9.28515625" style="87" customWidth="1"/>
    <col min="6676" max="6676" width="21.7109375" style="87" customWidth="1"/>
    <col min="6677" max="6677" width="19" style="87" customWidth="1"/>
    <col min="6678" max="6678" width="9.140625" style="87" customWidth="1"/>
    <col min="6679" max="6679" width="14.7109375" style="87" customWidth="1"/>
    <col min="6680" max="6680" width="12.140625" style="87" customWidth="1"/>
    <col min="6681" max="6681" width="14.28515625" style="87" customWidth="1"/>
    <col min="6682" max="6682" width="7.42578125" style="87" customWidth="1"/>
    <col min="6683" max="6683" width="8" style="87" customWidth="1"/>
    <col min="6684" max="6684" width="12.140625" style="87" customWidth="1"/>
    <col min="6685" max="6685" width="12.85546875" style="87" customWidth="1"/>
    <col min="6686" max="6686" width="14.28515625" style="87" customWidth="1"/>
    <col min="6687" max="6687" width="9.7109375" style="87" customWidth="1"/>
    <col min="6688" max="6688" width="8.140625" style="87" customWidth="1"/>
    <col min="6689" max="6689" width="12.28515625" style="87" customWidth="1"/>
    <col min="6690" max="6690" width="13.42578125" style="87" customWidth="1"/>
    <col min="6691" max="6691" width="9.85546875" style="87" customWidth="1"/>
    <col min="6692" max="6692" width="9.28515625" style="87" customWidth="1"/>
    <col min="6693" max="6693" width="6.85546875" style="87" customWidth="1"/>
    <col min="6694" max="6694" width="10.85546875" style="87" customWidth="1"/>
    <col min="6695" max="6695" width="9.28515625" style="87" customWidth="1"/>
    <col min="6696" max="6696" width="11.28515625" style="87" customWidth="1"/>
    <col min="6697" max="6697" width="9.7109375" style="87" customWidth="1"/>
    <col min="6698" max="6698" width="7.42578125" style="87" customWidth="1"/>
    <col min="6699" max="6699" width="13.140625" style="87" customWidth="1"/>
    <col min="6700" max="6700" width="7" style="87" customWidth="1"/>
    <col min="6701" max="6701" width="8.7109375" style="87" customWidth="1"/>
    <col min="6702" max="6702" width="11.7109375" style="87" customWidth="1"/>
    <col min="6703" max="6703" width="12" style="87" customWidth="1"/>
    <col min="6704" max="6704" width="9.7109375" style="87" customWidth="1"/>
    <col min="6705" max="6705" width="6.85546875" style="87"/>
    <col min="6706" max="6706" width="9.28515625" style="87" customWidth="1"/>
    <col min="6707" max="6707" width="21.7109375" style="87" customWidth="1"/>
    <col min="6708" max="6708" width="19" style="87" customWidth="1"/>
    <col min="6709" max="6709" width="9.140625" style="87" customWidth="1"/>
    <col min="6710" max="6710" width="14.7109375" style="87" customWidth="1"/>
    <col min="6711" max="6711" width="12.140625" style="87" customWidth="1"/>
    <col min="6712" max="6712" width="14.28515625" style="87" customWidth="1"/>
    <col min="6713" max="6713" width="7.42578125" style="87" customWidth="1"/>
    <col min="6714" max="6714" width="8" style="87" customWidth="1"/>
    <col min="6715" max="6715" width="12.140625" style="87" customWidth="1"/>
    <col min="6716" max="6716" width="12.85546875" style="87" customWidth="1"/>
    <col min="6717" max="6717" width="14.28515625" style="87" customWidth="1"/>
    <col min="6718" max="6718" width="11.140625" style="87" customWidth="1"/>
    <col min="6719" max="6719" width="12.28515625" style="87" customWidth="1"/>
    <col min="6720" max="6720" width="13.42578125" style="87" customWidth="1"/>
    <col min="6721" max="6721" width="9.85546875" style="87" customWidth="1"/>
    <col min="6722" max="6722" width="13" style="87" customWidth="1"/>
    <col min="6723" max="6723" width="6.85546875" style="87" customWidth="1"/>
    <col min="6724" max="6724" width="10.85546875" style="87" customWidth="1"/>
    <col min="6725" max="6725" width="9.28515625" style="87" customWidth="1"/>
    <col min="6726" max="6726" width="11.28515625" style="87" customWidth="1"/>
    <col min="6727" max="6727" width="9.7109375" style="87" customWidth="1"/>
    <col min="6728" max="6728" width="7.42578125" style="87" customWidth="1"/>
    <col min="6729" max="6729" width="13.140625" style="87" customWidth="1"/>
    <col min="6730" max="6730" width="7" style="87" customWidth="1"/>
    <col min="6731" max="6731" width="8.7109375" style="87" customWidth="1"/>
    <col min="6732" max="6732" width="11.7109375" style="87" customWidth="1"/>
    <col min="6733" max="6733" width="12" style="87" customWidth="1"/>
    <col min="6734" max="6734" width="12.7109375" style="87" customWidth="1"/>
    <col min="6735" max="6735" width="14" style="87" customWidth="1"/>
    <col min="6736" max="6736" width="11.85546875" style="87" customWidth="1"/>
    <col min="6737" max="6737" width="7.5703125" style="87" customWidth="1"/>
    <col min="6738" max="6738" width="10.140625" style="87" customWidth="1"/>
    <col min="6739" max="6739" width="9.28515625" style="87" customWidth="1"/>
    <col min="6740" max="6742" width="9.140625" style="87" customWidth="1"/>
    <col min="6743" max="6743" width="13.140625" style="87" bestFit="1" customWidth="1"/>
    <col min="6744" max="6930" width="9.140625" style="87" customWidth="1"/>
    <col min="6931" max="6931" width="9.28515625" style="87" customWidth="1"/>
    <col min="6932" max="6932" width="21.7109375" style="87" customWidth="1"/>
    <col min="6933" max="6933" width="19" style="87" customWidth="1"/>
    <col min="6934" max="6934" width="9.140625" style="87" customWidth="1"/>
    <col min="6935" max="6935" width="14.7109375" style="87" customWidth="1"/>
    <col min="6936" max="6936" width="12.140625" style="87" customWidth="1"/>
    <col min="6937" max="6937" width="14.28515625" style="87" customWidth="1"/>
    <col min="6938" max="6938" width="7.42578125" style="87" customWidth="1"/>
    <col min="6939" max="6939" width="8" style="87" customWidth="1"/>
    <col min="6940" max="6940" width="12.140625" style="87" customWidth="1"/>
    <col min="6941" max="6941" width="12.85546875" style="87" customWidth="1"/>
    <col min="6942" max="6942" width="14.28515625" style="87" customWidth="1"/>
    <col min="6943" max="6943" width="9.7109375" style="87" customWidth="1"/>
    <col min="6944" max="6944" width="8.140625" style="87" customWidth="1"/>
    <col min="6945" max="6945" width="12.28515625" style="87" customWidth="1"/>
    <col min="6946" max="6946" width="13.42578125" style="87" customWidth="1"/>
    <col min="6947" max="6947" width="9.85546875" style="87" customWidth="1"/>
    <col min="6948" max="6948" width="9.28515625" style="87" customWidth="1"/>
    <col min="6949" max="6949" width="6.85546875" style="87" customWidth="1"/>
    <col min="6950" max="6950" width="10.85546875" style="87" customWidth="1"/>
    <col min="6951" max="6951" width="9.28515625" style="87" customWidth="1"/>
    <col min="6952" max="6952" width="11.28515625" style="87" customWidth="1"/>
    <col min="6953" max="6953" width="9.7109375" style="87" customWidth="1"/>
    <col min="6954" max="6954" width="7.42578125" style="87" customWidth="1"/>
    <col min="6955" max="6955" width="13.140625" style="87" customWidth="1"/>
    <col min="6956" max="6956" width="7" style="87" customWidth="1"/>
    <col min="6957" max="6957" width="8.7109375" style="87" customWidth="1"/>
    <col min="6958" max="6958" width="11.7109375" style="87" customWidth="1"/>
    <col min="6959" max="6959" width="12" style="87" customWidth="1"/>
    <col min="6960" max="6960" width="9.7109375" style="87" customWidth="1"/>
    <col min="6961" max="6961" width="6.85546875" style="87"/>
    <col min="6962" max="6962" width="9.28515625" style="87" customWidth="1"/>
    <col min="6963" max="6963" width="21.7109375" style="87" customWidth="1"/>
    <col min="6964" max="6964" width="19" style="87" customWidth="1"/>
    <col min="6965" max="6965" width="9.140625" style="87" customWidth="1"/>
    <col min="6966" max="6966" width="14.7109375" style="87" customWidth="1"/>
    <col min="6967" max="6967" width="12.140625" style="87" customWidth="1"/>
    <col min="6968" max="6968" width="14.28515625" style="87" customWidth="1"/>
    <col min="6969" max="6969" width="7.42578125" style="87" customWidth="1"/>
    <col min="6970" max="6970" width="8" style="87" customWidth="1"/>
    <col min="6971" max="6971" width="12.140625" style="87" customWidth="1"/>
    <col min="6972" max="6972" width="12.85546875" style="87" customWidth="1"/>
    <col min="6973" max="6973" width="14.28515625" style="87" customWidth="1"/>
    <col min="6974" max="6974" width="11.140625" style="87" customWidth="1"/>
    <col min="6975" max="6975" width="12.28515625" style="87" customWidth="1"/>
    <col min="6976" max="6976" width="13.42578125" style="87" customWidth="1"/>
    <col min="6977" max="6977" width="9.85546875" style="87" customWidth="1"/>
    <col min="6978" max="6978" width="13" style="87" customWidth="1"/>
    <col min="6979" max="6979" width="6.85546875" style="87" customWidth="1"/>
    <col min="6980" max="6980" width="10.85546875" style="87" customWidth="1"/>
    <col min="6981" max="6981" width="9.28515625" style="87" customWidth="1"/>
    <col min="6982" max="6982" width="11.28515625" style="87" customWidth="1"/>
    <col min="6983" max="6983" width="9.7109375" style="87" customWidth="1"/>
    <col min="6984" max="6984" width="7.42578125" style="87" customWidth="1"/>
    <col min="6985" max="6985" width="13.140625" style="87" customWidth="1"/>
    <col min="6986" max="6986" width="7" style="87" customWidth="1"/>
    <col min="6987" max="6987" width="8.7109375" style="87" customWidth="1"/>
    <col min="6988" max="6988" width="11.7109375" style="87" customWidth="1"/>
    <col min="6989" max="6989" width="12" style="87" customWidth="1"/>
    <col min="6990" max="6990" width="12.7109375" style="87" customWidth="1"/>
    <col min="6991" max="6991" width="14" style="87" customWidth="1"/>
    <col min="6992" max="6992" width="11.85546875" style="87" customWidth="1"/>
    <col min="6993" max="6993" width="7.5703125" style="87" customWidth="1"/>
    <col min="6994" max="6994" width="10.140625" style="87" customWidth="1"/>
    <col min="6995" max="6995" width="9.28515625" style="87" customWidth="1"/>
    <col min="6996" max="6998" width="9.140625" style="87" customWidth="1"/>
    <col min="6999" max="6999" width="13.140625" style="87" bestFit="1" customWidth="1"/>
    <col min="7000" max="7186" width="9.140625" style="87" customWidth="1"/>
    <col min="7187" max="7187" width="9.28515625" style="87" customWidth="1"/>
    <col min="7188" max="7188" width="21.7109375" style="87" customWidth="1"/>
    <col min="7189" max="7189" width="19" style="87" customWidth="1"/>
    <col min="7190" max="7190" width="9.140625" style="87" customWidth="1"/>
    <col min="7191" max="7191" width="14.7109375" style="87" customWidth="1"/>
    <col min="7192" max="7192" width="12.140625" style="87" customWidth="1"/>
    <col min="7193" max="7193" width="14.28515625" style="87" customWidth="1"/>
    <col min="7194" max="7194" width="7.42578125" style="87" customWidth="1"/>
    <col min="7195" max="7195" width="8" style="87" customWidth="1"/>
    <col min="7196" max="7196" width="12.140625" style="87" customWidth="1"/>
    <col min="7197" max="7197" width="12.85546875" style="87" customWidth="1"/>
    <col min="7198" max="7198" width="14.28515625" style="87" customWidth="1"/>
    <col min="7199" max="7199" width="9.7109375" style="87" customWidth="1"/>
    <col min="7200" max="7200" width="8.140625" style="87" customWidth="1"/>
    <col min="7201" max="7201" width="12.28515625" style="87" customWidth="1"/>
    <col min="7202" max="7202" width="13.42578125" style="87" customWidth="1"/>
    <col min="7203" max="7203" width="9.85546875" style="87" customWidth="1"/>
    <col min="7204" max="7204" width="9.28515625" style="87" customWidth="1"/>
    <col min="7205" max="7205" width="6.85546875" style="87" customWidth="1"/>
    <col min="7206" max="7206" width="10.85546875" style="87" customWidth="1"/>
    <col min="7207" max="7207" width="9.28515625" style="87" customWidth="1"/>
    <col min="7208" max="7208" width="11.28515625" style="87" customWidth="1"/>
    <col min="7209" max="7209" width="9.7109375" style="87" customWidth="1"/>
    <col min="7210" max="7210" width="7.42578125" style="87" customWidth="1"/>
    <col min="7211" max="7211" width="13.140625" style="87" customWidth="1"/>
    <col min="7212" max="7212" width="7" style="87" customWidth="1"/>
    <col min="7213" max="7213" width="8.7109375" style="87" customWidth="1"/>
    <col min="7214" max="7214" width="11.7109375" style="87" customWidth="1"/>
    <col min="7215" max="7215" width="12" style="87" customWidth="1"/>
    <col min="7216" max="7216" width="9.7109375" style="87" customWidth="1"/>
    <col min="7217" max="7217" width="6.85546875" style="87"/>
    <col min="7218" max="7218" width="9.28515625" style="87" customWidth="1"/>
    <col min="7219" max="7219" width="21.7109375" style="87" customWidth="1"/>
    <col min="7220" max="7220" width="19" style="87" customWidth="1"/>
    <col min="7221" max="7221" width="9.140625" style="87" customWidth="1"/>
    <col min="7222" max="7222" width="14.7109375" style="87" customWidth="1"/>
    <col min="7223" max="7223" width="12.140625" style="87" customWidth="1"/>
    <col min="7224" max="7224" width="14.28515625" style="87" customWidth="1"/>
    <col min="7225" max="7225" width="7.42578125" style="87" customWidth="1"/>
    <col min="7226" max="7226" width="8" style="87" customWidth="1"/>
    <col min="7227" max="7227" width="12.140625" style="87" customWidth="1"/>
    <col min="7228" max="7228" width="12.85546875" style="87" customWidth="1"/>
    <col min="7229" max="7229" width="14.28515625" style="87" customWidth="1"/>
    <col min="7230" max="7230" width="11.140625" style="87" customWidth="1"/>
    <col min="7231" max="7231" width="12.28515625" style="87" customWidth="1"/>
    <col min="7232" max="7232" width="13.42578125" style="87" customWidth="1"/>
    <col min="7233" max="7233" width="9.85546875" style="87" customWidth="1"/>
    <col min="7234" max="7234" width="13" style="87" customWidth="1"/>
    <col min="7235" max="7235" width="6.85546875" style="87" customWidth="1"/>
    <col min="7236" max="7236" width="10.85546875" style="87" customWidth="1"/>
    <col min="7237" max="7237" width="9.28515625" style="87" customWidth="1"/>
    <col min="7238" max="7238" width="11.28515625" style="87" customWidth="1"/>
    <col min="7239" max="7239" width="9.7109375" style="87" customWidth="1"/>
    <col min="7240" max="7240" width="7.42578125" style="87" customWidth="1"/>
    <col min="7241" max="7241" width="13.140625" style="87" customWidth="1"/>
    <col min="7242" max="7242" width="7" style="87" customWidth="1"/>
    <col min="7243" max="7243" width="8.7109375" style="87" customWidth="1"/>
    <col min="7244" max="7244" width="11.7109375" style="87" customWidth="1"/>
    <col min="7245" max="7245" width="12" style="87" customWidth="1"/>
    <col min="7246" max="7246" width="12.7109375" style="87" customWidth="1"/>
    <col min="7247" max="7247" width="14" style="87" customWidth="1"/>
    <col min="7248" max="7248" width="11.85546875" style="87" customWidth="1"/>
    <col min="7249" max="7249" width="7.5703125" style="87" customWidth="1"/>
    <col min="7250" max="7250" width="10.140625" style="87" customWidth="1"/>
    <col min="7251" max="7251" width="9.28515625" style="87" customWidth="1"/>
    <col min="7252" max="7254" width="9.140625" style="87" customWidth="1"/>
    <col min="7255" max="7255" width="13.140625" style="87" bestFit="1" customWidth="1"/>
    <col min="7256" max="7442" width="9.140625" style="87" customWidth="1"/>
    <col min="7443" max="7443" width="9.28515625" style="87" customWidth="1"/>
    <col min="7444" max="7444" width="21.7109375" style="87" customWidth="1"/>
    <col min="7445" max="7445" width="19" style="87" customWidth="1"/>
    <col min="7446" max="7446" width="9.140625" style="87" customWidth="1"/>
    <col min="7447" max="7447" width="14.7109375" style="87" customWidth="1"/>
    <col min="7448" max="7448" width="12.140625" style="87" customWidth="1"/>
    <col min="7449" max="7449" width="14.28515625" style="87" customWidth="1"/>
    <col min="7450" max="7450" width="7.42578125" style="87" customWidth="1"/>
    <col min="7451" max="7451" width="8" style="87" customWidth="1"/>
    <col min="7452" max="7452" width="12.140625" style="87" customWidth="1"/>
    <col min="7453" max="7453" width="12.85546875" style="87" customWidth="1"/>
    <col min="7454" max="7454" width="14.28515625" style="87" customWidth="1"/>
    <col min="7455" max="7455" width="9.7109375" style="87" customWidth="1"/>
    <col min="7456" max="7456" width="8.140625" style="87" customWidth="1"/>
    <col min="7457" max="7457" width="12.28515625" style="87" customWidth="1"/>
    <col min="7458" max="7458" width="13.42578125" style="87" customWidth="1"/>
    <col min="7459" max="7459" width="9.85546875" style="87" customWidth="1"/>
    <col min="7460" max="7460" width="9.28515625" style="87" customWidth="1"/>
    <col min="7461" max="7461" width="6.85546875" style="87" customWidth="1"/>
    <col min="7462" max="7462" width="10.85546875" style="87" customWidth="1"/>
    <col min="7463" max="7463" width="9.28515625" style="87" customWidth="1"/>
    <col min="7464" max="7464" width="11.28515625" style="87" customWidth="1"/>
    <col min="7465" max="7465" width="9.7109375" style="87" customWidth="1"/>
    <col min="7466" max="7466" width="7.42578125" style="87" customWidth="1"/>
    <col min="7467" max="7467" width="13.140625" style="87" customWidth="1"/>
    <col min="7468" max="7468" width="7" style="87" customWidth="1"/>
    <col min="7469" max="7469" width="8.7109375" style="87" customWidth="1"/>
    <col min="7470" max="7470" width="11.7109375" style="87" customWidth="1"/>
    <col min="7471" max="7471" width="12" style="87" customWidth="1"/>
    <col min="7472" max="7472" width="9.7109375" style="87" customWidth="1"/>
    <col min="7473" max="7473" width="6.85546875" style="87"/>
    <col min="7474" max="7474" width="9.28515625" style="87" customWidth="1"/>
    <col min="7475" max="7475" width="21.7109375" style="87" customWidth="1"/>
    <col min="7476" max="7476" width="19" style="87" customWidth="1"/>
    <col min="7477" max="7477" width="9.140625" style="87" customWidth="1"/>
    <col min="7478" max="7478" width="14.7109375" style="87" customWidth="1"/>
    <col min="7479" max="7479" width="12.140625" style="87" customWidth="1"/>
    <col min="7480" max="7480" width="14.28515625" style="87" customWidth="1"/>
    <col min="7481" max="7481" width="7.42578125" style="87" customWidth="1"/>
    <col min="7482" max="7482" width="8" style="87" customWidth="1"/>
    <col min="7483" max="7483" width="12.140625" style="87" customWidth="1"/>
    <col min="7484" max="7484" width="12.85546875" style="87" customWidth="1"/>
    <col min="7485" max="7485" width="14.28515625" style="87" customWidth="1"/>
    <col min="7486" max="7486" width="11.140625" style="87" customWidth="1"/>
    <col min="7487" max="7487" width="12.28515625" style="87" customWidth="1"/>
    <col min="7488" max="7488" width="13.42578125" style="87" customWidth="1"/>
    <col min="7489" max="7489" width="9.85546875" style="87" customWidth="1"/>
    <col min="7490" max="7490" width="13" style="87" customWidth="1"/>
    <col min="7491" max="7491" width="6.85546875" style="87" customWidth="1"/>
    <col min="7492" max="7492" width="10.85546875" style="87" customWidth="1"/>
    <col min="7493" max="7493" width="9.28515625" style="87" customWidth="1"/>
    <col min="7494" max="7494" width="11.28515625" style="87" customWidth="1"/>
    <col min="7495" max="7495" width="9.7109375" style="87" customWidth="1"/>
    <col min="7496" max="7496" width="7.42578125" style="87" customWidth="1"/>
    <col min="7497" max="7497" width="13.140625" style="87" customWidth="1"/>
    <col min="7498" max="7498" width="7" style="87" customWidth="1"/>
    <col min="7499" max="7499" width="8.7109375" style="87" customWidth="1"/>
    <col min="7500" max="7500" width="11.7109375" style="87" customWidth="1"/>
    <col min="7501" max="7501" width="12" style="87" customWidth="1"/>
    <col min="7502" max="7502" width="12.7109375" style="87" customWidth="1"/>
    <col min="7503" max="7503" width="14" style="87" customWidth="1"/>
    <col min="7504" max="7504" width="11.85546875" style="87" customWidth="1"/>
    <col min="7505" max="7505" width="7.5703125" style="87" customWidth="1"/>
    <col min="7506" max="7506" width="10.140625" style="87" customWidth="1"/>
    <col min="7507" max="7507" width="9.28515625" style="87" customWidth="1"/>
    <col min="7508" max="7510" width="9.140625" style="87" customWidth="1"/>
    <col min="7511" max="7511" width="13.140625" style="87" bestFit="1" customWidth="1"/>
    <col min="7512" max="7698" width="9.140625" style="87" customWidth="1"/>
    <col min="7699" max="7699" width="9.28515625" style="87" customWidth="1"/>
    <col min="7700" max="7700" width="21.7109375" style="87" customWidth="1"/>
    <col min="7701" max="7701" width="19" style="87" customWidth="1"/>
    <col min="7702" max="7702" width="9.140625" style="87" customWidth="1"/>
    <col min="7703" max="7703" width="14.7109375" style="87" customWidth="1"/>
    <col min="7704" max="7704" width="12.140625" style="87" customWidth="1"/>
    <col min="7705" max="7705" width="14.28515625" style="87" customWidth="1"/>
    <col min="7706" max="7706" width="7.42578125" style="87" customWidth="1"/>
    <col min="7707" max="7707" width="8" style="87" customWidth="1"/>
    <col min="7708" max="7708" width="12.140625" style="87" customWidth="1"/>
    <col min="7709" max="7709" width="12.85546875" style="87" customWidth="1"/>
    <col min="7710" max="7710" width="14.28515625" style="87" customWidth="1"/>
    <col min="7711" max="7711" width="9.7109375" style="87" customWidth="1"/>
    <col min="7712" max="7712" width="8.140625" style="87" customWidth="1"/>
    <col min="7713" max="7713" width="12.28515625" style="87" customWidth="1"/>
    <col min="7714" max="7714" width="13.42578125" style="87" customWidth="1"/>
    <col min="7715" max="7715" width="9.85546875" style="87" customWidth="1"/>
    <col min="7716" max="7716" width="9.28515625" style="87" customWidth="1"/>
    <col min="7717" max="7717" width="6.85546875" style="87" customWidth="1"/>
    <col min="7718" max="7718" width="10.85546875" style="87" customWidth="1"/>
    <col min="7719" max="7719" width="9.28515625" style="87" customWidth="1"/>
    <col min="7720" max="7720" width="11.28515625" style="87" customWidth="1"/>
    <col min="7721" max="7721" width="9.7109375" style="87" customWidth="1"/>
    <col min="7722" max="7722" width="7.42578125" style="87" customWidth="1"/>
    <col min="7723" max="7723" width="13.140625" style="87" customWidth="1"/>
    <col min="7724" max="7724" width="7" style="87" customWidth="1"/>
    <col min="7725" max="7725" width="8.7109375" style="87" customWidth="1"/>
    <col min="7726" max="7726" width="11.7109375" style="87" customWidth="1"/>
    <col min="7727" max="7727" width="12" style="87" customWidth="1"/>
    <col min="7728" max="7728" width="9.7109375" style="87" customWidth="1"/>
    <col min="7729" max="7729" width="6.85546875" style="87"/>
    <col min="7730" max="7730" width="9.28515625" style="87" customWidth="1"/>
    <col min="7731" max="7731" width="21.7109375" style="87" customWidth="1"/>
    <col min="7732" max="7732" width="19" style="87" customWidth="1"/>
    <col min="7733" max="7733" width="9.140625" style="87" customWidth="1"/>
    <col min="7734" max="7734" width="14.7109375" style="87" customWidth="1"/>
    <col min="7735" max="7735" width="12.140625" style="87" customWidth="1"/>
    <col min="7736" max="7736" width="14.28515625" style="87" customWidth="1"/>
    <col min="7737" max="7737" width="7.42578125" style="87" customWidth="1"/>
    <col min="7738" max="7738" width="8" style="87" customWidth="1"/>
    <col min="7739" max="7739" width="12.140625" style="87" customWidth="1"/>
    <col min="7740" max="7740" width="12.85546875" style="87" customWidth="1"/>
    <col min="7741" max="7741" width="14.28515625" style="87" customWidth="1"/>
    <col min="7742" max="7742" width="11.140625" style="87" customWidth="1"/>
    <col min="7743" max="7743" width="12.28515625" style="87" customWidth="1"/>
    <col min="7744" max="7744" width="13.42578125" style="87" customWidth="1"/>
    <col min="7745" max="7745" width="9.85546875" style="87" customWidth="1"/>
    <col min="7746" max="7746" width="13" style="87" customWidth="1"/>
    <col min="7747" max="7747" width="6.85546875" style="87" customWidth="1"/>
    <col min="7748" max="7748" width="10.85546875" style="87" customWidth="1"/>
    <col min="7749" max="7749" width="9.28515625" style="87" customWidth="1"/>
    <col min="7750" max="7750" width="11.28515625" style="87" customWidth="1"/>
    <col min="7751" max="7751" width="9.7109375" style="87" customWidth="1"/>
    <col min="7752" max="7752" width="7.42578125" style="87" customWidth="1"/>
    <col min="7753" max="7753" width="13.140625" style="87" customWidth="1"/>
    <col min="7754" max="7754" width="7" style="87" customWidth="1"/>
    <col min="7755" max="7755" width="8.7109375" style="87" customWidth="1"/>
    <col min="7756" max="7756" width="11.7109375" style="87" customWidth="1"/>
    <col min="7757" max="7757" width="12" style="87" customWidth="1"/>
    <col min="7758" max="7758" width="12.7109375" style="87" customWidth="1"/>
    <col min="7759" max="7759" width="14" style="87" customWidth="1"/>
    <col min="7760" max="7760" width="11.85546875" style="87" customWidth="1"/>
    <col min="7761" max="7761" width="7.5703125" style="87" customWidth="1"/>
    <col min="7762" max="7762" width="10.140625" style="87" customWidth="1"/>
    <col min="7763" max="7763" width="9.28515625" style="87" customWidth="1"/>
    <col min="7764" max="7766" width="9.140625" style="87" customWidth="1"/>
    <col min="7767" max="7767" width="13.140625" style="87" bestFit="1" customWidth="1"/>
    <col min="7768" max="7954" width="9.140625" style="87" customWidth="1"/>
    <col min="7955" max="7955" width="9.28515625" style="87" customWidth="1"/>
    <col min="7956" max="7956" width="21.7109375" style="87" customWidth="1"/>
    <col min="7957" max="7957" width="19" style="87" customWidth="1"/>
    <col min="7958" max="7958" width="9.140625" style="87" customWidth="1"/>
    <col min="7959" max="7959" width="14.7109375" style="87" customWidth="1"/>
    <col min="7960" max="7960" width="12.140625" style="87" customWidth="1"/>
    <col min="7961" max="7961" width="14.28515625" style="87" customWidth="1"/>
    <col min="7962" max="7962" width="7.42578125" style="87" customWidth="1"/>
    <col min="7963" max="7963" width="8" style="87" customWidth="1"/>
    <col min="7964" max="7964" width="12.140625" style="87" customWidth="1"/>
    <col min="7965" max="7965" width="12.85546875" style="87" customWidth="1"/>
    <col min="7966" max="7966" width="14.28515625" style="87" customWidth="1"/>
    <col min="7967" max="7967" width="9.7109375" style="87" customWidth="1"/>
    <col min="7968" max="7968" width="8.140625" style="87" customWidth="1"/>
    <col min="7969" max="7969" width="12.28515625" style="87" customWidth="1"/>
    <col min="7970" max="7970" width="13.42578125" style="87" customWidth="1"/>
    <col min="7971" max="7971" width="9.85546875" style="87" customWidth="1"/>
    <col min="7972" max="7972" width="9.28515625" style="87" customWidth="1"/>
    <col min="7973" max="7973" width="6.85546875" style="87" customWidth="1"/>
    <col min="7974" max="7974" width="10.85546875" style="87" customWidth="1"/>
    <col min="7975" max="7975" width="9.28515625" style="87" customWidth="1"/>
    <col min="7976" max="7976" width="11.28515625" style="87" customWidth="1"/>
    <col min="7977" max="7977" width="9.7109375" style="87" customWidth="1"/>
    <col min="7978" max="7978" width="7.42578125" style="87" customWidth="1"/>
    <col min="7979" max="7979" width="13.140625" style="87" customWidth="1"/>
    <col min="7980" max="7980" width="7" style="87" customWidth="1"/>
    <col min="7981" max="7981" width="8.7109375" style="87" customWidth="1"/>
    <col min="7982" max="7982" width="11.7109375" style="87" customWidth="1"/>
    <col min="7983" max="7983" width="12" style="87" customWidth="1"/>
    <col min="7984" max="7984" width="9.7109375" style="87" customWidth="1"/>
    <col min="7985" max="7985" width="6.85546875" style="87"/>
    <col min="7986" max="7986" width="9.28515625" style="87" customWidth="1"/>
    <col min="7987" max="7987" width="21.7109375" style="87" customWidth="1"/>
    <col min="7988" max="7988" width="19" style="87" customWidth="1"/>
    <col min="7989" max="7989" width="9.140625" style="87" customWidth="1"/>
    <col min="7990" max="7990" width="14.7109375" style="87" customWidth="1"/>
    <col min="7991" max="7991" width="12.140625" style="87" customWidth="1"/>
    <col min="7992" max="7992" width="14.28515625" style="87" customWidth="1"/>
    <col min="7993" max="7993" width="7.42578125" style="87" customWidth="1"/>
    <col min="7994" max="7994" width="8" style="87" customWidth="1"/>
    <col min="7995" max="7995" width="12.140625" style="87" customWidth="1"/>
    <col min="7996" max="7996" width="12.85546875" style="87" customWidth="1"/>
    <col min="7997" max="7997" width="14.28515625" style="87" customWidth="1"/>
    <col min="7998" max="7998" width="11.140625" style="87" customWidth="1"/>
    <col min="7999" max="7999" width="12.28515625" style="87" customWidth="1"/>
    <col min="8000" max="8000" width="13.42578125" style="87" customWidth="1"/>
    <col min="8001" max="8001" width="9.85546875" style="87" customWidth="1"/>
    <col min="8002" max="8002" width="13" style="87" customWidth="1"/>
    <col min="8003" max="8003" width="6.85546875" style="87" customWidth="1"/>
    <col min="8004" max="8004" width="10.85546875" style="87" customWidth="1"/>
    <col min="8005" max="8005" width="9.28515625" style="87" customWidth="1"/>
    <col min="8006" max="8006" width="11.28515625" style="87" customWidth="1"/>
    <col min="8007" max="8007" width="9.7109375" style="87" customWidth="1"/>
    <col min="8008" max="8008" width="7.42578125" style="87" customWidth="1"/>
    <col min="8009" max="8009" width="13.140625" style="87" customWidth="1"/>
    <col min="8010" max="8010" width="7" style="87" customWidth="1"/>
    <col min="8011" max="8011" width="8.7109375" style="87" customWidth="1"/>
    <col min="8012" max="8012" width="11.7109375" style="87" customWidth="1"/>
    <col min="8013" max="8013" width="12" style="87" customWidth="1"/>
    <col min="8014" max="8014" width="12.7109375" style="87" customWidth="1"/>
    <col min="8015" max="8015" width="14" style="87" customWidth="1"/>
    <col min="8016" max="8016" width="11.85546875" style="87" customWidth="1"/>
    <col min="8017" max="8017" width="7.5703125" style="87" customWidth="1"/>
    <col min="8018" max="8018" width="10.140625" style="87" customWidth="1"/>
    <col min="8019" max="8019" width="9.28515625" style="87" customWidth="1"/>
    <col min="8020" max="8022" width="9.140625" style="87" customWidth="1"/>
    <col min="8023" max="8023" width="13.140625" style="87" bestFit="1" customWidth="1"/>
    <col min="8024" max="8210" width="9.140625" style="87" customWidth="1"/>
    <col min="8211" max="8211" width="9.28515625" style="87" customWidth="1"/>
    <col min="8212" max="8212" width="21.7109375" style="87" customWidth="1"/>
    <col min="8213" max="8213" width="19" style="87" customWidth="1"/>
    <col min="8214" max="8214" width="9.140625" style="87" customWidth="1"/>
    <col min="8215" max="8215" width="14.7109375" style="87" customWidth="1"/>
    <col min="8216" max="8216" width="12.140625" style="87" customWidth="1"/>
    <col min="8217" max="8217" width="14.28515625" style="87" customWidth="1"/>
    <col min="8218" max="8218" width="7.42578125" style="87" customWidth="1"/>
    <col min="8219" max="8219" width="8" style="87" customWidth="1"/>
    <col min="8220" max="8220" width="12.140625" style="87" customWidth="1"/>
    <col min="8221" max="8221" width="12.85546875" style="87" customWidth="1"/>
    <col min="8222" max="8222" width="14.28515625" style="87" customWidth="1"/>
    <col min="8223" max="8223" width="9.7109375" style="87" customWidth="1"/>
    <col min="8224" max="8224" width="8.140625" style="87" customWidth="1"/>
    <col min="8225" max="8225" width="12.28515625" style="87" customWidth="1"/>
    <col min="8226" max="8226" width="13.42578125" style="87" customWidth="1"/>
    <col min="8227" max="8227" width="9.85546875" style="87" customWidth="1"/>
    <col min="8228" max="8228" width="9.28515625" style="87" customWidth="1"/>
    <col min="8229" max="8229" width="6.85546875" style="87" customWidth="1"/>
    <col min="8230" max="8230" width="10.85546875" style="87" customWidth="1"/>
    <col min="8231" max="8231" width="9.28515625" style="87" customWidth="1"/>
    <col min="8232" max="8232" width="11.28515625" style="87" customWidth="1"/>
    <col min="8233" max="8233" width="9.7109375" style="87" customWidth="1"/>
    <col min="8234" max="8234" width="7.42578125" style="87" customWidth="1"/>
    <col min="8235" max="8235" width="13.140625" style="87" customWidth="1"/>
    <col min="8236" max="8236" width="7" style="87" customWidth="1"/>
    <col min="8237" max="8237" width="8.7109375" style="87" customWidth="1"/>
    <col min="8238" max="8238" width="11.7109375" style="87" customWidth="1"/>
    <col min="8239" max="8239" width="12" style="87" customWidth="1"/>
    <col min="8240" max="8240" width="9.7109375" style="87" customWidth="1"/>
    <col min="8241" max="16384" width="6.85546875" style="87"/>
  </cols>
  <sheetData>
    <row r="1" spans="1:35" s="85" customFormat="1" ht="41.25" customHeight="1" x14ac:dyDescent="0.25">
      <c r="A1" s="247" t="s">
        <v>307</v>
      </c>
      <c r="B1" s="248"/>
      <c r="C1" s="248"/>
      <c r="D1" s="248"/>
      <c r="E1" s="288" t="s">
        <v>141</v>
      </c>
      <c r="F1" s="288"/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  <c r="Z1" s="288"/>
      <c r="AA1" s="288"/>
      <c r="AB1" s="288"/>
      <c r="AC1" s="76"/>
      <c r="AD1" s="289"/>
      <c r="AE1" s="289"/>
      <c r="AF1" s="289"/>
      <c r="AG1" s="289"/>
      <c r="AH1" s="289"/>
      <c r="AI1" s="290"/>
    </row>
    <row r="2" spans="1:35" s="85" customFormat="1" ht="28.5" customHeight="1" x14ac:dyDescent="0.25">
      <c r="A2" s="291" t="s">
        <v>299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W2" s="288"/>
      <c r="X2" s="288"/>
      <c r="Y2" s="288"/>
      <c r="Z2" s="288"/>
      <c r="AA2" s="288"/>
      <c r="AB2" s="288"/>
      <c r="AC2" s="288"/>
      <c r="AD2" s="288"/>
      <c r="AE2" s="288"/>
      <c r="AF2" s="288"/>
      <c r="AG2" s="288"/>
      <c r="AH2" s="288"/>
      <c r="AI2" s="292"/>
    </row>
    <row r="3" spans="1:35" s="85" customFormat="1" ht="38.25" customHeight="1" x14ac:dyDescent="0.25">
      <c r="A3" s="293" t="s">
        <v>310</v>
      </c>
      <c r="B3" s="294"/>
      <c r="C3" s="294"/>
      <c r="D3" s="294"/>
      <c r="E3" s="294"/>
      <c r="F3" s="294"/>
      <c r="G3" s="294"/>
      <c r="H3" s="294"/>
      <c r="I3" s="294"/>
      <c r="J3" s="294"/>
      <c r="K3" s="294"/>
      <c r="L3" s="294"/>
      <c r="M3" s="294"/>
      <c r="N3" s="294"/>
      <c r="O3" s="294"/>
      <c r="P3" s="294"/>
      <c r="Q3" s="294"/>
      <c r="R3" s="294"/>
      <c r="S3" s="294"/>
      <c r="T3" s="294"/>
      <c r="U3" s="294"/>
      <c r="V3" s="294"/>
      <c r="W3" s="294"/>
      <c r="X3" s="294"/>
      <c r="Y3" s="294"/>
      <c r="Z3" s="294"/>
      <c r="AA3" s="294"/>
      <c r="AB3" s="294"/>
      <c r="AC3" s="294"/>
      <c r="AD3" s="294"/>
      <c r="AE3" s="294"/>
      <c r="AF3" s="294"/>
      <c r="AG3" s="294"/>
      <c r="AH3" s="294"/>
      <c r="AI3" s="295"/>
    </row>
    <row r="4" spans="1:35" s="85" customFormat="1" ht="15.75" customHeight="1" x14ac:dyDescent="0.25">
      <c r="A4" s="313" t="s">
        <v>143</v>
      </c>
      <c r="B4" s="313"/>
      <c r="C4" s="313"/>
      <c r="D4" s="313"/>
      <c r="E4" s="296" t="s">
        <v>144</v>
      </c>
      <c r="F4" s="297"/>
      <c r="G4" s="297"/>
      <c r="H4" s="297"/>
      <c r="I4" s="308"/>
      <c r="J4" s="296" t="s">
        <v>145</v>
      </c>
      <c r="K4" s="297"/>
      <c r="L4" s="297"/>
      <c r="M4" s="297"/>
      <c r="N4" s="298"/>
      <c r="O4" s="296" t="s">
        <v>146</v>
      </c>
      <c r="P4" s="297"/>
      <c r="Q4" s="297"/>
      <c r="R4" s="297"/>
      <c r="S4" s="297"/>
      <c r="T4" s="297"/>
      <c r="U4" s="297"/>
      <c r="V4" s="297"/>
      <c r="W4" s="297"/>
      <c r="X4" s="297"/>
      <c r="Y4" s="297"/>
      <c r="Z4" s="305" t="s">
        <v>147</v>
      </c>
      <c r="AA4" s="305" t="s">
        <v>148</v>
      </c>
      <c r="AB4" s="305" t="s">
        <v>149</v>
      </c>
      <c r="AC4" s="305" t="s">
        <v>150</v>
      </c>
      <c r="AD4" s="296" t="s">
        <v>151</v>
      </c>
      <c r="AE4" s="297"/>
      <c r="AF4" s="308"/>
      <c r="AG4" s="311" t="s">
        <v>152</v>
      </c>
      <c r="AH4" s="311"/>
      <c r="AI4" s="311"/>
    </row>
    <row r="5" spans="1:35" s="85" customFormat="1" ht="15.75" customHeight="1" x14ac:dyDescent="0.25">
      <c r="A5" s="313"/>
      <c r="B5" s="313"/>
      <c r="C5" s="313"/>
      <c r="D5" s="313"/>
      <c r="E5" s="299"/>
      <c r="F5" s="300"/>
      <c r="G5" s="300"/>
      <c r="H5" s="300"/>
      <c r="I5" s="309"/>
      <c r="J5" s="299"/>
      <c r="K5" s="300"/>
      <c r="L5" s="300"/>
      <c r="M5" s="300"/>
      <c r="N5" s="301"/>
      <c r="O5" s="299"/>
      <c r="P5" s="300"/>
      <c r="Q5" s="300"/>
      <c r="R5" s="300"/>
      <c r="S5" s="300"/>
      <c r="T5" s="300"/>
      <c r="U5" s="300"/>
      <c r="V5" s="300"/>
      <c r="W5" s="300"/>
      <c r="X5" s="300"/>
      <c r="Y5" s="300"/>
      <c r="Z5" s="306"/>
      <c r="AA5" s="306"/>
      <c r="AB5" s="306"/>
      <c r="AC5" s="306"/>
      <c r="AD5" s="299"/>
      <c r="AE5" s="300"/>
      <c r="AF5" s="309"/>
      <c r="AG5" s="311"/>
      <c r="AH5" s="311"/>
      <c r="AI5" s="311"/>
    </row>
    <row r="6" spans="1:35" s="85" customFormat="1" ht="35.25" customHeight="1" x14ac:dyDescent="0.25">
      <c r="A6" s="313"/>
      <c r="B6" s="313"/>
      <c r="C6" s="313"/>
      <c r="D6" s="313"/>
      <c r="E6" s="302"/>
      <c r="F6" s="303"/>
      <c r="G6" s="303"/>
      <c r="H6" s="303"/>
      <c r="I6" s="310"/>
      <c r="J6" s="302"/>
      <c r="K6" s="303"/>
      <c r="L6" s="303"/>
      <c r="M6" s="303"/>
      <c r="N6" s="304"/>
      <c r="O6" s="302"/>
      <c r="P6" s="303"/>
      <c r="Q6" s="303"/>
      <c r="R6" s="303"/>
      <c r="S6" s="303"/>
      <c r="T6" s="303"/>
      <c r="U6" s="303"/>
      <c r="V6" s="303"/>
      <c r="W6" s="303"/>
      <c r="X6" s="303"/>
      <c r="Y6" s="303"/>
      <c r="Z6" s="306"/>
      <c r="AA6" s="306"/>
      <c r="AB6" s="306"/>
      <c r="AC6" s="306"/>
      <c r="AD6" s="302"/>
      <c r="AE6" s="303"/>
      <c r="AF6" s="310"/>
      <c r="AG6" s="311"/>
      <c r="AH6" s="311"/>
      <c r="AI6" s="311"/>
    </row>
    <row r="7" spans="1:35" s="85" customFormat="1" ht="12.75" customHeight="1" x14ac:dyDescent="0.25">
      <c r="A7" s="313"/>
      <c r="B7" s="313"/>
      <c r="C7" s="313"/>
      <c r="D7" s="313"/>
      <c r="E7" s="305" t="s">
        <v>153</v>
      </c>
      <c r="F7" s="305" t="s">
        <v>154</v>
      </c>
      <c r="G7" s="305" t="s">
        <v>155</v>
      </c>
      <c r="H7" s="305" t="s">
        <v>156</v>
      </c>
      <c r="I7" s="305" t="s">
        <v>157</v>
      </c>
      <c r="J7" s="305" t="s">
        <v>153</v>
      </c>
      <c r="K7" s="305" t="s">
        <v>155</v>
      </c>
      <c r="L7" s="305" t="s">
        <v>156</v>
      </c>
      <c r="M7" s="305" t="s">
        <v>157</v>
      </c>
      <c r="N7" s="305" t="s">
        <v>158</v>
      </c>
      <c r="O7" s="305" t="s">
        <v>159</v>
      </c>
      <c r="P7" s="305" t="s">
        <v>160</v>
      </c>
      <c r="Q7" s="305" t="s">
        <v>161</v>
      </c>
      <c r="R7" s="305" t="s">
        <v>162</v>
      </c>
      <c r="S7" s="305" t="s">
        <v>163</v>
      </c>
      <c r="T7" s="296" t="s">
        <v>164</v>
      </c>
      <c r="U7" s="297"/>
      <c r="V7" s="297"/>
      <c r="W7" s="308"/>
      <c r="X7" s="305" t="s">
        <v>165</v>
      </c>
      <c r="Y7" s="305" t="s">
        <v>166</v>
      </c>
      <c r="Z7" s="306"/>
      <c r="AA7" s="306"/>
      <c r="AB7" s="306"/>
      <c r="AC7" s="306"/>
      <c r="AD7" s="305" t="s">
        <v>167</v>
      </c>
      <c r="AE7" s="305" t="s">
        <v>168</v>
      </c>
      <c r="AF7" s="305" t="s">
        <v>153</v>
      </c>
      <c r="AG7" s="305" t="s">
        <v>167</v>
      </c>
      <c r="AH7" s="332" t="s">
        <v>168</v>
      </c>
      <c r="AI7" s="312" t="s">
        <v>153</v>
      </c>
    </row>
    <row r="8" spans="1:35" s="85" customFormat="1" ht="12.75" customHeight="1" x14ac:dyDescent="0.25">
      <c r="A8" s="313"/>
      <c r="B8" s="313"/>
      <c r="C8" s="313"/>
      <c r="D8" s="314"/>
      <c r="E8" s="306"/>
      <c r="F8" s="306"/>
      <c r="G8" s="306"/>
      <c r="H8" s="306"/>
      <c r="I8" s="306"/>
      <c r="J8" s="306"/>
      <c r="K8" s="306"/>
      <c r="L8" s="306"/>
      <c r="M8" s="306"/>
      <c r="N8" s="327"/>
      <c r="O8" s="306"/>
      <c r="P8" s="306"/>
      <c r="Q8" s="306"/>
      <c r="R8" s="306"/>
      <c r="S8" s="306"/>
      <c r="T8" s="299"/>
      <c r="U8" s="300"/>
      <c r="V8" s="300"/>
      <c r="W8" s="309"/>
      <c r="X8" s="306"/>
      <c r="Y8" s="306"/>
      <c r="Z8" s="306"/>
      <c r="AA8" s="306"/>
      <c r="AB8" s="306"/>
      <c r="AC8" s="306"/>
      <c r="AD8" s="306"/>
      <c r="AE8" s="306"/>
      <c r="AF8" s="306"/>
      <c r="AG8" s="306"/>
      <c r="AH8" s="333"/>
      <c r="AI8" s="312"/>
    </row>
    <row r="9" spans="1:35" s="85" customFormat="1" ht="40.5" customHeight="1" x14ac:dyDescent="0.25">
      <c r="A9" s="313"/>
      <c r="B9" s="313"/>
      <c r="C9" s="313"/>
      <c r="D9" s="314"/>
      <c r="E9" s="306"/>
      <c r="F9" s="306"/>
      <c r="G9" s="306"/>
      <c r="H9" s="306"/>
      <c r="I9" s="306"/>
      <c r="J9" s="306"/>
      <c r="K9" s="306"/>
      <c r="L9" s="306"/>
      <c r="M9" s="306"/>
      <c r="N9" s="327"/>
      <c r="O9" s="306"/>
      <c r="P9" s="306"/>
      <c r="Q9" s="306"/>
      <c r="R9" s="306"/>
      <c r="S9" s="306"/>
      <c r="T9" s="302"/>
      <c r="U9" s="303"/>
      <c r="V9" s="303"/>
      <c r="W9" s="310"/>
      <c r="X9" s="306"/>
      <c r="Y9" s="306"/>
      <c r="Z9" s="306"/>
      <c r="AA9" s="306"/>
      <c r="AB9" s="306"/>
      <c r="AC9" s="306"/>
      <c r="AD9" s="306"/>
      <c r="AE9" s="306"/>
      <c r="AF9" s="306"/>
      <c r="AG9" s="306"/>
      <c r="AH9" s="333"/>
      <c r="AI9" s="312"/>
    </row>
    <row r="10" spans="1:35" s="85" customFormat="1" ht="12.75" customHeight="1" x14ac:dyDescent="0.25">
      <c r="A10" s="313"/>
      <c r="B10" s="313"/>
      <c r="C10" s="313"/>
      <c r="D10" s="314"/>
      <c r="E10" s="306"/>
      <c r="F10" s="306"/>
      <c r="G10" s="306"/>
      <c r="H10" s="306"/>
      <c r="I10" s="306"/>
      <c r="J10" s="306"/>
      <c r="K10" s="306"/>
      <c r="L10" s="306"/>
      <c r="M10" s="306"/>
      <c r="N10" s="327"/>
      <c r="O10" s="306"/>
      <c r="P10" s="306"/>
      <c r="Q10" s="306"/>
      <c r="R10" s="306"/>
      <c r="S10" s="306"/>
      <c r="T10" s="305" t="s">
        <v>169</v>
      </c>
      <c r="U10" s="305" t="s">
        <v>170</v>
      </c>
      <c r="V10" s="305" t="s">
        <v>171</v>
      </c>
      <c r="W10" s="305" t="s">
        <v>172</v>
      </c>
      <c r="X10" s="306"/>
      <c r="Y10" s="306"/>
      <c r="Z10" s="306"/>
      <c r="AA10" s="306"/>
      <c r="AB10" s="306"/>
      <c r="AC10" s="306"/>
      <c r="AD10" s="306"/>
      <c r="AE10" s="306"/>
      <c r="AF10" s="306"/>
      <c r="AG10" s="306"/>
      <c r="AH10" s="333"/>
      <c r="AI10" s="312"/>
    </row>
    <row r="11" spans="1:35" s="85" customFormat="1" ht="12.75" customHeight="1" x14ac:dyDescent="0.25">
      <c r="A11" s="313"/>
      <c r="B11" s="313"/>
      <c r="C11" s="313"/>
      <c r="D11" s="314"/>
      <c r="E11" s="306"/>
      <c r="F11" s="306"/>
      <c r="G11" s="306"/>
      <c r="H11" s="306"/>
      <c r="I11" s="306"/>
      <c r="J11" s="306"/>
      <c r="K11" s="306"/>
      <c r="L11" s="306"/>
      <c r="M11" s="306"/>
      <c r="N11" s="327"/>
      <c r="O11" s="306"/>
      <c r="P11" s="306"/>
      <c r="Q11" s="306"/>
      <c r="R11" s="306"/>
      <c r="S11" s="306"/>
      <c r="T11" s="306"/>
      <c r="U11" s="306"/>
      <c r="V11" s="306"/>
      <c r="W11" s="306"/>
      <c r="X11" s="306"/>
      <c r="Y11" s="306"/>
      <c r="Z11" s="306"/>
      <c r="AA11" s="306"/>
      <c r="AB11" s="306"/>
      <c r="AC11" s="306"/>
      <c r="AD11" s="306"/>
      <c r="AE11" s="306"/>
      <c r="AF11" s="306"/>
      <c r="AG11" s="306"/>
      <c r="AH11" s="333"/>
      <c r="AI11" s="312"/>
    </row>
    <row r="12" spans="1:35" s="85" customFormat="1" ht="12.75" customHeight="1" x14ac:dyDescent="0.25">
      <c r="A12" s="313"/>
      <c r="B12" s="313"/>
      <c r="C12" s="313"/>
      <c r="D12" s="314"/>
      <c r="E12" s="306"/>
      <c r="F12" s="306"/>
      <c r="G12" s="306"/>
      <c r="H12" s="306"/>
      <c r="I12" s="306"/>
      <c r="J12" s="306"/>
      <c r="K12" s="306"/>
      <c r="L12" s="306"/>
      <c r="M12" s="306"/>
      <c r="N12" s="327"/>
      <c r="O12" s="306"/>
      <c r="P12" s="306"/>
      <c r="Q12" s="306"/>
      <c r="R12" s="306"/>
      <c r="S12" s="306"/>
      <c r="T12" s="306"/>
      <c r="U12" s="306"/>
      <c r="V12" s="306"/>
      <c r="W12" s="306"/>
      <c r="X12" s="306"/>
      <c r="Y12" s="306"/>
      <c r="Z12" s="306"/>
      <c r="AA12" s="306"/>
      <c r="AB12" s="306"/>
      <c r="AC12" s="306"/>
      <c r="AD12" s="306"/>
      <c r="AE12" s="306"/>
      <c r="AF12" s="306"/>
      <c r="AG12" s="306"/>
      <c r="AH12" s="333"/>
      <c r="AI12" s="312"/>
    </row>
    <row r="13" spans="1:35" s="85" customFormat="1" ht="12.75" customHeight="1" x14ac:dyDescent="0.25">
      <c r="A13" s="313"/>
      <c r="B13" s="313"/>
      <c r="C13" s="313"/>
      <c r="D13" s="314"/>
      <c r="E13" s="306"/>
      <c r="F13" s="306"/>
      <c r="G13" s="306"/>
      <c r="H13" s="306"/>
      <c r="I13" s="306"/>
      <c r="J13" s="306"/>
      <c r="K13" s="306"/>
      <c r="L13" s="306"/>
      <c r="M13" s="306"/>
      <c r="N13" s="327"/>
      <c r="O13" s="306"/>
      <c r="P13" s="306"/>
      <c r="Q13" s="306"/>
      <c r="R13" s="306"/>
      <c r="S13" s="306"/>
      <c r="T13" s="306"/>
      <c r="U13" s="306"/>
      <c r="V13" s="306"/>
      <c r="W13" s="306"/>
      <c r="X13" s="306"/>
      <c r="Y13" s="306"/>
      <c r="Z13" s="306"/>
      <c r="AA13" s="306"/>
      <c r="AB13" s="306"/>
      <c r="AC13" s="306"/>
      <c r="AD13" s="306"/>
      <c r="AE13" s="306"/>
      <c r="AF13" s="306"/>
      <c r="AG13" s="306"/>
      <c r="AH13" s="333"/>
      <c r="AI13" s="312"/>
    </row>
    <row r="14" spans="1:35" s="85" customFormat="1" ht="12.75" customHeight="1" x14ac:dyDescent="0.25">
      <c r="A14" s="313"/>
      <c r="B14" s="313"/>
      <c r="C14" s="313"/>
      <c r="D14" s="314"/>
      <c r="E14" s="306"/>
      <c r="F14" s="306"/>
      <c r="G14" s="306"/>
      <c r="H14" s="306"/>
      <c r="I14" s="306"/>
      <c r="J14" s="306"/>
      <c r="K14" s="306"/>
      <c r="L14" s="306"/>
      <c r="M14" s="306"/>
      <c r="N14" s="327"/>
      <c r="O14" s="306"/>
      <c r="P14" s="306"/>
      <c r="Q14" s="306"/>
      <c r="R14" s="306"/>
      <c r="S14" s="306"/>
      <c r="T14" s="306"/>
      <c r="U14" s="306"/>
      <c r="V14" s="306"/>
      <c r="W14" s="306"/>
      <c r="X14" s="306"/>
      <c r="Y14" s="306"/>
      <c r="Z14" s="306"/>
      <c r="AA14" s="306"/>
      <c r="AB14" s="306"/>
      <c r="AC14" s="306"/>
      <c r="AD14" s="306"/>
      <c r="AE14" s="306"/>
      <c r="AF14" s="306"/>
      <c r="AG14" s="306"/>
      <c r="AH14" s="333"/>
      <c r="AI14" s="312"/>
    </row>
    <row r="15" spans="1:35" s="85" customFormat="1" ht="12.75" customHeight="1" x14ac:dyDescent="0.25">
      <c r="A15" s="313"/>
      <c r="B15" s="313"/>
      <c r="C15" s="313"/>
      <c r="D15" s="314"/>
      <c r="E15" s="306"/>
      <c r="F15" s="306"/>
      <c r="G15" s="306"/>
      <c r="H15" s="306"/>
      <c r="I15" s="306"/>
      <c r="J15" s="306"/>
      <c r="K15" s="306"/>
      <c r="L15" s="306"/>
      <c r="M15" s="306"/>
      <c r="N15" s="327"/>
      <c r="O15" s="306"/>
      <c r="P15" s="306"/>
      <c r="Q15" s="306"/>
      <c r="R15" s="306"/>
      <c r="S15" s="306"/>
      <c r="T15" s="306"/>
      <c r="U15" s="306"/>
      <c r="V15" s="306"/>
      <c r="W15" s="306"/>
      <c r="X15" s="306"/>
      <c r="Y15" s="306"/>
      <c r="Z15" s="306"/>
      <c r="AA15" s="306"/>
      <c r="AB15" s="306"/>
      <c r="AC15" s="306"/>
      <c r="AD15" s="306"/>
      <c r="AE15" s="306"/>
      <c r="AF15" s="306"/>
      <c r="AG15" s="306"/>
      <c r="AH15" s="333"/>
      <c r="AI15" s="312"/>
    </row>
    <row r="16" spans="1:35" s="85" customFormat="1" ht="12.75" customHeight="1" x14ac:dyDescent="0.25">
      <c r="A16" s="313"/>
      <c r="B16" s="313"/>
      <c r="C16" s="313"/>
      <c r="D16" s="314"/>
      <c r="E16" s="306"/>
      <c r="F16" s="306"/>
      <c r="G16" s="306"/>
      <c r="H16" s="306"/>
      <c r="I16" s="306"/>
      <c r="J16" s="306"/>
      <c r="K16" s="306"/>
      <c r="L16" s="306"/>
      <c r="M16" s="306"/>
      <c r="N16" s="327"/>
      <c r="O16" s="306"/>
      <c r="P16" s="306"/>
      <c r="Q16" s="306"/>
      <c r="R16" s="306"/>
      <c r="S16" s="306"/>
      <c r="T16" s="306"/>
      <c r="U16" s="306"/>
      <c r="V16" s="306"/>
      <c r="W16" s="306"/>
      <c r="X16" s="306"/>
      <c r="Y16" s="306"/>
      <c r="Z16" s="306"/>
      <c r="AA16" s="306"/>
      <c r="AB16" s="306"/>
      <c r="AC16" s="306"/>
      <c r="AD16" s="306"/>
      <c r="AE16" s="306"/>
      <c r="AF16" s="306"/>
      <c r="AG16" s="306"/>
      <c r="AH16" s="333"/>
      <c r="AI16" s="312"/>
    </row>
    <row r="17" spans="1:35" s="85" customFormat="1" ht="26.25" customHeight="1" x14ac:dyDescent="0.25">
      <c r="A17" s="313"/>
      <c r="B17" s="313"/>
      <c r="C17" s="313"/>
      <c r="D17" s="313"/>
      <c r="E17" s="307"/>
      <c r="F17" s="307"/>
      <c r="G17" s="307"/>
      <c r="H17" s="307"/>
      <c r="I17" s="307"/>
      <c r="J17" s="307"/>
      <c r="K17" s="307"/>
      <c r="L17" s="307"/>
      <c r="M17" s="307"/>
      <c r="N17" s="328"/>
      <c r="O17" s="307"/>
      <c r="P17" s="307"/>
      <c r="Q17" s="307"/>
      <c r="R17" s="307"/>
      <c r="S17" s="307"/>
      <c r="T17" s="307"/>
      <c r="U17" s="307"/>
      <c r="V17" s="307"/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  <c r="AH17" s="334"/>
      <c r="AI17" s="312"/>
    </row>
    <row r="18" spans="1:35" s="85" customFormat="1" ht="22.5" customHeight="1" x14ac:dyDescent="0.25">
      <c r="A18" s="325" t="s">
        <v>173</v>
      </c>
      <c r="B18" s="326"/>
      <c r="C18" s="326"/>
      <c r="D18" s="326"/>
      <c r="E18" s="77">
        <v>1</v>
      </c>
      <c r="F18" s="77">
        <v>2</v>
      </c>
      <c r="G18" s="77">
        <v>3</v>
      </c>
      <c r="H18" s="77">
        <v>4</v>
      </c>
      <c r="I18" s="77">
        <v>5</v>
      </c>
      <c r="J18" s="77">
        <v>6</v>
      </c>
      <c r="K18" s="77">
        <v>7</v>
      </c>
      <c r="L18" s="77">
        <v>8</v>
      </c>
      <c r="M18" s="77">
        <v>9</v>
      </c>
      <c r="N18" s="77">
        <v>10</v>
      </c>
      <c r="O18" s="77">
        <v>11</v>
      </c>
      <c r="P18" s="77">
        <v>12</v>
      </c>
      <c r="Q18" s="77">
        <v>13</v>
      </c>
      <c r="R18" s="77">
        <v>14</v>
      </c>
      <c r="S18" s="77">
        <v>15</v>
      </c>
      <c r="T18" s="77">
        <v>16</v>
      </c>
      <c r="U18" s="77">
        <v>17</v>
      </c>
      <c r="V18" s="77">
        <v>18</v>
      </c>
      <c r="W18" s="77">
        <v>19</v>
      </c>
      <c r="X18" s="77">
        <v>20</v>
      </c>
      <c r="Y18" s="77">
        <v>21</v>
      </c>
      <c r="Z18" s="77">
        <v>22</v>
      </c>
      <c r="AA18" s="77">
        <v>23</v>
      </c>
      <c r="AB18" s="77">
        <v>24</v>
      </c>
      <c r="AC18" s="77">
        <v>25</v>
      </c>
      <c r="AD18" s="77">
        <v>26</v>
      </c>
      <c r="AE18" s="77">
        <v>27</v>
      </c>
      <c r="AF18" s="77">
        <v>28</v>
      </c>
      <c r="AG18" s="77">
        <v>29</v>
      </c>
      <c r="AH18" s="77">
        <v>30</v>
      </c>
      <c r="AI18" s="77">
        <v>31</v>
      </c>
    </row>
    <row r="19" spans="1:35" s="86" customFormat="1" ht="55.5" customHeight="1" x14ac:dyDescent="0.25">
      <c r="A19" s="78" t="s">
        <v>108</v>
      </c>
      <c r="B19" s="324" t="s">
        <v>174</v>
      </c>
      <c r="C19" s="324"/>
      <c r="D19" s="324"/>
      <c r="E19" s="79">
        <f>SUM(E20:E39)</f>
        <v>647</v>
      </c>
      <c r="F19" s="79">
        <f t="shared" ref="F19:AH19" si="0">SUM(F20:F39)</f>
        <v>217</v>
      </c>
      <c r="G19" s="79">
        <f t="shared" si="0"/>
        <v>428</v>
      </c>
      <c r="H19" s="79">
        <f t="shared" si="0"/>
        <v>1</v>
      </c>
      <c r="I19" s="79">
        <f t="shared" si="0"/>
        <v>1</v>
      </c>
      <c r="J19" s="79">
        <f t="shared" si="0"/>
        <v>364</v>
      </c>
      <c r="K19" s="79">
        <f t="shared" si="0"/>
        <v>308</v>
      </c>
      <c r="L19" s="79">
        <f t="shared" si="0"/>
        <v>49</v>
      </c>
      <c r="M19" s="79">
        <f t="shared" si="0"/>
        <v>4</v>
      </c>
      <c r="N19" s="79">
        <f t="shared" si="0"/>
        <v>3</v>
      </c>
      <c r="O19" s="60">
        <f t="shared" si="0"/>
        <v>371</v>
      </c>
      <c r="P19" s="60">
        <f t="shared" si="0"/>
        <v>162</v>
      </c>
      <c r="Q19" s="60">
        <f t="shared" si="0"/>
        <v>21</v>
      </c>
      <c r="R19" s="60">
        <f t="shared" si="0"/>
        <v>80</v>
      </c>
      <c r="S19" s="60">
        <f t="shared" si="0"/>
        <v>0</v>
      </c>
      <c r="T19" s="60">
        <f t="shared" si="0"/>
        <v>108</v>
      </c>
      <c r="U19" s="60">
        <f t="shared" si="0"/>
        <v>7</v>
      </c>
      <c r="V19" s="60">
        <f t="shared" si="0"/>
        <v>83</v>
      </c>
      <c r="W19" s="60">
        <f t="shared" si="0"/>
        <v>18</v>
      </c>
      <c r="X19" s="60">
        <f t="shared" si="0"/>
        <v>38</v>
      </c>
      <c r="Y19" s="60">
        <f t="shared" si="0"/>
        <v>409</v>
      </c>
      <c r="Z19" s="79">
        <f t="shared" si="0"/>
        <v>1</v>
      </c>
      <c r="AA19" s="79">
        <f t="shared" si="0"/>
        <v>115</v>
      </c>
      <c r="AB19" s="79">
        <f t="shared" si="0"/>
        <v>543</v>
      </c>
      <c r="AC19" s="79">
        <f t="shared" si="0"/>
        <v>187</v>
      </c>
      <c r="AD19" s="79">
        <f t="shared" si="0"/>
        <v>55</v>
      </c>
      <c r="AE19" s="79">
        <f t="shared" si="0"/>
        <v>15</v>
      </c>
      <c r="AF19" s="60">
        <f>SUM(AF20:AF39)</f>
        <v>70</v>
      </c>
      <c r="AG19" s="79">
        <f t="shared" si="0"/>
        <v>1</v>
      </c>
      <c r="AH19" s="79">
        <f t="shared" si="0"/>
        <v>4</v>
      </c>
      <c r="AI19" s="60">
        <f>SUM(AI20:AI39)</f>
        <v>5</v>
      </c>
    </row>
    <row r="20" spans="1:35" ht="39.950000000000003" customHeight="1" x14ac:dyDescent="0.25">
      <c r="A20" s="37" t="s">
        <v>137</v>
      </c>
      <c r="B20" s="311" t="s">
        <v>175</v>
      </c>
      <c r="C20" s="311"/>
      <c r="D20" s="311"/>
      <c r="E20" s="29">
        <f t="shared" ref="E20:E37" si="1">+F20+G20+H20+I20</f>
        <v>18</v>
      </c>
      <c r="F20" s="29">
        <v>1</v>
      </c>
      <c r="G20" s="29">
        <v>17</v>
      </c>
      <c r="H20" s="29"/>
      <c r="I20" s="29"/>
      <c r="J20" s="29">
        <f t="shared" ref="J20:J37" si="2">+K20+L20+M20+N20</f>
        <v>17</v>
      </c>
      <c r="K20" s="29">
        <v>12</v>
      </c>
      <c r="L20" s="29">
        <v>5</v>
      </c>
      <c r="M20" s="38"/>
      <c r="N20" s="38"/>
      <c r="O20" s="29">
        <f t="shared" ref="O20:O37" si="3">+P20+Q20+R20+S20+T20</f>
        <v>9</v>
      </c>
      <c r="P20" s="29">
        <v>2</v>
      </c>
      <c r="Q20" s="29"/>
      <c r="R20" s="29">
        <v>7</v>
      </c>
      <c r="S20" s="29"/>
      <c r="T20" s="29"/>
      <c r="U20" s="29"/>
      <c r="V20" s="29"/>
      <c r="W20" s="29"/>
      <c r="X20" s="29">
        <v>3</v>
      </c>
      <c r="Y20" s="29">
        <f t="shared" ref="Y20:Y37" si="4">+O20+X20</f>
        <v>12</v>
      </c>
      <c r="Z20" s="29"/>
      <c r="AA20" s="29">
        <v>1</v>
      </c>
      <c r="AB20" s="29">
        <v>18</v>
      </c>
      <c r="AC20" s="29">
        <v>1</v>
      </c>
      <c r="AD20" s="39">
        <v>2</v>
      </c>
      <c r="AE20" s="39">
        <v>1</v>
      </c>
      <c r="AF20" s="63">
        <f>+AD20+AE20</f>
        <v>3</v>
      </c>
      <c r="AG20" s="39"/>
      <c r="AH20" s="39"/>
      <c r="AI20" s="83"/>
    </row>
    <row r="21" spans="1:35" ht="39.950000000000003" customHeight="1" x14ac:dyDescent="0.25">
      <c r="A21" s="37" t="s">
        <v>107</v>
      </c>
      <c r="B21" s="311" t="s">
        <v>176</v>
      </c>
      <c r="C21" s="311"/>
      <c r="D21" s="311"/>
      <c r="E21" s="29">
        <f t="shared" si="1"/>
        <v>72</v>
      </c>
      <c r="F21" s="29">
        <v>4</v>
      </c>
      <c r="G21" s="29">
        <v>68</v>
      </c>
      <c r="H21" s="29"/>
      <c r="I21" s="29"/>
      <c r="J21" s="29">
        <f t="shared" si="2"/>
        <v>47</v>
      </c>
      <c r="K21" s="29">
        <v>37</v>
      </c>
      <c r="L21" s="29">
        <v>8</v>
      </c>
      <c r="M21" s="38">
        <v>1</v>
      </c>
      <c r="N21" s="38">
        <v>1</v>
      </c>
      <c r="O21" s="29">
        <f t="shared" si="3"/>
        <v>60</v>
      </c>
      <c r="P21" s="30">
        <v>25</v>
      </c>
      <c r="Q21" s="30">
        <v>2</v>
      </c>
      <c r="R21" s="29">
        <v>24</v>
      </c>
      <c r="S21" s="30"/>
      <c r="T21" s="29">
        <v>9</v>
      </c>
      <c r="U21" s="30"/>
      <c r="V21" s="29">
        <v>8</v>
      </c>
      <c r="W21" s="29">
        <v>1</v>
      </c>
      <c r="X21" s="29">
        <v>9</v>
      </c>
      <c r="Y21" s="29">
        <f t="shared" si="4"/>
        <v>69</v>
      </c>
      <c r="Z21" s="29"/>
      <c r="AA21" s="29"/>
      <c r="AB21" s="30">
        <v>40</v>
      </c>
      <c r="AC21" s="30"/>
      <c r="AD21" s="39">
        <v>14</v>
      </c>
      <c r="AE21" s="39">
        <v>2</v>
      </c>
      <c r="AF21" s="63">
        <f t="shared" ref="AF21:AF37" si="5">+AD21+AE21</f>
        <v>16</v>
      </c>
      <c r="AG21" s="39"/>
      <c r="AH21" s="39">
        <v>1</v>
      </c>
      <c r="AI21" s="83">
        <f t="shared" ref="AI21:AI37" si="6">+AG21+AH21</f>
        <v>1</v>
      </c>
    </row>
    <row r="22" spans="1:35" ht="39.950000000000003" customHeight="1" x14ac:dyDescent="0.25">
      <c r="A22" s="80" t="s">
        <v>106</v>
      </c>
      <c r="B22" s="311" t="s">
        <v>177</v>
      </c>
      <c r="C22" s="311"/>
      <c r="D22" s="311"/>
      <c r="E22" s="29">
        <f t="shared" si="1"/>
        <v>19</v>
      </c>
      <c r="F22" s="29">
        <v>1</v>
      </c>
      <c r="G22" s="29">
        <v>17</v>
      </c>
      <c r="H22" s="29"/>
      <c r="I22" s="29">
        <v>1</v>
      </c>
      <c r="J22" s="29">
        <f t="shared" si="2"/>
        <v>8</v>
      </c>
      <c r="K22" s="29">
        <v>7</v>
      </c>
      <c r="L22" s="29"/>
      <c r="M22" s="38">
        <v>1</v>
      </c>
      <c r="N22" s="38"/>
      <c r="O22" s="29">
        <f t="shared" si="3"/>
        <v>12</v>
      </c>
      <c r="P22" s="30">
        <v>4</v>
      </c>
      <c r="Q22" s="30"/>
      <c r="R22" s="29">
        <v>4</v>
      </c>
      <c r="S22" s="30"/>
      <c r="T22" s="29">
        <v>4</v>
      </c>
      <c r="U22" s="30"/>
      <c r="V22" s="29">
        <v>2</v>
      </c>
      <c r="W22" s="29">
        <v>2</v>
      </c>
      <c r="X22" s="29">
        <v>5</v>
      </c>
      <c r="Y22" s="29">
        <f t="shared" si="4"/>
        <v>17</v>
      </c>
      <c r="Z22" s="29"/>
      <c r="AA22" s="29">
        <v>1</v>
      </c>
      <c r="AB22" s="30">
        <v>8</v>
      </c>
      <c r="AC22" s="30">
        <v>1</v>
      </c>
      <c r="AD22" s="39">
        <v>4</v>
      </c>
      <c r="AE22" s="39">
        <v>1</v>
      </c>
      <c r="AF22" s="63">
        <f t="shared" si="5"/>
        <v>5</v>
      </c>
      <c r="AG22" s="39"/>
      <c r="AH22" s="39"/>
      <c r="AI22" s="83"/>
    </row>
    <row r="23" spans="1:35" ht="39.950000000000003" customHeight="1" x14ac:dyDescent="0.25">
      <c r="A23" s="81">
        <v>1.2</v>
      </c>
      <c r="B23" s="311" t="s">
        <v>178</v>
      </c>
      <c r="C23" s="311"/>
      <c r="D23" s="311"/>
      <c r="E23" s="29">
        <f t="shared" si="1"/>
        <v>7</v>
      </c>
      <c r="F23" s="29"/>
      <c r="G23" s="29">
        <v>7</v>
      </c>
      <c r="H23" s="29"/>
      <c r="I23" s="29"/>
      <c r="J23" s="29">
        <f t="shared" si="2"/>
        <v>1</v>
      </c>
      <c r="K23" s="29"/>
      <c r="L23" s="29">
        <v>1</v>
      </c>
      <c r="M23" s="38"/>
      <c r="N23" s="38"/>
      <c r="O23" s="29">
        <f t="shared" si="3"/>
        <v>4</v>
      </c>
      <c r="P23" s="30"/>
      <c r="Q23" s="30"/>
      <c r="R23" s="29">
        <v>3</v>
      </c>
      <c r="S23" s="30"/>
      <c r="T23" s="29">
        <v>1</v>
      </c>
      <c r="U23" s="30"/>
      <c r="V23" s="29">
        <v>1</v>
      </c>
      <c r="W23" s="29"/>
      <c r="X23" s="29"/>
      <c r="Y23" s="29">
        <f t="shared" si="4"/>
        <v>4</v>
      </c>
      <c r="Z23" s="29"/>
      <c r="AA23" s="29">
        <v>1</v>
      </c>
      <c r="AB23" s="30">
        <v>3</v>
      </c>
      <c r="AC23" s="30">
        <v>2</v>
      </c>
      <c r="AD23" s="39">
        <v>1</v>
      </c>
      <c r="AE23" s="39">
        <v>1</v>
      </c>
      <c r="AF23" s="63">
        <f t="shared" si="5"/>
        <v>2</v>
      </c>
      <c r="AG23" s="39"/>
      <c r="AH23" s="39"/>
      <c r="AI23" s="83"/>
    </row>
    <row r="24" spans="1:35" ht="39.950000000000003" customHeight="1" x14ac:dyDescent="0.25">
      <c r="A24" s="37" t="s">
        <v>105</v>
      </c>
      <c r="B24" s="311" t="s">
        <v>179</v>
      </c>
      <c r="C24" s="311"/>
      <c r="D24" s="311"/>
      <c r="E24" s="29"/>
      <c r="F24" s="29"/>
      <c r="G24" s="29"/>
      <c r="H24" s="29"/>
      <c r="I24" s="29"/>
      <c r="J24" s="29"/>
      <c r="K24" s="29"/>
      <c r="L24" s="29"/>
      <c r="M24" s="38"/>
      <c r="N24" s="38"/>
      <c r="O24" s="29"/>
      <c r="P24" s="30"/>
      <c r="Q24" s="30"/>
      <c r="R24" s="29"/>
      <c r="S24" s="30"/>
      <c r="T24" s="29"/>
      <c r="U24" s="30"/>
      <c r="V24" s="29"/>
      <c r="W24" s="29"/>
      <c r="X24" s="29"/>
      <c r="Y24" s="29"/>
      <c r="Z24" s="29"/>
      <c r="AA24" s="29"/>
      <c r="AB24" s="30"/>
      <c r="AC24" s="30"/>
      <c r="AD24" s="39"/>
      <c r="AE24" s="39"/>
      <c r="AF24" s="63"/>
      <c r="AG24" s="39"/>
      <c r="AH24" s="39"/>
      <c r="AI24" s="83"/>
    </row>
    <row r="25" spans="1:35" ht="39.950000000000003" customHeight="1" x14ac:dyDescent="0.25">
      <c r="A25" s="37" t="s">
        <v>104</v>
      </c>
      <c r="B25" s="109" t="s">
        <v>180</v>
      </c>
      <c r="C25" s="110"/>
      <c r="D25" s="111"/>
      <c r="E25" s="29"/>
      <c r="F25" s="29"/>
      <c r="G25" s="29"/>
      <c r="H25" s="29"/>
      <c r="I25" s="29"/>
      <c r="J25" s="29"/>
      <c r="K25" s="29"/>
      <c r="L25" s="29"/>
      <c r="M25" s="38"/>
      <c r="N25" s="38"/>
      <c r="O25" s="29"/>
      <c r="P25" s="29"/>
      <c r="Q25" s="30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39"/>
      <c r="AE25" s="39"/>
      <c r="AF25" s="63"/>
      <c r="AG25" s="39"/>
      <c r="AH25" s="39"/>
      <c r="AI25" s="83"/>
    </row>
    <row r="26" spans="1:35" ht="39.950000000000003" customHeight="1" x14ac:dyDescent="0.25">
      <c r="A26" s="37" t="s">
        <v>103</v>
      </c>
      <c r="B26" s="109" t="s">
        <v>181</v>
      </c>
      <c r="C26" s="110"/>
      <c r="D26" s="111"/>
      <c r="E26" s="29"/>
      <c r="F26" s="29"/>
      <c r="G26" s="29"/>
      <c r="H26" s="29"/>
      <c r="I26" s="29"/>
      <c r="J26" s="29"/>
      <c r="K26" s="29"/>
      <c r="L26" s="29"/>
      <c r="M26" s="38"/>
      <c r="N26" s="38"/>
      <c r="O26" s="29"/>
      <c r="P26" s="30"/>
      <c r="Q26" s="30"/>
      <c r="R26" s="30"/>
      <c r="S26" s="30"/>
      <c r="T26" s="29"/>
      <c r="U26" s="30"/>
      <c r="V26" s="30"/>
      <c r="W26" s="30"/>
      <c r="X26" s="29"/>
      <c r="Y26" s="29"/>
      <c r="Z26" s="30"/>
      <c r="AA26" s="30"/>
      <c r="AB26" s="30"/>
      <c r="AC26" s="30"/>
      <c r="AD26" s="39"/>
      <c r="AE26" s="39"/>
      <c r="AF26" s="63"/>
      <c r="AG26" s="39"/>
      <c r="AH26" s="39"/>
      <c r="AI26" s="83"/>
    </row>
    <row r="27" spans="1:35" ht="39.950000000000003" customHeight="1" x14ac:dyDescent="0.25">
      <c r="A27" s="37" t="s">
        <v>102</v>
      </c>
      <c r="B27" s="311" t="s">
        <v>182</v>
      </c>
      <c r="C27" s="311"/>
      <c r="D27" s="311"/>
      <c r="E27" s="29"/>
      <c r="F27" s="29"/>
      <c r="G27" s="29"/>
      <c r="H27" s="29"/>
      <c r="I27" s="29"/>
      <c r="J27" s="29"/>
      <c r="K27" s="29"/>
      <c r="L27" s="29"/>
      <c r="M27" s="38"/>
      <c r="N27" s="38"/>
      <c r="O27" s="29"/>
      <c r="P27" s="30"/>
      <c r="Q27" s="30"/>
      <c r="R27" s="30"/>
      <c r="S27" s="30"/>
      <c r="T27" s="29"/>
      <c r="U27" s="30"/>
      <c r="V27" s="30"/>
      <c r="W27" s="30"/>
      <c r="X27" s="29"/>
      <c r="Y27" s="29"/>
      <c r="Z27" s="30"/>
      <c r="AA27" s="30"/>
      <c r="AB27" s="30"/>
      <c r="AC27" s="30"/>
      <c r="AD27" s="39"/>
      <c r="AE27" s="39"/>
      <c r="AF27" s="63"/>
      <c r="AG27" s="39"/>
      <c r="AH27" s="39"/>
      <c r="AI27" s="83"/>
    </row>
    <row r="28" spans="1:35" ht="39.950000000000003" customHeight="1" x14ac:dyDescent="0.25">
      <c r="A28" s="37" t="s">
        <v>101</v>
      </c>
      <c r="B28" s="311" t="s">
        <v>183</v>
      </c>
      <c r="C28" s="311"/>
      <c r="D28" s="311"/>
      <c r="E28" s="29"/>
      <c r="F28" s="29"/>
      <c r="G28" s="29"/>
      <c r="H28" s="29"/>
      <c r="I28" s="29"/>
      <c r="J28" s="29"/>
      <c r="K28" s="29"/>
      <c r="L28" s="29"/>
      <c r="M28" s="38"/>
      <c r="N28" s="38"/>
      <c r="O28" s="29"/>
      <c r="P28" s="30"/>
      <c r="Q28" s="30"/>
      <c r="R28" s="29"/>
      <c r="S28" s="30"/>
      <c r="T28" s="29"/>
      <c r="U28" s="30"/>
      <c r="V28" s="29"/>
      <c r="W28" s="29"/>
      <c r="X28" s="29"/>
      <c r="Y28" s="29"/>
      <c r="Z28" s="29"/>
      <c r="AA28" s="29"/>
      <c r="AB28" s="30"/>
      <c r="AC28" s="30"/>
      <c r="AD28" s="39"/>
      <c r="AE28" s="39"/>
      <c r="AF28" s="63"/>
      <c r="AG28" s="39"/>
      <c r="AH28" s="39"/>
      <c r="AI28" s="83"/>
    </row>
    <row r="29" spans="1:35" ht="39.950000000000003" customHeight="1" x14ac:dyDescent="0.25">
      <c r="A29" s="37" t="s">
        <v>100</v>
      </c>
      <c r="B29" s="109" t="s">
        <v>184</v>
      </c>
      <c r="C29" s="110"/>
      <c r="D29" s="111"/>
      <c r="E29" s="29">
        <f t="shared" si="1"/>
        <v>1</v>
      </c>
      <c r="F29" s="29"/>
      <c r="G29" s="29">
        <v>1</v>
      </c>
      <c r="H29" s="29"/>
      <c r="I29" s="29"/>
      <c r="J29" s="29">
        <f t="shared" si="2"/>
        <v>1</v>
      </c>
      <c r="K29" s="29">
        <v>1</v>
      </c>
      <c r="L29" s="29"/>
      <c r="M29" s="38"/>
      <c r="N29" s="38"/>
      <c r="O29" s="29">
        <f t="shared" si="3"/>
        <v>2</v>
      </c>
      <c r="P29" s="30"/>
      <c r="Q29" s="30"/>
      <c r="R29" s="29">
        <v>2</v>
      </c>
      <c r="S29" s="30"/>
      <c r="T29" s="29"/>
      <c r="U29" s="30"/>
      <c r="V29" s="29"/>
      <c r="W29" s="29"/>
      <c r="X29" s="29"/>
      <c r="Y29" s="29">
        <f t="shared" si="4"/>
        <v>2</v>
      </c>
      <c r="Z29" s="29"/>
      <c r="AA29" s="29"/>
      <c r="AB29" s="30"/>
      <c r="AC29" s="30"/>
      <c r="AD29" s="39">
        <v>1</v>
      </c>
      <c r="AE29" s="39"/>
      <c r="AF29" s="63">
        <f t="shared" si="5"/>
        <v>1</v>
      </c>
      <c r="AG29" s="39"/>
      <c r="AH29" s="39"/>
      <c r="AI29" s="83"/>
    </row>
    <row r="30" spans="1:35" ht="39.950000000000003" customHeight="1" x14ac:dyDescent="0.25">
      <c r="A30" s="37" t="s">
        <v>99</v>
      </c>
      <c r="B30" s="109" t="s">
        <v>185</v>
      </c>
      <c r="C30" s="110"/>
      <c r="D30" s="111"/>
      <c r="E30" s="29">
        <f t="shared" si="1"/>
        <v>21</v>
      </c>
      <c r="F30" s="29">
        <v>7</v>
      </c>
      <c r="G30" s="29">
        <v>14</v>
      </c>
      <c r="H30" s="29"/>
      <c r="I30" s="29"/>
      <c r="J30" s="29">
        <f t="shared" si="2"/>
        <v>9</v>
      </c>
      <c r="K30" s="29">
        <v>9</v>
      </c>
      <c r="L30" s="29"/>
      <c r="M30" s="38"/>
      <c r="N30" s="38"/>
      <c r="O30" s="29">
        <f t="shared" si="3"/>
        <v>16</v>
      </c>
      <c r="P30" s="30">
        <v>10</v>
      </c>
      <c r="Q30" s="30">
        <v>2</v>
      </c>
      <c r="R30" s="29">
        <v>3</v>
      </c>
      <c r="S30" s="30"/>
      <c r="T30" s="29">
        <v>1</v>
      </c>
      <c r="U30" s="30"/>
      <c r="V30" s="29">
        <v>1</v>
      </c>
      <c r="W30" s="29"/>
      <c r="X30" s="29"/>
      <c r="Y30" s="29">
        <f t="shared" si="4"/>
        <v>16</v>
      </c>
      <c r="Z30" s="29"/>
      <c r="AA30" s="29">
        <v>2</v>
      </c>
      <c r="AB30" s="30">
        <v>14</v>
      </c>
      <c r="AC30" s="30">
        <v>6</v>
      </c>
      <c r="AD30" s="39">
        <v>7</v>
      </c>
      <c r="AE30" s="39"/>
      <c r="AF30" s="63">
        <f t="shared" si="5"/>
        <v>7</v>
      </c>
      <c r="AG30" s="39"/>
      <c r="AH30" s="39"/>
      <c r="AI30" s="83"/>
    </row>
    <row r="31" spans="1:35" ht="39.950000000000003" customHeight="1" x14ac:dyDescent="0.25">
      <c r="A31" s="37" t="s">
        <v>98</v>
      </c>
      <c r="B31" s="109" t="s">
        <v>186</v>
      </c>
      <c r="C31" s="110"/>
      <c r="D31" s="111"/>
      <c r="E31" s="29">
        <f t="shared" si="1"/>
        <v>34</v>
      </c>
      <c r="F31" s="29">
        <v>7</v>
      </c>
      <c r="G31" s="29">
        <v>27</v>
      </c>
      <c r="H31" s="29"/>
      <c r="I31" s="29"/>
      <c r="J31" s="29">
        <f t="shared" si="2"/>
        <v>8</v>
      </c>
      <c r="K31" s="29">
        <v>6</v>
      </c>
      <c r="L31" s="29">
        <v>1</v>
      </c>
      <c r="M31" s="38"/>
      <c r="N31" s="38">
        <v>1</v>
      </c>
      <c r="O31" s="29">
        <f t="shared" si="3"/>
        <v>20</v>
      </c>
      <c r="P31" s="30">
        <v>14</v>
      </c>
      <c r="Q31" s="30">
        <v>3</v>
      </c>
      <c r="R31" s="29">
        <v>1</v>
      </c>
      <c r="S31" s="30"/>
      <c r="T31" s="29">
        <v>2</v>
      </c>
      <c r="U31" s="30"/>
      <c r="V31" s="29">
        <v>1</v>
      </c>
      <c r="W31" s="29">
        <v>1</v>
      </c>
      <c r="X31" s="29">
        <v>5</v>
      </c>
      <c r="Y31" s="29">
        <f t="shared" si="4"/>
        <v>25</v>
      </c>
      <c r="Z31" s="29">
        <v>1</v>
      </c>
      <c r="AA31" s="29"/>
      <c r="AB31" s="30">
        <v>14</v>
      </c>
      <c r="AC31" s="30">
        <v>3</v>
      </c>
      <c r="AD31" s="39">
        <v>5</v>
      </c>
      <c r="AE31" s="39">
        <v>2</v>
      </c>
      <c r="AF31" s="63">
        <f t="shared" si="5"/>
        <v>7</v>
      </c>
      <c r="AG31" s="39"/>
      <c r="AH31" s="39">
        <v>2</v>
      </c>
      <c r="AI31" s="83">
        <f t="shared" si="6"/>
        <v>2</v>
      </c>
    </row>
    <row r="32" spans="1:35" ht="39.950000000000003" customHeight="1" x14ac:dyDescent="0.25">
      <c r="A32" s="37" t="s">
        <v>97</v>
      </c>
      <c r="B32" s="110" t="s">
        <v>187</v>
      </c>
      <c r="C32" s="110"/>
      <c r="D32" s="110"/>
      <c r="E32" s="29">
        <f t="shared" si="1"/>
        <v>1</v>
      </c>
      <c r="F32" s="29"/>
      <c r="G32" s="29">
        <v>1</v>
      </c>
      <c r="H32" s="29"/>
      <c r="I32" s="29"/>
      <c r="J32" s="29"/>
      <c r="K32" s="29"/>
      <c r="L32" s="29"/>
      <c r="M32" s="38"/>
      <c r="N32" s="38"/>
      <c r="O32" s="29">
        <f t="shared" si="3"/>
        <v>1</v>
      </c>
      <c r="P32" s="30"/>
      <c r="Q32" s="30"/>
      <c r="R32" s="29">
        <v>1</v>
      </c>
      <c r="S32" s="30"/>
      <c r="T32" s="29"/>
      <c r="U32" s="30"/>
      <c r="V32" s="29"/>
      <c r="W32" s="29"/>
      <c r="X32" s="29"/>
      <c r="Y32" s="29">
        <f t="shared" si="4"/>
        <v>1</v>
      </c>
      <c r="Z32" s="29"/>
      <c r="AA32" s="29"/>
      <c r="AB32" s="30"/>
      <c r="AC32" s="30"/>
      <c r="AD32" s="39"/>
      <c r="AE32" s="39"/>
      <c r="AF32" s="63"/>
      <c r="AG32" s="39"/>
      <c r="AH32" s="39"/>
      <c r="AI32" s="83"/>
    </row>
    <row r="33" spans="1:35" ht="39.950000000000003" customHeight="1" x14ac:dyDescent="0.25">
      <c r="A33" s="37" t="s">
        <v>96</v>
      </c>
      <c r="B33" s="109" t="s">
        <v>188</v>
      </c>
      <c r="C33" s="110"/>
      <c r="D33" s="111"/>
      <c r="E33" s="29">
        <f t="shared" si="1"/>
        <v>0</v>
      </c>
      <c r="F33" s="29"/>
      <c r="G33" s="29"/>
      <c r="H33" s="29"/>
      <c r="I33" s="29"/>
      <c r="J33" s="29"/>
      <c r="K33" s="29"/>
      <c r="L33" s="29"/>
      <c r="M33" s="38"/>
      <c r="N33" s="38"/>
      <c r="O33" s="29"/>
      <c r="P33" s="30"/>
      <c r="Q33" s="30"/>
      <c r="R33" s="29"/>
      <c r="S33" s="30"/>
      <c r="T33" s="29"/>
      <c r="U33" s="30"/>
      <c r="V33" s="29"/>
      <c r="W33" s="29"/>
      <c r="X33" s="29"/>
      <c r="Y33" s="29"/>
      <c r="Z33" s="29"/>
      <c r="AA33" s="29"/>
      <c r="AB33" s="30"/>
      <c r="AC33" s="30"/>
      <c r="AD33" s="39"/>
      <c r="AE33" s="39"/>
      <c r="AF33" s="63"/>
      <c r="AG33" s="39"/>
      <c r="AH33" s="39"/>
      <c r="AI33" s="83"/>
    </row>
    <row r="34" spans="1:35" ht="39.950000000000003" customHeight="1" x14ac:dyDescent="0.25">
      <c r="A34" s="37" t="s">
        <v>95</v>
      </c>
      <c r="B34" s="311" t="s">
        <v>189</v>
      </c>
      <c r="C34" s="311"/>
      <c r="D34" s="311"/>
      <c r="E34" s="29">
        <f t="shared" si="1"/>
        <v>221</v>
      </c>
      <c r="F34" s="29">
        <v>84</v>
      </c>
      <c r="G34" s="29">
        <v>136</v>
      </c>
      <c r="H34" s="29">
        <v>1</v>
      </c>
      <c r="I34" s="29"/>
      <c r="J34" s="29">
        <f>+K34+L34+M34+N34</f>
        <v>91</v>
      </c>
      <c r="K34" s="29">
        <v>78</v>
      </c>
      <c r="L34" s="29">
        <v>13</v>
      </c>
      <c r="M34" s="38"/>
      <c r="N34" s="38"/>
      <c r="O34" s="29">
        <f t="shared" si="3"/>
        <v>121</v>
      </c>
      <c r="P34" s="30">
        <v>56</v>
      </c>
      <c r="Q34" s="30">
        <v>10</v>
      </c>
      <c r="R34" s="29">
        <v>16</v>
      </c>
      <c r="S34" s="30"/>
      <c r="T34" s="29">
        <v>39</v>
      </c>
      <c r="U34" s="30">
        <v>3</v>
      </c>
      <c r="V34" s="29">
        <v>28</v>
      </c>
      <c r="W34" s="29">
        <v>8</v>
      </c>
      <c r="X34" s="29">
        <v>4</v>
      </c>
      <c r="Y34" s="29">
        <f t="shared" si="4"/>
        <v>125</v>
      </c>
      <c r="Z34" s="29"/>
      <c r="AA34" s="30">
        <v>57</v>
      </c>
      <c r="AB34" s="30">
        <v>173</v>
      </c>
      <c r="AC34" s="30">
        <v>78</v>
      </c>
      <c r="AD34" s="39">
        <v>7</v>
      </c>
      <c r="AE34" s="39">
        <v>3</v>
      </c>
      <c r="AF34" s="63">
        <f t="shared" si="5"/>
        <v>10</v>
      </c>
      <c r="AG34" s="39"/>
      <c r="AH34" s="39"/>
      <c r="AI34" s="83"/>
    </row>
    <row r="35" spans="1:35" ht="39.950000000000003" customHeight="1" x14ac:dyDescent="0.25">
      <c r="A35" s="37" t="s">
        <v>94</v>
      </c>
      <c r="B35" s="110" t="s">
        <v>190</v>
      </c>
      <c r="C35" s="110"/>
      <c r="D35" s="110"/>
      <c r="E35" s="29">
        <f t="shared" si="1"/>
        <v>187</v>
      </c>
      <c r="F35" s="29">
        <v>94</v>
      </c>
      <c r="G35" s="29">
        <v>93</v>
      </c>
      <c r="H35" s="29"/>
      <c r="I35" s="29"/>
      <c r="J35" s="29">
        <f t="shared" si="2"/>
        <v>153</v>
      </c>
      <c r="K35" s="74">
        <v>138</v>
      </c>
      <c r="L35" s="74">
        <v>14</v>
      </c>
      <c r="M35" s="82"/>
      <c r="N35" s="38">
        <v>1</v>
      </c>
      <c r="O35" s="29">
        <f t="shared" si="3"/>
        <v>100</v>
      </c>
      <c r="P35" s="30">
        <v>46</v>
      </c>
      <c r="Q35" s="30">
        <v>2</v>
      </c>
      <c r="R35" s="29">
        <v>9</v>
      </c>
      <c r="S35" s="30"/>
      <c r="T35" s="29">
        <v>43</v>
      </c>
      <c r="U35" s="30">
        <v>2</v>
      </c>
      <c r="V35" s="29">
        <v>36</v>
      </c>
      <c r="W35" s="29">
        <v>5</v>
      </c>
      <c r="X35" s="29">
        <v>5</v>
      </c>
      <c r="Y35" s="29">
        <f t="shared" si="4"/>
        <v>105</v>
      </c>
      <c r="Z35" s="29"/>
      <c r="AA35" s="30">
        <v>44</v>
      </c>
      <c r="AB35" s="30">
        <v>220</v>
      </c>
      <c r="AC35" s="30">
        <v>78</v>
      </c>
      <c r="AD35" s="39">
        <v>6</v>
      </c>
      <c r="AE35" s="39">
        <v>3</v>
      </c>
      <c r="AF35" s="63">
        <f t="shared" si="5"/>
        <v>9</v>
      </c>
      <c r="AG35" s="39">
        <v>1</v>
      </c>
      <c r="AH35" s="39"/>
      <c r="AI35" s="83">
        <f t="shared" si="6"/>
        <v>1</v>
      </c>
    </row>
    <row r="36" spans="1:35" ht="39.950000000000003" customHeight="1" x14ac:dyDescent="0.25">
      <c r="A36" s="37" t="s">
        <v>93</v>
      </c>
      <c r="B36" s="109" t="s">
        <v>191</v>
      </c>
      <c r="C36" s="110"/>
      <c r="D36" s="110"/>
      <c r="E36" s="29">
        <f t="shared" si="1"/>
        <v>2</v>
      </c>
      <c r="F36" s="29">
        <v>1</v>
      </c>
      <c r="G36" s="29">
        <v>1</v>
      </c>
      <c r="H36" s="29"/>
      <c r="I36" s="29"/>
      <c r="J36" s="29"/>
      <c r="K36" s="29"/>
      <c r="L36" s="29"/>
      <c r="M36" s="38"/>
      <c r="N36" s="38"/>
      <c r="O36" s="29">
        <f t="shared" si="3"/>
        <v>1</v>
      </c>
      <c r="P36" s="30"/>
      <c r="Q36" s="30"/>
      <c r="R36" s="29"/>
      <c r="S36" s="30"/>
      <c r="T36" s="29">
        <v>1</v>
      </c>
      <c r="U36" s="30"/>
      <c r="V36" s="29">
        <v>1</v>
      </c>
      <c r="W36" s="29"/>
      <c r="X36" s="29"/>
      <c r="Y36" s="29">
        <f t="shared" si="4"/>
        <v>1</v>
      </c>
      <c r="Z36" s="29"/>
      <c r="AA36" s="30"/>
      <c r="AB36" s="30">
        <v>1</v>
      </c>
      <c r="AC36" s="30"/>
      <c r="AD36" s="39"/>
      <c r="AE36" s="39"/>
      <c r="AF36" s="63"/>
      <c r="AG36" s="39"/>
      <c r="AH36" s="39"/>
      <c r="AI36" s="83"/>
    </row>
    <row r="37" spans="1:35" ht="39.950000000000003" customHeight="1" x14ac:dyDescent="0.25">
      <c r="A37" s="37" t="s">
        <v>92</v>
      </c>
      <c r="B37" s="311" t="s">
        <v>192</v>
      </c>
      <c r="C37" s="311"/>
      <c r="D37" s="311"/>
      <c r="E37" s="29">
        <f t="shared" si="1"/>
        <v>64</v>
      </c>
      <c r="F37" s="29">
        <v>18</v>
      </c>
      <c r="G37" s="29">
        <v>46</v>
      </c>
      <c r="H37" s="29"/>
      <c r="I37" s="29"/>
      <c r="J37" s="29">
        <f t="shared" si="2"/>
        <v>29</v>
      </c>
      <c r="K37" s="29">
        <v>20</v>
      </c>
      <c r="L37" s="29">
        <v>7</v>
      </c>
      <c r="M37" s="38">
        <v>2</v>
      </c>
      <c r="N37" s="38"/>
      <c r="O37" s="29">
        <f t="shared" si="3"/>
        <v>25</v>
      </c>
      <c r="P37" s="30">
        <v>5</v>
      </c>
      <c r="Q37" s="30">
        <v>2</v>
      </c>
      <c r="R37" s="29">
        <v>10</v>
      </c>
      <c r="S37" s="30"/>
      <c r="T37" s="29">
        <v>8</v>
      </c>
      <c r="U37" s="30">
        <v>2</v>
      </c>
      <c r="V37" s="29">
        <v>5</v>
      </c>
      <c r="W37" s="29">
        <v>1</v>
      </c>
      <c r="X37" s="29">
        <v>7</v>
      </c>
      <c r="Y37" s="29">
        <f t="shared" si="4"/>
        <v>32</v>
      </c>
      <c r="Z37" s="29"/>
      <c r="AA37" s="30">
        <v>9</v>
      </c>
      <c r="AB37" s="30">
        <v>52</v>
      </c>
      <c r="AC37" s="30">
        <v>18</v>
      </c>
      <c r="AD37" s="39">
        <v>8</v>
      </c>
      <c r="AE37" s="39">
        <v>2</v>
      </c>
      <c r="AF37" s="63">
        <f t="shared" si="5"/>
        <v>10</v>
      </c>
      <c r="AG37" s="39"/>
      <c r="AH37" s="39">
        <v>1</v>
      </c>
      <c r="AI37" s="83">
        <f t="shared" si="6"/>
        <v>1</v>
      </c>
    </row>
    <row r="38" spans="1:35" ht="39.950000000000003" customHeight="1" x14ac:dyDescent="0.25">
      <c r="A38" s="37" t="s">
        <v>193</v>
      </c>
      <c r="B38" s="109" t="s">
        <v>194</v>
      </c>
      <c r="C38" s="110"/>
      <c r="D38" s="111"/>
      <c r="E38" s="29"/>
      <c r="F38" s="29"/>
      <c r="G38" s="29"/>
      <c r="H38" s="29"/>
      <c r="I38" s="29"/>
      <c r="J38" s="29"/>
      <c r="K38" s="29"/>
      <c r="L38" s="29"/>
      <c r="M38" s="38"/>
      <c r="N38" s="38"/>
      <c r="O38" s="29"/>
      <c r="P38" s="30"/>
      <c r="Q38" s="30"/>
      <c r="R38" s="29"/>
      <c r="S38" s="30"/>
      <c r="T38" s="29"/>
      <c r="U38" s="30"/>
      <c r="V38" s="29"/>
      <c r="W38" s="29"/>
      <c r="X38" s="29"/>
      <c r="Y38" s="29"/>
      <c r="Z38" s="29"/>
      <c r="AA38" s="30"/>
      <c r="AB38" s="30"/>
      <c r="AC38" s="30"/>
      <c r="AD38" s="39"/>
      <c r="AE38" s="39"/>
      <c r="AF38" s="63"/>
      <c r="AG38" s="39"/>
      <c r="AH38" s="39"/>
      <c r="AI38" s="83"/>
    </row>
    <row r="39" spans="1:35" ht="98.25" customHeight="1" x14ac:dyDescent="0.25">
      <c r="A39" s="37" t="s">
        <v>195</v>
      </c>
      <c r="B39" s="109" t="s">
        <v>196</v>
      </c>
      <c r="C39" s="110"/>
      <c r="D39" s="111"/>
      <c r="E39" s="29"/>
      <c r="F39" s="29"/>
      <c r="G39" s="29"/>
      <c r="H39" s="29"/>
      <c r="I39" s="29"/>
      <c r="J39" s="29"/>
      <c r="K39" s="29"/>
      <c r="L39" s="29"/>
      <c r="M39" s="38"/>
      <c r="N39" s="38"/>
      <c r="O39" s="29"/>
      <c r="P39" s="30"/>
      <c r="Q39" s="30"/>
      <c r="R39" s="29"/>
      <c r="S39" s="30"/>
      <c r="T39" s="29"/>
      <c r="U39" s="30"/>
      <c r="V39" s="29"/>
      <c r="W39" s="29"/>
      <c r="X39" s="29"/>
      <c r="Y39" s="29"/>
      <c r="Z39" s="29"/>
      <c r="AA39" s="30"/>
      <c r="AB39" s="30"/>
      <c r="AC39" s="30"/>
      <c r="AD39" s="39"/>
      <c r="AE39" s="39"/>
      <c r="AF39" s="63"/>
      <c r="AG39" s="39"/>
      <c r="AH39" s="39"/>
      <c r="AI39" s="83"/>
    </row>
    <row r="40" spans="1:35" s="86" customFormat="1" ht="54" customHeight="1" x14ac:dyDescent="0.25">
      <c r="A40" s="78" t="s">
        <v>91</v>
      </c>
      <c r="B40" s="324" t="s">
        <v>197</v>
      </c>
      <c r="C40" s="324"/>
      <c r="D40" s="324"/>
      <c r="E40" s="79">
        <f>SUM(E41:E51)</f>
        <v>55</v>
      </c>
      <c r="F40" s="79">
        <f t="shared" ref="F40:AI40" si="7">SUM(F41:F51)</f>
        <v>4</v>
      </c>
      <c r="G40" s="79">
        <f t="shared" si="7"/>
        <v>51</v>
      </c>
      <c r="H40" s="79">
        <f t="shared" si="7"/>
        <v>0</v>
      </c>
      <c r="I40" s="79">
        <f t="shared" si="7"/>
        <v>0</v>
      </c>
      <c r="J40" s="79">
        <f t="shared" si="7"/>
        <v>32</v>
      </c>
      <c r="K40" s="79">
        <f t="shared" si="7"/>
        <v>22</v>
      </c>
      <c r="L40" s="79">
        <f t="shared" si="7"/>
        <v>10</v>
      </c>
      <c r="M40" s="79">
        <f t="shared" si="7"/>
        <v>0</v>
      </c>
      <c r="N40" s="79">
        <f t="shared" si="7"/>
        <v>0</v>
      </c>
      <c r="O40" s="60">
        <f t="shared" si="7"/>
        <v>49</v>
      </c>
      <c r="P40" s="60">
        <f t="shared" si="7"/>
        <v>15</v>
      </c>
      <c r="Q40" s="60">
        <f t="shared" si="7"/>
        <v>2</v>
      </c>
      <c r="R40" s="60">
        <f t="shared" si="7"/>
        <v>27</v>
      </c>
      <c r="S40" s="60">
        <f t="shared" si="7"/>
        <v>0</v>
      </c>
      <c r="T40" s="60">
        <f t="shared" si="7"/>
        <v>5</v>
      </c>
      <c r="U40" s="60">
        <f t="shared" si="7"/>
        <v>0</v>
      </c>
      <c r="V40" s="60">
        <f t="shared" si="7"/>
        <v>4</v>
      </c>
      <c r="W40" s="60">
        <f t="shared" si="7"/>
        <v>1</v>
      </c>
      <c r="X40" s="60">
        <f t="shared" si="7"/>
        <v>1</v>
      </c>
      <c r="Y40" s="60">
        <f t="shared" si="7"/>
        <v>50</v>
      </c>
      <c r="Z40" s="79">
        <f t="shared" si="7"/>
        <v>1</v>
      </c>
      <c r="AA40" s="79">
        <f t="shared" si="7"/>
        <v>3</v>
      </c>
      <c r="AB40" s="79">
        <f t="shared" si="7"/>
        <v>26</v>
      </c>
      <c r="AC40" s="79">
        <f t="shared" si="7"/>
        <v>7</v>
      </c>
      <c r="AD40" s="79">
        <f t="shared" si="7"/>
        <v>10</v>
      </c>
      <c r="AE40" s="79">
        <f t="shared" si="7"/>
        <v>3</v>
      </c>
      <c r="AF40" s="60">
        <f t="shared" si="7"/>
        <v>13</v>
      </c>
      <c r="AG40" s="79">
        <f t="shared" si="7"/>
        <v>0</v>
      </c>
      <c r="AH40" s="79">
        <f t="shared" si="7"/>
        <v>0</v>
      </c>
      <c r="AI40" s="60">
        <f t="shared" si="7"/>
        <v>0</v>
      </c>
    </row>
    <row r="41" spans="1:35" ht="39.950000000000003" customHeight="1" x14ac:dyDescent="0.25">
      <c r="A41" s="37" t="s">
        <v>136</v>
      </c>
      <c r="B41" s="109" t="s">
        <v>198</v>
      </c>
      <c r="C41" s="110"/>
      <c r="D41" s="110"/>
      <c r="E41" s="29">
        <f t="shared" ref="E41:E51" si="8">+F41+G41+H41+I41</f>
        <v>4</v>
      </c>
      <c r="F41" s="29"/>
      <c r="G41" s="29">
        <v>4</v>
      </c>
      <c r="H41" s="29"/>
      <c r="I41" s="29"/>
      <c r="J41" s="29">
        <f t="shared" ref="J41:J50" si="9">+K41+L41+M41+N41</f>
        <v>2</v>
      </c>
      <c r="K41" s="29">
        <v>1</v>
      </c>
      <c r="L41" s="29">
        <v>1</v>
      </c>
      <c r="M41" s="29"/>
      <c r="N41" s="29"/>
      <c r="O41" s="29">
        <f t="shared" ref="O41:O50" si="10">+P41+Q41+R41+S41+T41</f>
        <v>3</v>
      </c>
      <c r="P41" s="29"/>
      <c r="Q41" s="30"/>
      <c r="R41" s="29">
        <v>3</v>
      </c>
      <c r="S41" s="29"/>
      <c r="T41" s="29"/>
      <c r="U41" s="29"/>
      <c r="V41" s="29"/>
      <c r="W41" s="29"/>
      <c r="X41" s="29"/>
      <c r="Y41" s="29">
        <f t="shared" ref="Y41:Y50" si="11">+O41+X41</f>
        <v>3</v>
      </c>
      <c r="Z41" s="29"/>
      <c r="AA41" s="29"/>
      <c r="AB41" s="29">
        <v>2</v>
      </c>
      <c r="AC41" s="29"/>
      <c r="AD41" s="39">
        <v>1</v>
      </c>
      <c r="AE41" s="39"/>
      <c r="AF41" s="63">
        <f t="shared" ref="AF41:AF49" si="12">+AD41+AE41</f>
        <v>1</v>
      </c>
      <c r="AG41" s="39"/>
      <c r="AH41" s="39"/>
      <c r="AI41" s="83"/>
    </row>
    <row r="42" spans="1:35" ht="39.950000000000003" customHeight="1" x14ac:dyDescent="0.25">
      <c r="A42" s="37" t="s">
        <v>90</v>
      </c>
      <c r="B42" s="311" t="s">
        <v>199</v>
      </c>
      <c r="C42" s="311"/>
      <c r="D42" s="311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30"/>
      <c r="P42" s="30"/>
      <c r="Q42" s="30"/>
      <c r="R42" s="29"/>
      <c r="S42" s="30"/>
      <c r="T42" s="29"/>
      <c r="U42" s="30"/>
      <c r="V42" s="29"/>
      <c r="W42" s="29"/>
      <c r="X42" s="29"/>
      <c r="Y42" s="29"/>
      <c r="Z42" s="29"/>
      <c r="AA42" s="30"/>
      <c r="AB42" s="30"/>
      <c r="AC42" s="30"/>
      <c r="AD42" s="39">
        <v>1</v>
      </c>
      <c r="AE42" s="39"/>
      <c r="AF42" s="63">
        <f t="shared" si="12"/>
        <v>1</v>
      </c>
      <c r="AG42" s="39"/>
      <c r="AH42" s="39"/>
      <c r="AI42" s="83"/>
    </row>
    <row r="43" spans="1:35" ht="39.950000000000003" customHeight="1" x14ac:dyDescent="0.25">
      <c r="A43" s="37" t="s">
        <v>89</v>
      </c>
      <c r="B43" s="109" t="s">
        <v>200</v>
      </c>
      <c r="C43" s="110"/>
      <c r="D43" s="111"/>
      <c r="E43" s="29">
        <f t="shared" si="8"/>
        <v>6</v>
      </c>
      <c r="F43" s="29"/>
      <c r="G43" s="29">
        <v>6</v>
      </c>
      <c r="H43" s="29"/>
      <c r="I43" s="29"/>
      <c r="J43" s="29">
        <f t="shared" si="9"/>
        <v>2</v>
      </c>
      <c r="K43" s="29">
        <v>2</v>
      </c>
      <c r="L43" s="29"/>
      <c r="M43" s="29"/>
      <c r="N43" s="29"/>
      <c r="O43" s="30">
        <f t="shared" si="10"/>
        <v>6</v>
      </c>
      <c r="P43" s="30">
        <v>2</v>
      </c>
      <c r="Q43" s="30"/>
      <c r="R43" s="29">
        <v>4</v>
      </c>
      <c r="S43" s="30"/>
      <c r="T43" s="29"/>
      <c r="U43" s="30"/>
      <c r="V43" s="29"/>
      <c r="W43" s="29"/>
      <c r="X43" s="29"/>
      <c r="Y43" s="29">
        <f t="shared" si="11"/>
        <v>6</v>
      </c>
      <c r="Z43" s="29"/>
      <c r="AA43" s="30">
        <v>1</v>
      </c>
      <c r="AB43" s="30">
        <v>2</v>
      </c>
      <c r="AC43" s="30">
        <v>1</v>
      </c>
      <c r="AD43" s="39"/>
      <c r="AE43" s="39"/>
      <c r="AF43" s="63"/>
      <c r="AG43" s="39"/>
      <c r="AH43" s="39"/>
      <c r="AI43" s="83"/>
    </row>
    <row r="44" spans="1:35" ht="39.950000000000003" customHeight="1" x14ac:dyDescent="0.25">
      <c r="A44" s="37" t="s">
        <v>88</v>
      </c>
      <c r="B44" s="109" t="s">
        <v>201</v>
      </c>
      <c r="C44" s="110"/>
      <c r="D44" s="111"/>
      <c r="E44" s="29">
        <f t="shared" si="8"/>
        <v>9</v>
      </c>
      <c r="F44" s="29"/>
      <c r="G44" s="29">
        <v>9</v>
      </c>
      <c r="H44" s="29"/>
      <c r="I44" s="29"/>
      <c r="J44" s="29">
        <f t="shared" si="9"/>
        <v>9</v>
      </c>
      <c r="K44" s="29">
        <v>7</v>
      </c>
      <c r="L44" s="29">
        <v>2</v>
      </c>
      <c r="M44" s="29"/>
      <c r="N44" s="29"/>
      <c r="O44" s="30">
        <f t="shared" si="10"/>
        <v>14</v>
      </c>
      <c r="P44" s="30">
        <v>4</v>
      </c>
      <c r="Q44" s="30"/>
      <c r="R44" s="29">
        <v>9</v>
      </c>
      <c r="S44" s="30"/>
      <c r="T44" s="29">
        <v>1</v>
      </c>
      <c r="U44" s="30"/>
      <c r="V44" s="29">
        <v>1</v>
      </c>
      <c r="W44" s="29"/>
      <c r="X44" s="29"/>
      <c r="Y44" s="29">
        <f t="shared" si="11"/>
        <v>14</v>
      </c>
      <c r="Z44" s="29"/>
      <c r="AA44" s="30"/>
      <c r="AB44" s="30">
        <v>2</v>
      </c>
      <c r="AC44" s="30"/>
      <c r="AD44" s="39">
        <v>4</v>
      </c>
      <c r="AE44" s="39"/>
      <c r="AF44" s="63">
        <f t="shared" si="12"/>
        <v>4</v>
      </c>
      <c r="AG44" s="39"/>
      <c r="AH44" s="39"/>
      <c r="AI44" s="83"/>
    </row>
    <row r="45" spans="1:35" ht="39.950000000000003" customHeight="1" x14ac:dyDescent="0.25">
      <c r="A45" s="37" t="s">
        <v>87</v>
      </c>
      <c r="B45" s="109" t="s">
        <v>202</v>
      </c>
      <c r="C45" s="110"/>
      <c r="D45" s="111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30"/>
      <c r="P45" s="30"/>
      <c r="Q45" s="30"/>
      <c r="R45" s="29"/>
      <c r="S45" s="30"/>
      <c r="T45" s="29"/>
      <c r="U45" s="30"/>
      <c r="V45" s="29"/>
      <c r="W45" s="29"/>
      <c r="X45" s="29"/>
      <c r="Y45" s="29"/>
      <c r="Z45" s="29"/>
      <c r="AA45" s="30"/>
      <c r="AB45" s="30"/>
      <c r="AC45" s="30"/>
      <c r="AD45" s="39"/>
      <c r="AE45" s="39"/>
      <c r="AF45" s="63"/>
      <c r="AG45" s="39"/>
      <c r="AH45" s="39"/>
      <c r="AI45" s="83"/>
    </row>
    <row r="46" spans="1:35" ht="39.950000000000003" customHeight="1" x14ac:dyDescent="0.25">
      <c r="A46" s="37" t="s">
        <v>86</v>
      </c>
      <c r="B46" s="109" t="s">
        <v>203</v>
      </c>
      <c r="C46" s="110"/>
      <c r="D46" s="111"/>
      <c r="E46" s="29">
        <f t="shared" si="8"/>
        <v>23</v>
      </c>
      <c r="F46" s="29">
        <v>4</v>
      </c>
      <c r="G46" s="29">
        <v>19</v>
      </c>
      <c r="H46" s="29"/>
      <c r="I46" s="29"/>
      <c r="J46" s="29">
        <f t="shared" si="9"/>
        <v>10</v>
      </c>
      <c r="K46" s="29">
        <v>4</v>
      </c>
      <c r="L46" s="29">
        <v>6</v>
      </c>
      <c r="M46" s="29"/>
      <c r="N46" s="29"/>
      <c r="O46" s="30">
        <f t="shared" si="10"/>
        <v>17</v>
      </c>
      <c r="P46" s="30">
        <v>3</v>
      </c>
      <c r="Q46" s="30"/>
      <c r="R46" s="29">
        <v>11</v>
      </c>
      <c r="S46" s="30"/>
      <c r="T46" s="29">
        <v>3</v>
      </c>
      <c r="U46" s="30"/>
      <c r="V46" s="29">
        <v>2</v>
      </c>
      <c r="W46" s="29">
        <v>1</v>
      </c>
      <c r="X46" s="29"/>
      <c r="Y46" s="29">
        <f t="shared" si="11"/>
        <v>17</v>
      </c>
      <c r="Z46" s="29"/>
      <c r="AA46" s="30">
        <v>2</v>
      </c>
      <c r="AB46" s="30">
        <v>10</v>
      </c>
      <c r="AC46" s="30">
        <v>6</v>
      </c>
      <c r="AD46" s="39">
        <v>3</v>
      </c>
      <c r="AE46" s="39">
        <v>3</v>
      </c>
      <c r="AF46" s="63">
        <f t="shared" si="12"/>
        <v>6</v>
      </c>
      <c r="AG46" s="39"/>
      <c r="AH46" s="39"/>
      <c r="AI46" s="83"/>
    </row>
    <row r="47" spans="1:35" ht="39.950000000000003" customHeight="1" x14ac:dyDescent="0.25">
      <c r="A47" s="37" t="s">
        <v>85</v>
      </c>
      <c r="B47" s="109" t="s">
        <v>204</v>
      </c>
      <c r="C47" s="110"/>
      <c r="D47" s="111"/>
      <c r="E47" s="29">
        <f t="shared" si="8"/>
        <v>2</v>
      </c>
      <c r="F47" s="29"/>
      <c r="G47" s="29">
        <v>2</v>
      </c>
      <c r="H47" s="29"/>
      <c r="I47" s="29"/>
      <c r="J47" s="29">
        <f t="shared" si="9"/>
        <v>1</v>
      </c>
      <c r="K47" s="29">
        <v>1</v>
      </c>
      <c r="L47" s="29"/>
      <c r="M47" s="29"/>
      <c r="N47" s="29"/>
      <c r="O47" s="30">
        <f t="shared" si="10"/>
        <v>1</v>
      </c>
      <c r="P47" s="30">
        <v>1</v>
      </c>
      <c r="Q47" s="30"/>
      <c r="R47" s="29"/>
      <c r="S47" s="30"/>
      <c r="T47" s="29"/>
      <c r="U47" s="30"/>
      <c r="V47" s="29"/>
      <c r="W47" s="29"/>
      <c r="X47" s="29">
        <v>1</v>
      </c>
      <c r="Y47" s="29">
        <f t="shared" si="11"/>
        <v>2</v>
      </c>
      <c r="Z47" s="29"/>
      <c r="AA47" s="30"/>
      <c r="AB47" s="30">
        <v>1</v>
      </c>
      <c r="AC47" s="30"/>
      <c r="AD47" s="39"/>
      <c r="AE47" s="39"/>
      <c r="AF47" s="63"/>
      <c r="AG47" s="39"/>
      <c r="AH47" s="39"/>
      <c r="AI47" s="83"/>
    </row>
    <row r="48" spans="1:35" ht="39.950000000000003" customHeight="1" x14ac:dyDescent="0.25">
      <c r="A48" s="37" t="s">
        <v>84</v>
      </c>
      <c r="B48" s="109" t="s">
        <v>205</v>
      </c>
      <c r="C48" s="110"/>
      <c r="D48" s="111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30"/>
      <c r="P48" s="30"/>
      <c r="Q48" s="30"/>
      <c r="R48" s="29"/>
      <c r="S48" s="30"/>
      <c r="T48" s="29"/>
      <c r="U48" s="30"/>
      <c r="V48" s="29"/>
      <c r="W48" s="29"/>
      <c r="X48" s="29"/>
      <c r="Y48" s="29"/>
      <c r="Z48" s="29"/>
      <c r="AA48" s="30"/>
      <c r="AB48" s="30"/>
      <c r="AC48" s="30"/>
      <c r="AD48" s="39"/>
      <c r="AE48" s="39"/>
      <c r="AF48" s="63"/>
      <c r="AG48" s="39"/>
      <c r="AH48" s="39"/>
      <c r="AI48" s="83"/>
    </row>
    <row r="49" spans="1:35" ht="39.950000000000003" customHeight="1" x14ac:dyDescent="0.25">
      <c r="A49" s="37" t="s">
        <v>83</v>
      </c>
      <c r="B49" s="109" t="s">
        <v>206</v>
      </c>
      <c r="C49" s="110"/>
      <c r="D49" s="111"/>
      <c r="E49" s="29">
        <f t="shared" si="8"/>
        <v>8</v>
      </c>
      <c r="F49" s="29"/>
      <c r="G49" s="29">
        <v>8</v>
      </c>
      <c r="H49" s="29"/>
      <c r="I49" s="29"/>
      <c r="J49" s="29">
        <f t="shared" si="9"/>
        <v>5</v>
      </c>
      <c r="K49" s="29">
        <v>4</v>
      </c>
      <c r="L49" s="29">
        <v>1</v>
      </c>
      <c r="M49" s="29"/>
      <c r="N49" s="29"/>
      <c r="O49" s="30">
        <f t="shared" si="10"/>
        <v>6</v>
      </c>
      <c r="P49" s="30">
        <v>3</v>
      </c>
      <c r="Q49" s="30">
        <v>2</v>
      </c>
      <c r="R49" s="29"/>
      <c r="S49" s="30"/>
      <c r="T49" s="29">
        <v>1</v>
      </c>
      <c r="U49" s="30"/>
      <c r="V49" s="29">
        <v>1</v>
      </c>
      <c r="W49" s="29"/>
      <c r="X49" s="29"/>
      <c r="Y49" s="29">
        <f t="shared" si="11"/>
        <v>6</v>
      </c>
      <c r="Z49" s="29">
        <v>1</v>
      </c>
      <c r="AA49" s="30"/>
      <c r="AB49" s="30">
        <v>5</v>
      </c>
      <c r="AC49" s="30"/>
      <c r="AD49" s="39">
        <v>1</v>
      </c>
      <c r="AE49" s="39"/>
      <c r="AF49" s="63">
        <f t="shared" si="12"/>
        <v>1</v>
      </c>
      <c r="AG49" s="39"/>
      <c r="AH49" s="39"/>
      <c r="AI49" s="83"/>
    </row>
    <row r="50" spans="1:35" ht="39.950000000000003" customHeight="1" x14ac:dyDescent="0.25">
      <c r="A50" s="37" t="s">
        <v>82</v>
      </c>
      <c r="B50" s="109" t="s">
        <v>207</v>
      </c>
      <c r="C50" s="110"/>
      <c r="D50" s="111"/>
      <c r="E50" s="29">
        <f t="shared" si="8"/>
        <v>2</v>
      </c>
      <c r="F50" s="29"/>
      <c r="G50" s="29">
        <v>2</v>
      </c>
      <c r="H50" s="29"/>
      <c r="I50" s="29"/>
      <c r="J50" s="29">
        <f t="shared" si="9"/>
        <v>3</v>
      </c>
      <c r="K50" s="29">
        <v>3</v>
      </c>
      <c r="L50" s="29"/>
      <c r="M50" s="29"/>
      <c r="N50" s="29"/>
      <c r="O50" s="30">
        <f t="shared" si="10"/>
        <v>2</v>
      </c>
      <c r="P50" s="30">
        <v>2</v>
      </c>
      <c r="Q50" s="30"/>
      <c r="R50" s="29"/>
      <c r="S50" s="30"/>
      <c r="T50" s="29"/>
      <c r="U50" s="30"/>
      <c r="V50" s="29"/>
      <c r="W50" s="29"/>
      <c r="X50" s="29"/>
      <c r="Y50" s="29">
        <f t="shared" si="11"/>
        <v>2</v>
      </c>
      <c r="Z50" s="29"/>
      <c r="AA50" s="30"/>
      <c r="AB50" s="30">
        <v>3</v>
      </c>
      <c r="AC50" s="30"/>
      <c r="AD50" s="39"/>
      <c r="AE50" s="39"/>
      <c r="AF50" s="63"/>
      <c r="AG50" s="39"/>
      <c r="AH50" s="39"/>
      <c r="AI50" s="83"/>
    </row>
    <row r="51" spans="1:35" ht="39.950000000000003" customHeight="1" x14ac:dyDescent="0.25">
      <c r="A51" s="37" t="s">
        <v>81</v>
      </c>
      <c r="B51" s="109" t="s">
        <v>192</v>
      </c>
      <c r="C51" s="110"/>
      <c r="D51" s="111"/>
      <c r="E51" s="29">
        <f t="shared" si="8"/>
        <v>1</v>
      </c>
      <c r="F51" s="29"/>
      <c r="G51" s="29">
        <v>1</v>
      </c>
      <c r="H51" s="29"/>
      <c r="I51" s="29"/>
      <c r="J51" s="29"/>
      <c r="K51" s="29"/>
      <c r="L51" s="29"/>
      <c r="M51" s="29"/>
      <c r="N51" s="29"/>
      <c r="O51" s="30"/>
      <c r="P51" s="30"/>
      <c r="Q51" s="30"/>
      <c r="R51" s="29"/>
      <c r="S51" s="30"/>
      <c r="T51" s="29"/>
      <c r="U51" s="30"/>
      <c r="V51" s="29"/>
      <c r="W51" s="29"/>
      <c r="X51" s="29"/>
      <c r="Y51" s="29"/>
      <c r="Z51" s="29"/>
      <c r="AA51" s="29"/>
      <c r="AB51" s="30">
        <v>1</v>
      </c>
      <c r="AC51" s="30"/>
      <c r="AD51" s="39"/>
      <c r="AE51" s="39"/>
      <c r="AF51" s="63"/>
      <c r="AG51" s="39"/>
      <c r="AH51" s="39"/>
      <c r="AI51" s="83"/>
    </row>
    <row r="52" spans="1:35" s="86" customFormat="1" ht="56.25" customHeight="1" x14ac:dyDescent="0.25">
      <c r="A52" s="78" t="s">
        <v>80</v>
      </c>
      <c r="B52" s="318" t="s">
        <v>208</v>
      </c>
      <c r="C52" s="319"/>
      <c r="D52" s="320"/>
      <c r="E52" s="79">
        <f>SUM(E53:E59)</f>
        <v>36</v>
      </c>
      <c r="F52" s="79">
        <f t="shared" ref="F52:AI52" si="13">SUM(F53:F59)</f>
        <v>2</v>
      </c>
      <c r="G52" s="79">
        <f t="shared" si="13"/>
        <v>34</v>
      </c>
      <c r="H52" s="79">
        <f t="shared" si="13"/>
        <v>0</v>
      </c>
      <c r="I52" s="79">
        <f t="shared" si="13"/>
        <v>0</v>
      </c>
      <c r="J52" s="79">
        <f t="shared" si="13"/>
        <v>33</v>
      </c>
      <c r="K52" s="79">
        <f t="shared" si="13"/>
        <v>26</v>
      </c>
      <c r="L52" s="79">
        <f t="shared" si="13"/>
        <v>7</v>
      </c>
      <c r="M52" s="79">
        <f t="shared" si="13"/>
        <v>0</v>
      </c>
      <c r="N52" s="79">
        <f t="shared" si="13"/>
        <v>0</v>
      </c>
      <c r="O52" s="60">
        <f t="shared" si="13"/>
        <v>32</v>
      </c>
      <c r="P52" s="60">
        <f t="shared" si="13"/>
        <v>13</v>
      </c>
      <c r="Q52" s="60">
        <f t="shared" si="13"/>
        <v>2</v>
      </c>
      <c r="R52" s="60">
        <f t="shared" si="13"/>
        <v>7</v>
      </c>
      <c r="S52" s="60">
        <f t="shared" si="13"/>
        <v>0</v>
      </c>
      <c r="T52" s="60">
        <f t="shared" si="13"/>
        <v>10</v>
      </c>
      <c r="U52" s="60">
        <f t="shared" si="13"/>
        <v>0</v>
      </c>
      <c r="V52" s="60">
        <f t="shared" si="13"/>
        <v>6</v>
      </c>
      <c r="W52" s="60">
        <f t="shared" si="13"/>
        <v>4</v>
      </c>
      <c r="X52" s="60">
        <f t="shared" si="13"/>
        <v>6</v>
      </c>
      <c r="Y52" s="60">
        <f t="shared" si="13"/>
        <v>38</v>
      </c>
      <c r="Z52" s="79">
        <f t="shared" si="13"/>
        <v>0</v>
      </c>
      <c r="AA52" s="79">
        <f t="shared" si="13"/>
        <v>3</v>
      </c>
      <c r="AB52" s="79">
        <f t="shared" si="13"/>
        <v>24</v>
      </c>
      <c r="AC52" s="79">
        <f t="shared" si="13"/>
        <v>3</v>
      </c>
      <c r="AD52" s="79">
        <f t="shared" si="13"/>
        <v>8</v>
      </c>
      <c r="AE52" s="79">
        <f t="shared" si="13"/>
        <v>2</v>
      </c>
      <c r="AF52" s="60">
        <f t="shared" si="13"/>
        <v>10</v>
      </c>
      <c r="AG52" s="79">
        <f t="shared" si="13"/>
        <v>0</v>
      </c>
      <c r="AH52" s="79">
        <f t="shared" si="13"/>
        <v>0</v>
      </c>
      <c r="AI52" s="60">
        <f t="shared" si="13"/>
        <v>0</v>
      </c>
    </row>
    <row r="53" spans="1:35" ht="39.950000000000003" customHeight="1" x14ac:dyDescent="0.25">
      <c r="A53" s="37" t="s">
        <v>79</v>
      </c>
      <c r="B53" s="109" t="s">
        <v>209</v>
      </c>
      <c r="C53" s="110"/>
      <c r="D53" s="111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30"/>
      <c r="P53" s="30"/>
      <c r="Q53" s="30"/>
      <c r="R53" s="29"/>
      <c r="S53" s="30"/>
      <c r="T53" s="30"/>
      <c r="U53" s="30"/>
      <c r="V53" s="29"/>
      <c r="W53" s="29"/>
      <c r="X53" s="29"/>
      <c r="Y53" s="29"/>
      <c r="Z53" s="29"/>
      <c r="AA53" s="30"/>
      <c r="AB53" s="30"/>
      <c r="AC53" s="30"/>
      <c r="AD53" s="39"/>
      <c r="AE53" s="39"/>
      <c r="AF53" s="63"/>
      <c r="AG53" s="39"/>
      <c r="AH53" s="39"/>
      <c r="AI53" s="83"/>
    </row>
    <row r="54" spans="1:35" ht="39.950000000000003" customHeight="1" x14ac:dyDescent="0.25">
      <c r="A54" s="37" t="s">
        <v>78</v>
      </c>
      <c r="B54" s="109" t="s">
        <v>210</v>
      </c>
      <c r="C54" s="110"/>
      <c r="D54" s="111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30"/>
      <c r="P54" s="30"/>
      <c r="Q54" s="30"/>
      <c r="R54" s="29"/>
      <c r="S54" s="30"/>
      <c r="T54" s="30"/>
      <c r="U54" s="30"/>
      <c r="V54" s="29"/>
      <c r="W54" s="29"/>
      <c r="X54" s="29"/>
      <c r="Y54" s="29"/>
      <c r="Z54" s="29"/>
      <c r="AA54" s="30"/>
      <c r="AB54" s="30"/>
      <c r="AC54" s="30"/>
      <c r="AD54" s="39"/>
      <c r="AE54" s="39"/>
      <c r="AF54" s="63"/>
      <c r="AG54" s="39"/>
      <c r="AH54" s="39"/>
      <c r="AI54" s="83"/>
    </row>
    <row r="55" spans="1:35" ht="39.950000000000003" customHeight="1" x14ac:dyDescent="0.25">
      <c r="A55" s="37" t="s">
        <v>77</v>
      </c>
      <c r="B55" s="109" t="s">
        <v>211</v>
      </c>
      <c r="C55" s="110"/>
      <c r="D55" s="111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30"/>
      <c r="P55" s="30"/>
      <c r="Q55" s="30"/>
      <c r="R55" s="29"/>
      <c r="S55" s="30"/>
      <c r="T55" s="30"/>
      <c r="U55" s="30"/>
      <c r="V55" s="29"/>
      <c r="W55" s="29"/>
      <c r="X55" s="29"/>
      <c r="Y55" s="29"/>
      <c r="Z55" s="29"/>
      <c r="AA55" s="30"/>
      <c r="AB55" s="30"/>
      <c r="AC55" s="30"/>
      <c r="AD55" s="39"/>
      <c r="AE55" s="39"/>
      <c r="AF55" s="63"/>
      <c r="AG55" s="39"/>
      <c r="AH55" s="39"/>
      <c r="AI55" s="83"/>
    </row>
    <row r="56" spans="1:35" ht="39.950000000000003" customHeight="1" x14ac:dyDescent="0.25">
      <c r="A56" s="37" t="s">
        <v>76</v>
      </c>
      <c r="B56" s="109" t="s">
        <v>212</v>
      </c>
      <c r="C56" s="110"/>
      <c r="D56" s="111"/>
      <c r="E56" s="29">
        <f t="shared" ref="E56:E59" si="14">+F56+G56+H56+I56</f>
        <v>1</v>
      </c>
      <c r="F56" s="29"/>
      <c r="G56" s="29">
        <v>1</v>
      </c>
      <c r="H56" s="29"/>
      <c r="I56" s="29"/>
      <c r="J56" s="29"/>
      <c r="K56" s="29"/>
      <c r="L56" s="29"/>
      <c r="M56" s="29"/>
      <c r="N56" s="29"/>
      <c r="O56" s="30">
        <f t="shared" ref="O56:O59" si="15">+P56+Q56+R56+S56+T56</f>
        <v>1</v>
      </c>
      <c r="P56" s="30"/>
      <c r="Q56" s="30"/>
      <c r="R56" s="29">
        <v>1</v>
      </c>
      <c r="S56" s="30"/>
      <c r="T56" s="30"/>
      <c r="U56" s="30"/>
      <c r="V56" s="29"/>
      <c r="W56" s="29"/>
      <c r="X56" s="29"/>
      <c r="Y56" s="29">
        <f t="shared" ref="Y56:Y59" si="16">+O56+X56</f>
        <v>1</v>
      </c>
      <c r="Z56" s="29"/>
      <c r="AA56" s="30"/>
      <c r="AB56" s="30"/>
      <c r="AC56" s="30"/>
      <c r="AD56" s="39"/>
      <c r="AE56" s="39"/>
      <c r="AF56" s="63"/>
      <c r="AG56" s="39"/>
      <c r="AH56" s="39"/>
      <c r="AI56" s="83"/>
    </row>
    <row r="57" spans="1:35" ht="39.950000000000003" customHeight="1" x14ac:dyDescent="0.25">
      <c r="A57" s="37" t="s">
        <v>75</v>
      </c>
      <c r="B57" s="109" t="s">
        <v>213</v>
      </c>
      <c r="C57" s="110"/>
      <c r="D57" s="111"/>
      <c r="E57" s="29">
        <f t="shared" si="14"/>
        <v>5</v>
      </c>
      <c r="F57" s="29"/>
      <c r="G57" s="29">
        <v>5</v>
      </c>
      <c r="H57" s="29"/>
      <c r="I57" s="29"/>
      <c r="J57" s="29">
        <f t="shared" ref="J57:J59" si="17">+K57+L57+M57+N57</f>
        <v>4</v>
      </c>
      <c r="K57" s="29">
        <v>2</v>
      </c>
      <c r="L57" s="29">
        <v>2</v>
      </c>
      <c r="M57" s="29"/>
      <c r="N57" s="29"/>
      <c r="O57" s="30">
        <f t="shared" si="15"/>
        <v>5</v>
      </c>
      <c r="P57" s="30">
        <v>1</v>
      </c>
      <c r="Q57" s="30">
        <v>1</v>
      </c>
      <c r="R57" s="29"/>
      <c r="S57" s="30"/>
      <c r="T57" s="30">
        <v>3</v>
      </c>
      <c r="U57" s="30"/>
      <c r="V57" s="29">
        <v>1</v>
      </c>
      <c r="W57" s="29">
        <v>2</v>
      </c>
      <c r="X57" s="29">
        <v>1</v>
      </c>
      <c r="Y57" s="29">
        <f t="shared" si="16"/>
        <v>6</v>
      </c>
      <c r="Z57" s="29"/>
      <c r="AA57" s="30"/>
      <c r="AB57" s="30">
        <v>1</v>
      </c>
      <c r="AC57" s="30"/>
      <c r="AD57" s="39">
        <v>1</v>
      </c>
      <c r="AE57" s="39"/>
      <c r="AF57" s="63">
        <f t="shared" ref="AF57:AF59" si="18">+AD57+AE57</f>
        <v>1</v>
      </c>
      <c r="AG57" s="39"/>
      <c r="AH57" s="39"/>
      <c r="AI57" s="83"/>
    </row>
    <row r="58" spans="1:35" ht="39.950000000000003" customHeight="1" x14ac:dyDescent="0.25">
      <c r="A58" s="37" t="s">
        <v>74</v>
      </c>
      <c r="B58" s="109" t="s">
        <v>214</v>
      </c>
      <c r="C58" s="110"/>
      <c r="D58" s="111"/>
      <c r="E58" s="29">
        <f t="shared" si="14"/>
        <v>10</v>
      </c>
      <c r="F58" s="29">
        <v>1</v>
      </c>
      <c r="G58" s="29">
        <v>9</v>
      </c>
      <c r="H58" s="29"/>
      <c r="I58" s="29"/>
      <c r="J58" s="29">
        <f t="shared" si="17"/>
        <v>6</v>
      </c>
      <c r="K58" s="29">
        <v>6</v>
      </c>
      <c r="L58" s="29"/>
      <c r="M58" s="29"/>
      <c r="N58" s="29"/>
      <c r="O58" s="30">
        <f t="shared" si="15"/>
        <v>9</v>
      </c>
      <c r="P58" s="30">
        <v>5</v>
      </c>
      <c r="Q58" s="30"/>
      <c r="R58" s="29">
        <v>1</v>
      </c>
      <c r="S58" s="30"/>
      <c r="T58" s="30">
        <v>3</v>
      </c>
      <c r="U58" s="30"/>
      <c r="V58" s="29">
        <v>2</v>
      </c>
      <c r="W58" s="29">
        <v>1</v>
      </c>
      <c r="X58" s="29">
        <v>2</v>
      </c>
      <c r="Y58" s="29">
        <f t="shared" si="16"/>
        <v>11</v>
      </c>
      <c r="Z58" s="29"/>
      <c r="AA58" s="30"/>
      <c r="AB58" s="30">
        <v>5</v>
      </c>
      <c r="AC58" s="30"/>
      <c r="AD58" s="39">
        <v>2</v>
      </c>
      <c r="AE58" s="39"/>
      <c r="AF58" s="63">
        <f t="shared" si="18"/>
        <v>2</v>
      </c>
      <c r="AG58" s="39"/>
      <c r="AH58" s="39"/>
      <c r="AI58" s="83"/>
    </row>
    <row r="59" spans="1:35" ht="39.950000000000003" customHeight="1" x14ac:dyDescent="0.25">
      <c r="A59" s="37" t="s">
        <v>73</v>
      </c>
      <c r="B59" s="109" t="s">
        <v>192</v>
      </c>
      <c r="C59" s="110"/>
      <c r="D59" s="111"/>
      <c r="E59" s="29">
        <f t="shared" si="14"/>
        <v>20</v>
      </c>
      <c r="F59" s="29">
        <v>1</v>
      </c>
      <c r="G59" s="29">
        <v>19</v>
      </c>
      <c r="H59" s="29"/>
      <c r="I59" s="29"/>
      <c r="J59" s="29">
        <f t="shared" si="17"/>
        <v>23</v>
      </c>
      <c r="K59" s="29">
        <v>18</v>
      </c>
      <c r="L59" s="29">
        <v>5</v>
      </c>
      <c r="M59" s="29"/>
      <c r="N59" s="29"/>
      <c r="O59" s="30">
        <f t="shared" si="15"/>
        <v>17</v>
      </c>
      <c r="P59" s="30">
        <v>7</v>
      </c>
      <c r="Q59" s="30">
        <v>1</v>
      </c>
      <c r="R59" s="29">
        <v>5</v>
      </c>
      <c r="S59" s="30"/>
      <c r="T59" s="30">
        <v>4</v>
      </c>
      <c r="U59" s="30"/>
      <c r="V59" s="29">
        <v>3</v>
      </c>
      <c r="W59" s="29">
        <v>1</v>
      </c>
      <c r="X59" s="29">
        <v>3</v>
      </c>
      <c r="Y59" s="29">
        <f t="shared" si="16"/>
        <v>20</v>
      </c>
      <c r="Z59" s="29"/>
      <c r="AA59" s="30">
        <v>3</v>
      </c>
      <c r="AB59" s="30">
        <v>18</v>
      </c>
      <c r="AC59" s="30">
        <v>3</v>
      </c>
      <c r="AD59" s="39">
        <v>5</v>
      </c>
      <c r="AE59" s="39">
        <v>2</v>
      </c>
      <c r="AF59" s="63">
        <f t="shared" si="18"/>
        <v>7</v>
      </c>
      <c r="AG59" s="39"/>
      <c r="AH59" s="39"/>
      <c r="AI59" s="83"/>
    </row>
    <row r="60" spans="1:35" s="86" customFormat="1" ht="55.5" customHeight="1" x14ac:dyDescent="0.25">
      <c r="A60" s="78" t="s">
        <v>72</v>
      </c>
      <c r="B60" s="318" t="s">
        <v>215</v>
      </c>
      <c r="C60" s="319"/>
      <c r="D60" s="320"/>
      <c r="E60" s="79">
        <f t="shared" ref="E60:AI60" si="19">SUM(E61:E73)</f>
        <v>145</v>
      </c>
      <c r="F60" s="79">
        <f t="shared" si="19"/>
        <v>8</v>
      </c>
      <c r="G60" s="79">
        <f t="shared" si="19"/>
        <v>136</v>
      </c>
      <c r="H60" s="79">
        <f t="shared" si="19"/>
        <v>1</v>
      </c>
      <c r="I60" s="79">
        <f t="shared" si="19"/>
        <v>0</v>
      </c>
      <c r="J60" s="79">
        <f t="shared" si="19"/>
        <v>167</v>
      </c>
      <c r="K60" s="79">
        <f t="shared" si="19"/>
        <v>134</v>
      </c>
      <c r="L60" s="79">
        <f t="shared" si="19"/>
        <v>29</v>
      </c>
      <c r="M60" s="79">
        <f t="shared" si="19"/>
        <v>1</v>
      </c>
      <c r="N60" s="79">
        <f t="shared" si="19"/>
        <v>3</v>
      </c>
      <c r="O60" s="60">
        <f t="shared" si="19"/>
        <v>187</v>
      </c>
      <c r="P60" s="60">
        <f t="shared" si="19"/>
        <v>121</v>
      </c>
      <c r="Q60" s="60">
        <f t="shared" si="19"/>
        <v>34</v>
      </c>
      <c r="R60" s="60">
        <f t="shared" si="19"/>
        <v>10</v>
      </c>
      <c r="S60" s="60">
        <f t="shared" si="19"/>
        <v>0</v>
      </c>
      <c r="T60" s="60">
        <f t="shared" si="19"/>
        <v>22</v>
      </c>
      <c r="U60" s="60">
        <f t="shared" si="19"/>
        <v>7</v>
      </c>
      <c r="V60" s="60">
        <f t="shared" si="19"/>
        <v>12</v>
      </c>
      <c r="W60" s="60">
        <f t="shared" si="19"/>
        <v>3</v>
      </c>
      <c r="X60" s="60">
        <f t="shared" si="19"/>
        <v>11</v>
      </c>
      <c r="Y60" s="60">
        <f t="shared" si="19"/>
        <v>198</v>
      </c>
      <c r="Z60" s="79">
        <f t="shared" si="19"/>
        <v>0</v>
      </c>
      <c r="AA60" s="79">
        <f t="shared" si="19"/>
        <v>6</v>
      </c>
      <c r="AB60" s="79">
        <f t="shared" si="19"/>
        <v>80</v>
      </c>
      <c r="AC60" s="79">
        <f t="shared" si="19"/>
        <v>12</v>
      </c>
      <c r="AD60" s="79">
        <f t="shared" si="19"/>
        <v>13</v>
      </c>
      <c r="AE60" s="79">
        <f t="shared" si="19"/>
        <v>4</v>
      </c>
      <c r="AF60" s="60">
        <f t="shared" si="19"/>
        <v>17</v>
      </c>
      <c r="AG60" s="79">
        <f t="shared" si="19"/>
        <v>1</v>
      </c>
      <c r="AH60" s="79">
        <f t="shared" si="19"/>
        <v>2</v>
      </c>
      <c r="AI60" s="60">
        <f t="shared" si="19"/>
        <v>3</v>
      </c>
    </row>
    <row r="61" spans="1:35" ht="39.950000000000003" customHeight="1" x14ac:dyDescent="0.25">
      <c r="A61" s="37" t="s">
        <v>71</v>
      </c>
      <c r="B61" s="109" t="s">
        <v>216</v>
      </c>
      <c r="C61" s="110"/>
      <c r="D61" s="111"/>
      <c r="E61" s="29">
        <f t="shared" ref="E61:E73" si="20">+F61+G61+H61+I61</f>
        <v>47</v>
      </c>
      <c r="F61" s="29">
        <v>1</v>
      </c>
      <c r="G61" s="29">
        <v>46</v>
      </c>
      <c r="H61" s="29"/>
      <c r="I61" s="29"/>
      <c r="J61" s="29">
        <f t="shared" ref="J61:J73" si="21">+K61+L61+M61+N61</f>
        <v>72</v>
      </c>
      <c r="K61" s="29">
        <v>59</v>
      </c>
      <c r="L61" s="29">
        <v>11</v>
      </c>
      <c r="M61" s="29"/>
      <c r="N61" s="29">
        <v>2</v>
      </c>
      <c r="O61" s="30">
        <f t="shared" ref="O61:O73" si="22">+P61+Q61+R61+S61+T61</f>
        <v>88</v>
      </c>
      <c r="P61" s="30">
        <v>71</v>
      </c>
      <c r="Q61" s="30">
        <v>8</v>
      </c>
      <c r="R61" s="29">
        <v>1</v>
      </c>
      <c r="S61" s="30"/>
      <c r="T61" s="30">
        <v>8</v>
      </c>
      <c r="U61" s="30"/>
      <c r="V61" s="29">
        <v>6</v>
      </c>
      <c r="W61" s="29">
        <v>2</v>
      </c>
      <c r="X61" s="29">
        <v>2</v>
      </c>
      <c r="Y61" s="29">
        <f t="shared" ref="Y61:Y73" si="23">+O61+X61</f>
        <v>90</v>
      </c>
      <c r="Z61" s="29"/>
      <c r="AA61" s="30"/>
      <c r="AB61" s="30">
        <v>16</v>
      </c>
      <c r="AC61" s="30"/>
      <c r="AD61" s="39"/>
      <c r="AE61" s="39">
        <v>1</v>
      </c>
      <c r="AF61" s="63">
        <f t="shared" ref="AF61:AF73" si="24">+AD61+AE61</f>
        <v>1</v>
      </c>
      <c r="AG61" s="39"/>
      <c r="AH61" s="39"/>
      <c r="AI61" s="83"/>
    </row>
    <row r="62" spans="1:35" ht="39.950000000000003" customHeight="1" x14ac:dyDescent="0.25">
      <c r="A62" s="37" t="s">
        <v>70</v>
      </c>
      <c r="B62" s="109" t="s">
        <v>217</v>
      </c>
      <c r="C62" s="110"/>
      <c r="D62" s="111"/>
      <c r="E62" s="29">
        <f t="shared" si="20"/>
        <v>41</v>
      </c>
      <c r="F62" s="29">
        <v>1</v>
      </c>
      <c r="G62" s="29">
        <v>40</v>
      </c>
      <c r="H62" s="29"/>
      <c r="I62" s="29"/>
      <c r="J62" s="29">
        <f t="shared" si="21"/>
        <v>56</v>
      </c>
      <c r="K62" s="29">
        <v>44</v>
      </c>
      <c r="L62" s="29">
        <v>10</v>
      </c>
      <c r="M62" s="29">
        <v>1</v>
      </c>
      <c r="N62" s="29">
        <v>1</v>
      </c>
      <c r="O62" s="30">
        <f t="shared" si="22"/>
        <v>61</v>
      </c>
      <c r="P62" s="30">
        <v>36</v>
      </c>
      <c r="Q62" s="30">
        <v>17</v>
      </c>
      <c r="R62" s="29">
        <v>1</v>
      </c>
      <c r="S62" s="30"/>
      <c r="T62" s="30">
        <v>7</v>
      </c>
      <c r="U62" s="30">
        <v>2</v>
      </c>
      <c r="V62" s="29">
        <v>4</v>
      </c>
      <c r="W62" s="29">
        <v>1</v>
      </c>
      <c r="X62" s="29">
        <v>2</v>
      </c>
      <c r="Y62" s="29">
        <f t="shared" si="23"/>
        <v>63</v>
      </c>
      <c r="Z62" s="29"/>
      <c r="AA62" s="30"/>
      <c r="AB62" s="30">
        <v>22</v>
      </c>
      <c r="AC62" s="30">
        <v>1</v>
      </c>
      <c r="AD62" s="39">
        <v>6</v>
      </c>
      <c r="AE62" s="39"/>
      <c r="AF62" s="63">
        <f t="shared" si="24"/>
        <v>6</v>
      </c>
      <c r="AG62" s="39">
        <v>1</v>
      </c>
      <c r="AH62" s="39"/>
      <c r="AI62" s="83">
        <f t="shared" ref="AI62:AI73" si="25">+AG62+AH62</f>
        <v>1</v>
      </c>
    </row>
    <row r="63" spans="1:35" ht="39.950000000000003" customHeight="1" x14ac:dyDescent="0.25">
      <c r="A63" s="37" t="s">
        <v>69</v>
      </c>
      <c r="B63" s="109" t="s">
        <v>218</v>
      </c>
      <c r="C63" s="110"/>
      <c r="D63" s="111"/>
      <c r="E63" s="29">
        <f t="shared" si="20"/>
        <v>3</v>
      </c>
      <c r="F63" s="29"/>
      <c r="G63" s="29">
        <v>3</v>
      </c>
      <c r="H63" s="29"/>
      <c r="I63" s="29"/>
      <c r="J63" s="29"/>
      <c r="K63" s="29"/>
      <c r="L63" s="29"/>
      <c r="M63" s="29"/>
      <c r="N63" s="29"/>
      <c r="O63" s="30">
        <f t="shared" si="22"/>
        <v>2</v>
      </c>
      <c r="P63" s="30"/>
      <c r="Q63" s="30">
        <v>1</v>
      </c>
      <c r="R63" s="29">
        <v>1</v>
      </c>
      <c r="S63" s="30"/>
      <c r="T63" s="30"/>
      <c r="U63" s="30"/>
      <c r="V63" s="29"/>
      <c r="W63" s="29"/>
      <c r="X63" s="29">
        <v>1</v>
      </c>
      <c r="Y63" s="29">
        <f t="shared" si="23"/>
        <v>3</v>
      </c>
      <c r="Z63" s="29"/>
      <c r="AA63" s="30"/>
      <c r="AB63" s="30"/>
      <c r="AC63" s="30"/>
      <c r="AD63" s="39">
        <v>1</v>
      </c>
      <c r="AE63" s="39"/>
      <c r="AF63" s="63">
        <f t="shared" si="24"/>
        <v>1</v>
      </c>
      <c r="AG63" s="39"/>
      <c r="AH63" s="39"/>
      <c r="AI63" s="83"/>
    </row>
    <row r="64" spans="1:35" ht="39.950000000000003" customHeight="1" x14ac:dyDescent="0.25">
      <c r="A64" s="37" t="s">
        <v>68</v>
      </c>
      <c r="B64" s="109" t="s">
        <v>219</v>
      </c>
      <c r="C64" s="110"/>
      <c r="D64" s="111"/>
      <c r="E64" s="29">
        <f t="shared" si="20"/>
        <v>4</v>
      </c>
      <c r="F64" s="29"/>
      <c r="G64" s="29">
        <v>4</v>
      </c>
      <c r="H64" s="29"/>
      <c r="I64" s="29"/>
      <c r="J64" s="29"/>
      <c r="K64" s="29"/>
      <c r="L64" s="29"/>
      <c r="M64" s="29"/>
      <c r="N64" s="29"/>
      <c r="O64" s="30">
        <f t="shared" si="22"/>
        <v>2</v>
      </c>
      <c r="P64" s="30"/>
      <c r="Q64" s="30"/>
      <c r="R64" s="29">
        <v>2</v>
      </c>
      <c r="S64" s="30"/>
      <c r="T64" s="30"/>
      <c r="U64" s="30"/>
      <c r="V64" s="29"/>
      <c r="W64" s="29"/>
      <c r="X64" s="29">
        <v>1</v>
      </c>
      <c r="Y64" s="29">
        <f t="shared" si="23"/>
        <v>3</v>
      </c>
      <c r="Z64" s="29"/>
      <c r="AA64" s="30"/>
      <c r="AB64" s="30">
        <v>1</v>
      </c>
      <c r="AC64" s="30"/>
      <c r="AD64" s="39"/>
      <c r="AE64" s="39"/>
      <c r="AF64" s="63"/>
      <c r="AG64" s="39"/>
      <c r="AH64" s="39"/>
      <c r="AI64" s="83"/>
    </row>
    <row r="65" spans="1:35" ht="39.950000000000003" customHeight="1" x14ac:dyDescent="0.25">
      <c r="A65" s="37" t="s">
        <v>67</v>
      </c>
      <c r="B65" s="109" t="s">
        <v>220</v>
      </c>
      <c r="C65" s="110"/>
      <c r="D65" s="111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30"/>
      <c r="P65" s="30"/>
      <c r="Q65" s="30"/>
      <c r="R65" s="29">
        <v>0</v>
      </c>
      <c r="S65" s="30"/>
      <c r="T65" s="30"/>
      <c r="U65" s="30"/>
      <c r="V65" s="29"/>
      <c r="W65" s="29"/>
      <c r="X65" s="29"/>
      <c r="Y65" s="29"/>
      <c r="Z65" s="29"/>
      <c r="AA65" s="30"/>
      <c r="AB65" s="30"/>
      <c r="AC65" s="30"/>
      <c r="AD65" s="39"/>
      <c r="AE65" s="39"/>
      <c r="AF65" s="63"/>
      <c r="AG65" s="39"/>
      <c r="AH65" s="39"/>
      <c r="AI65" s="83"/>
    </row>
    <row r="66" spans="1:35" ht="39.950000000000003" customHeight="1" x14ac:dyDescent="0.25">
      <c r="A66" s="37" t="s">
        <v>66</v>
      </c>
      <c r="B66" s="109" t="s">
        <v>221</v>
      </c>
      <c r="C66" s="110"/>
      <c r="D66" s="111"/>
      <c r="E66" s="29">
        <f t="shared" si="20"/>
        <v>3</v>
      </c>
      <c r="F66" s="29"/>
      <c r="G66" s="29">
        <v>3</v>
      </c>
      <c r="H66" s="29"/>
      <c r="I66" s="29"/>
      <c r="J66" s="29">
        <f t="shared" si="21"/>
        <v>2</v>
      </c>
      <c r="K66" s="29"/>
      <c r="L66" s="29">
        <v>2</v>
      </c>
      <c r="M66" s="29"/>
      <c r="N66" s="29"/>
      <c r="O66" s="30">
        <f t="shared" si="22"/>
        <v>2</v>
      </c>
      <c r="P66" s="30"/>
      <c r="Q66" s="30"/>
      <c r="R66" s="29">
        <v>2</v>
      </c>
      <c r="S66" s="30"/>
      <c r="T66" s="30"/>
      <c r="U66" s="30"/>
      <c r="V66" s="29"/>
      <c r="W66" s="29"/>
      <c r="X66" s="29"/>
      <c r="Y66" s="29">
        <f t="shared" si="23"/>
        <v>2</v>
      </c>
      <c r="Z66" s="29"/>
      <c r="AA66" s="30">
        <v>1</v>
      </c>
      <c r="AB66" s="30">
        <v>1</v>
      </c>
      <c r="AC66" s="30">
        <v>1</v>
      </c>
      <c r="AD66" s="39">
        <v>2</v>
      </c>
      <c r="AE66" s="39"/>
      <c r="AF66" s="63">
        <f t="shared" si="24"/>
        <v>2</v>
      </c>
      <c r="AG66" s="39"/>
      <c r="AH66" s="39"/>
      <c r="AI66" s="83"/>
    </row>
    <row r="67" spans="1:35" ht="39.950000000000003" customHeight="1" x14ac:dyDescent="0.25">
      <c r="A67" s="37" t="s">
        <v>65</v>
      </c>
      <c r="B67" s="109" t="s">
        <v>222</v>
      </c>
      <c r="C67" s="110"/>
      <c r="D67" s="111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30"/>
      <c r="P67" s="30"/>
      <c r="Q67" s="30"/>
      <c r="R67" s="29"/>
      <c r="S67" s="30"/>
      <c r="T67" s="30"/>
      <c r="U67" s="30"/>
      <c r="V67" s="29"/>
      <c r="W67" s="29"/>
      <c r="X67" s="29"/>
      <c r="Y67" s="29"/>
      <c r="Z67" s="29"/>
      <c r="AA67" s="30"/>
      <c r="AB67" s="30"/>
      <c r="AC67" s="30"/>
      <c r="AD67" s="39"/>
      <c r="AE67" s="39"/>
      <c r="AF67" s="63"/>
      <c r="AG67" s="39"/>
      <c r="AH67" s="39"/>
      <c r="AI67" s="83"/>
    </row>
    <row r="68" spans="1:35" ht="39.950000000000003" customHeight="1" x14ac:dyDescent="0.25">
      <c r="A68" s="37" t="s">
        <v>64</v>
      </c>
      <c r="B68" s="109" t="s">
        <v>223</v>
      </c>
      <c r="C68" s="110"/>
      <c r="D68" s="111"/>
      <c r="E68" s="29">
        <f t="shared" si="20"/>
        <v>8</v>
      </c>
      <c r="F68" s="29">
        <v>3</v>
      </c>
      <c r="G68" s="29">
        <v>4</v>
      </c>
      <c r="H68" s="29">
        <v>1</v>
      </c>
      <c r="I68" s="29"/>
      <c r="J68" s="29">
        <f t="shared" si="21"/>
        <v>3</v>
      </c>
      <c r="K68" s="29">
        <v>3</v>
      </c>
      <c r="L68" s="29"/>
      <c r="M68" s="29"/>
      <c r="N68" s="29"/>
      <c r="O68" s="30">
        <f t="shared" si="22"/>
        <v>3</v>
      </c>
      <c r="P68" s="30">
        <v>2</v>
      </c>
      <c r="Q68" s="30"/>
      <c r="R68" s="29">
        <v>1</v>
      </c>
      <c r="S68" s="30"/>
      <c r="T68" s="30"/>
      <c r="U68" s="30"/>
      <c r="V68" s="29"/>
      <c r="W68" s="29"/>
      <c r="X68" s="29"/>
      <c r="Y68" s="29">
        <f t="shared" si="23"/>
        <v>3</v>
      </c>
      <c r="Z68" s="29"/>
      <c r="AA68" s="30"/>
      <c r="AB68" s="30">
        <v>7</v>
      </c>
      <c r="AC68" s="30">
        <v>3</v>
      </c>
      <c r="AD68" s="39">
        <v>1</v>
      </c>
      <c r="AE68" s="39"/>
      <c r="AF68" s="63">
        <f t="shared" si="24"/>
        <v>1</v>
      </c>
      <c r="AG68" s="39"/>
      <c r="AH68" s="39"/>
      <c r="AI68" s="83"/>
    </row>
    <row r="69" spans="1:35" ht="39.950000000000003" customHeight="1" x14ac:dyDescent="0.25">
      <c r="A69" s="37" t="s">
        <v>63</v>
      </c>
      <c r="B69" s="109" t="s">
        <v>224</v>
      </c>
      <c r="C69" s="110"/>
      <c r="D69" s="111"/>
      <c r="E69" s="29">
        <f t="shared" si="20"/>
        <v>15</v>
      </c>
      <c r="F69" s="29">
        <v>1</v>
      </c>
      <c r="G69" s="29">
        <v>14</v>
      </c>
      <c r="H69" s="29"/>
      <c r="I69" s="29"/>
      <c r="J69" s="29">
        <f t="shared" si="21"/>
        <v>13</v>
      </c>
      <c r="K69" s="29">
        <v>11</v>
      </c>
      <c r="L69" s="29">
        <v>2</v>
      </c>
      <c r="M69" s="29"/>
      <c r="N69" s="29"/>
      <c r="O69" s="30">
        <f t="shared" si="22"/>
        <v>14</v>
      </c>
      <c r="P69" s="30">
        <v>7</v>
      </c>
      <c r="Q69" s="30">
        <v>2</v>
      </c>
      <c r="R69" s="29">
        <v>2</v>
      </c>
      <c r="S69" s="30"/>
      <c r="T69" s="30">
        <v>3</v>
      </c>
      <c r="U69" s="30">
        <v>3</v>
      </c>
      <c r="V69" s="29"/>
      <c r="W69" s="29"/>
      <c r="X69" s="29">
        <v>1</v>
      </c>
      <c r="Y69" s="29">
        <f t="shared" si="23"/>
        <v>15</v>
      </c>
      <c r="Z69" s="29"/>
      <c r="AA69" s="30">
        <v>2</v>
      </c>
      <c r="AB69" s="30">
        <v>11</v>
      </c>
      <c r="AC69" s="30">
        <v>2</v>
      </c>
      <c r="AD69" s="39">
        <v>1</v>
      </c>
      <c r="AE69" s="39">
        <v>2</v>
      </c>
      <c r="AF69" s="63">
        <f t="shared" si="24"/>
        <v>3</v>
      </c>
      <c r="AG69" s="39"/>
      <c r="AH69" s="39">
        <v>2</v>
      </c>
      <c r="AI69" s="83">
        <f t="shared" si="25"/>
        <v>2</v>
      </c>
    </row>
    <row r="70" spans="1:35" ht="39.950000000000003" customHeight="1" x14ac:dyDescent="0.25">
      <c r="A70" s="37" t="s">
        <v>62</v>
      </c>
      <c r="B70" s="109" t="s">
        <v>225</v>
      </c>
      <c r="C70" s="110"/>
      <c r="D70" s="111"/>
      <c r="E70" s="29">
        <f t="shared" si="20"/>
        <v>16</v>
      </c>
      <c r="F70" s="29">
        <v>1</v>
      </c>
      <c r="G70" s="29">
        <v>15</v>
      </c>
      <c r="H70" s="29"/>
      <c r="I70" s="29"/>
      <c r="J70" s="29">
        <f t="shared" si="21"/>
        <v>20</v>
      </c>
      <c r="K70" s="29">
        <v>16</v>
      </c>
      <c r="L70" s="29">
        <v>4</v>
      </c>
      <c r="M70" s="29"/>
      <c r="N70" s="29"/>
      <c r="O70" s="30">
        <f t="shared" si="22"/>
        <v>13</v>
      </c>
      <c r="P70" s="30">
        <v>3</v>
      </c>
      <c r="Q70" s="30">
        <v>6</v>
      </c>
      <c r="R70" s="29"/>
      <c r="S70" s="30"/>
      <c r="T70" s="30">
        <v>4</v>
      </c>
      <c r="U70" s="30">
        <v>2</v>
      </c>
      <c r="V70" s="29">
        <v>2</v>
      </c>
      <c r="W70" s="29"/>
      <c r="X70" s="29">
        <v>2</v>
      </c>
      <c r="Y70" s="29">
        <f t="shared" si="23"/>
        <v>15</v>
      </c>
      <c r="Z70" s="29"/>
      <c r="AA70" s="30">
        <v>1</v>
      </c>
      <c r="AB70" s="30">
        <v>17</v>
      </c>
      <c r="AC70" s="30">
        <v>3</v>
      </c>
      <c r="AD70" s="39">
        <v>2</v>
      </c>
      <c r="AE70" s="39"/>
      <c r="AF70" s="63">
        <f t="shared" si="24"/>
        <v>2</v>
      </c>
      <c r="AG70" s="39"/>
      <c r="AH70" s="39"/>
      <c r="AI70" s="83"/>
    </row>
    <row r="71" spans="1:35" ht="39.950000000000003" customHeight="1" x14ac:dyDescent="0.25">
      <c r="A71" s="37" t="s">
        <v>61</v>
      </c>
      <c r="B71" s="109" t="s">
        <v>226</v>
      </c>
      <c r="C71" s="110"/>
      <c r="D71" s="111"/>
      <c r="E71" s="29">
        <f t="shared" si="20"/>
        <v>3</v>
      </c>
      <c r="F71" s="29"/>
      <c r="G71" s="29">
        <v>3</v>
      </c>
      <c r="H71" s="29"/>
      <c r="I71" s="29"/>
      <c r="J71" s="29"/>
      <c r="K71" s="29"/>
      <c r="L71" s="29"/>
      <c r="M71" s="29"/>
      <c r="N71" s="29"/>
      <c r="O71" s="30"/>
      <c r="P71" s="30"/>
      <c r="Q71" s="30"/>
      <c r="R71" s="29"/>
      <c r="S71" s="30"/>
      <c r="T71" s="30"/>
      <c r="U71" s="30"/>
      <c r="V71" s="29"/>
      <c r="W71" s="29"/>
      <c r="X71" s="29">
        <v>1</v>
      </c>
      <c r="Y71" s="30">
        <f t="shared" si="23"/>
        <v>1</v>
      </c>
      <c r="Z71" s="30"/>
      <c r="AA71" s="30">
        <v>1</v>
      </c>
      <c r="AB71" s="30">
        <v>2</v>
      </c>
      <c r="AC71" s="30">
        <v>1</v>
      </c>
      <c r="AD71" s="39"/>
      <c r="AE71" s="39"/>
      <c r="AF71" s="63"/>
      <c r="AG71" s="39"/>
      <c r="AH71" s="39"/>
      <c r="AI71" s="83"/>
    </row>
    <row r="72" spans="1:35" ht="39.950000000000003" customHeight="1" x14ac:dyDescent="0.25">
      <c r="A72" s="37" t="s">
        <v>60</v>
      </c>
      <c r="B72" s="109" t="s">
        <v>227</v>
      </c>
      <c r="C72" s="110"/>
      <c r="D72" s="111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30"/>
      <c r="P72" s="30"/>
      <c r="Q72" s="30"/>
      <c r="R72" s="29"/>
      <c r="S72" s="30"/>
      <c r="T72" s="30"/>
      <c r="U72" s="30"/>
      <c r="V72" s="29"/>
      <c r="W72" s="29"/>
      <c r="X72" s="29"/>
      <c r="Y72" s="29"/>
      <c r="Z72" s="29"/>
      <c r="AA72" s="30"/>
      <c r="AB72" s="30"/>
      <c r="AC72" s="30"/>
      <c r="AD72" s="39"/>
      <c r="AE72" s="39"/>
      <c r="AF72" s="63"/>
      <c r="AG72" s="39"/>
      <c r="AH72" s="39"/>
      <c r="AI72" s="83"/>
    </row>
    <row r="73" spans="1:35" ht="39.950000000000003" customHeight="1" x14ac:dyDescent="0.25">
      <c r="A73" s="37" t="s">
        <v>59</v>
      </c>
      <c r="B73" s="109" t="s">
        <v>192</v>
      </c>
      <c r="C73" s="110"/>
      <c r="D73" s="111"/>
      <c r="E73" s="29">
        <f t="shared" si="20"/>
        <v>5</v>
      </c>
      <c r="F73" s="29">
        <v>1</v>
      </c>
      <c r="G73" s="29">
        <v>4</v>
      </c>
      <c r="H73" s="29"/>
      <c r="I73" s="29"/>
      <c r="J73" s="29">
        <f t="shared" si="21"/>
        <v>1</v>
      </c>
      <c r="K73" s="29">
        <v>1</v>
      </c>
      <c r="L73" s="29"/>
      <c r="M73" s="29"/>
      <c r="N73" s="29"/>
      <c r="O73" s="30">
        <f t="shared" si="22"/>
        <v>2</v>
      </c>
      <c r="P73" s="30">
        <v>2</v>
      </c>
      <c r="Q73" s="30"/>
      <c r="R73" s="29"/>
      <c r="S73" s="30"/>
      <c r="T73" s="30"/>
      <c r="U73" s="30"/>
      <c r="V73" s="29"/>
      <c r="W73" s="29"/>
      <c r="X73" s="29">
        <v>1</v>
      </c>
      <c r="Y73" s="30">
        <f t="shared" si="23"/>
        <v>3</v>
      </c>
      <c r="Z73" s="30"/>
      <c r="AA73" s="30">
        <v>1</v>
      </c>
      <c r="AB73" s="30">
        <v>3</v>
      </c>
      <c r="AC73" s="30">
        <v>1</v>
      </c>
      <c r="AD73" s="39"/>
      <c r="AE73" s="39">
        <v>1</v>
      </c>
      <c r="AF73" s="63">
        <f t="shared" si="24"/>
        <v>1</v>
      </c>
      <c r="AG73" s="39"/>
      <c r="AH73" s="39"/>
      <c r="AI73" s="83">
        <f t="shared" si="25"/>
        <v>0</v>
      </c>
    </row>
    <row r="74" spans="1:35" s="86" customFormat="1" ht="57" customHeight="1" x14ac:dyDescent="0.25">
      <c r="A74" s="78" t="s">
        <v>58</v>
      </c>
      <c r="B74" s="318" t="s">
        <v>228</v>
      </c>
      <c r="C74" s="319"/>
      <c r="D74" s="320"/>
      <c r="E74" s="79">
        <f>SUM(E75:E80)</f>
        <v>1</v>
      </c>
      <c r="F74" s="79">
        <f t="shared" ref="F74:AI74" si="26">SUM(F75:F80)</f>
        <v>0</v>
      </c>
      <c r="G74" s="79">
        <f t="shared" si="26"/>
        <v>1</v>
      </c>
      <c r="H74" s="79">
        <f t="shared" si="26"/>
        <v>0</v>
      </c>
      <c r="I74" s="79">
        <f t="shared" si="26"/>
        <v>0</v>
      </c>
      <c r="J74" s="79">
        <f t="shared" si="26"/>
        <v>2</v>
      </c>
      <c r="K74" s="79">
        <f t="shared" si="26"/>
        <v>2</v>
      </c>
      <c r="L74" s="79">
        <f t="shared" si="26"/>
        <v>0</v>
      </c>
      <c r="M74" s="79">
        <f t="shared" si="26"/>
        <v>0</v>
      </c>
      <c r="N74" s="79">
        <f t="shared" si="26"/>
        <v>0</v>
      </c>
      <c r="O74" s="60">
        <f t="shared" si="26"/>
        <v>2</v>
      </c>
      <c r="P74" s="60">
        <f t="shared" si="26"/>
        <v>0</v>
      </c>
      <c r="Q74" s="60">
        <f t="shared" si="26"/>
        <v>0</v>
      </c>
      <c r="R74" s="60">
        <f t="shared" si="26"/>
        <v>2</v>
      </c>
      <c r="S74" s="60">
        <f t="shared" si="26"/>
        <v>0</v>
      </c>
      <c r="T74" s="60">
        <f t="shared" si="26"/>
        <v>0</v>
      </c>
      <c r="U74" s="60">
        <f t="shared" si="26"/>
        <v>0</v>
      </c>
      <c r="V74" s="60">
        <f t="shared" si="26"/>
        <v>0</v>
      </c>
      <c r="W74" s="60">
        <f t="shared" si="26"/>
        <v>0</v>
      </c>
      <c r="X74" s="60">
        <f t="shared" si="26"/>
        <v>0</v>
      </c>
      <c r="Y74" s="60">
        <f t="shared" si="26"/>
        <v>2</v>
      </c>
      <c r="Z74" s="79">
        <f t="shared" si="26"/>
        <v>0</v>
      </c>
      <c r="AA74" s="79">
        <f t="shared" si="26"/>
        <v>0</v>
      </c>
      <c r="AB74" s="79">
        <f t="shared" si="26"/>
        <v>1</v>
      </c>
      <c r="AC74" s="79">
        <f t="shared" si="26"/>
        <v>0</v>
      </c>
      <c r="AD74" s="79">
        <f t="shared" si="26"/>
        <v>0</v>
      </c>
      <c r="AE74" s="79">
        <f t="shared" si="26"/>
        <v>0</v>
      </c>
      <c r="AF74" s="60">
        <f t="shared" si="26"/>
        <v>0</v>
      </c>
      <c r="AG74" s="79">
        <f t="shared" si="26"/>
        <v>0</v>
      </c>
      <c r="AH74" s="79">
        <f t="shared" si="26"/>
        <v>0</v>
      </c>
      <c r="AI74" s="60">
        <f t="shared" si="26"/>
        <v>0</v>
      </c>
    </row>
    <row r="75" spans="1:35" ht="39.950000000000003" customHeight="1" x14ac:dyDescent="0.25">
      <c r="A75" s="37" t="s">
        <v>57</v>
      </c>
      <c r="B75" s="109" t="s">
        <v>229</v>
      </c>
      <c r="C75" s="110"/>
      <c r="D75" s="111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30"/>
      <c r="P75" s="30"/>
      <c r="Q75" s="30"/>
      <c r="R75" s="29"/>
      <c r="S75" s="30"/>
      <c r="T75" s="30"/>
      <c r="U75" s="30"/>
      <c r="V75" s="29"/>
      <c r="W75" s="29"/>
      <c r="X75" s="29"/>
      <c r="Y75" s="29"/>
      <c r="Z75" s="29"/>
      <c r="AA75" s="30"/>
      <c r="AB75" s="30"/>
      <c r="AC75" s="30"/>
      <c r="AD75" s="39"/>
      <c r="AE75" s="39"/>
      <c r="AF75" s="63"/>
      <c r="AG75" s="39"/>
      <c r="AH75" s="39"/>
      <c r="AI75" s="83"/>
    </row>
    <row r="76" spans="1:35" ht="39.950000000000003" customHeight="1" x14ac:dyDescent="0.25">
      <c r="A76" s="37" t="s">
        <v>56</v>
      </c>
      <c r="B76" s="109" t="s">
        <v>230</v>
      </c>
      <c r="C76" s="110"/>
      <c r="D76" s="111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30"/>
      <c r="P76" s="30"/>
      <c r="Q76" s="30"/>
      <c r="R76" s="29"/>
      <c r="S76" s="30"/>
      <c r="T76" s="30"/>
      <c r="U76" s="30"/>
      <c r="V76" s="29"/>
      <c r="W76" s="29"/>
      <c r="X76" s="29"/>
      <c r="Y76" s="30"/>
      <c r="Z76" s="30"/>
      <c r="AA76" s="30"/>
      <c r="AB76" s="30"/>
      <c r="AC76" s="30"/>
      <c r="AD76" s="39"/>
      <c r="AE76" s="39"/>
      <c r="AF76" s="63"/>
      <c r="AG76" s="39"/>
      <c r="AH76" s="39"/>
      <c r="AI76" s="83"/>
    </row>
    <row r="77" spans="1:35" ht="39.950000000000003" customHeight="1" x14ac:dyDescent="0.25">
      <c r="A77" s="37" t="s">
        <v>55</v>
      </c>
      <c r="B77" s="109" t="s">
        <v>231</v>
      </c>
      <c r="C77" s="110"/>
      <c r="D77" s="111"/>
      <c r="E77" s="29"/>
      <c r="F77" s="29"/>
      <c r="G77" s="29"/>
      <c r="H77" s="29"/>
      <c r="I77" s="29"/>
      <c r="J77" s="29">
        <f t="shared" ref="J77:J79" si="27">+K77+L77+M77+N77</f>
        <v>1</v>
      </c>
      <c r="K77" s="29">
        <v>1</v>
      </c>
      <c r="L77" s="29"/>
      <c r="M77" s="29"/>
      <c r="N77" s="29"/>
      <c r="O77" s="30">
        <f t="shared" ref="O77:O80" si="28">+P77+Q77+R77+S77+T77</f>
        <v>1</v>
      </c>
      <c r="P77" s="30"/>
      <c r="Q77" s="30"/>
      <c r="R77" s="29">
        <v>1</v>
      </c>
      <c r="S77" s="30"/>
      <c r="T77" s="30"/>
      <c r="U77" s="30"/>
      <c r="V77" s="29"/>
      <c r="W77" s="29"/>
      <c r="X77" s="29"/>
      <c r="Y77" s="29">
        <f t="shared" ref="Y77:Y80" si="29">+O77+X77</f>
        <v>1</v>
      </c>
      <c r="Z77" s="29"/>
      <c r="AA77" s="30"/>
      <c r="AB77" s="30"/>
      <c r="AC77" s="30"/>
      <c r="AD77" s="39"/>
      <c r="AE77" s="39"/>
      <c r="AF77" s="63"/>
      <c r="AG77" s="39"/>
      <c r="AH77" s="39"/>
      <c r="AI77" s="83"/>
    </row>
    <row r="78" spans="1:35" ht="39.950000000000003" customHeight="1" x14ac:dyDescent="0.25">
      <c r="A78" s="37" t="s">
        <v>54</v>
      </c>
      <c r="B78" s="109" t="s">
        <v>232</v>
      </c>
      <c r="C78" s="110"/>
      <c r="D78" s="111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30"/>
      <c r="Q78" s="30"/>
      <c r="R78" s="30"/>
      <c r="S78" s="30"/>
      <c r="T78" s="30"/>
      <c r="U78" s="30"/>
      <c r="V78" s="29"/>
      <c r="W78" s="29"/>
      <c r="X78" s="29"/>
      <c r="Y78" s="30"/>
      <c r="Z78" s="30"/>
      <c r="AA78" s="30"/>
      <c r="AB78" s="30"/>
      <c r="AC78" s="30"/>
      <c r="AD78" s="39"/>
      <c r="AE78" s="39"/>
      <c r="AF78" s="63"/>
      <c r="AG78" s="39"/>
      <c r="AH78" s="39"/>
      <c r="AI78" s="83"/>
    </row>
    <row r="79" spans="1:35" ht="39.950000000000003" customHeight="1" x14ac:dyDescent="0.25">
      <c r="A79" s="37" t="s">
        <v>53</v>
      </c>
      <c r="B79" s="109" t="s">
        <v>233</v>
      </c>
      <c r="C79" s="110"/>
      <c r="D79" s="111"/>
      <c r="E79" s="29"/>
      <c r="F79" s="29"/>
      <c r="G79" s="29"/>
      <c r="H79" s="29"/>
      <c r="I79" s="29"/>
      <c r="J79" s="29">
        <f t="shared" si="27"/>
        <v>1</v>
      </c>
      <c r="K79" s="29">
        <v>1</v>
      </c>
      <c r="L79" s="29"/>
      <c r="M79" s="29"/>
      <c r="N79" s="29"/>
      <c r="O79" s="30"/>
      <c r="P79" s="30"/>
      <c r="Q79" s="30"/>
      <c r="R79" s="29"/>
      <c r="S79" s="30"/>
      <c r="T79" s="30"/>
      <c r="U79" s="30"/>
      <c r="V79" s="29"/>
      <c r="W79" s="29"/>
      <c r="X79" s="29"/>
      <c r="Y79" s="29"/>
      <c r="Z79" s="29"/>
      <c r="AA79" s="30"/>
      <c r="AB79" s="30">
        <v>1</v>
      </c>
      <c r="AC79" s="30"/>
      <c r="AD79" s="39"/>
      <c r="AE79" s="39"/>
      <c r="AF79" s="63"/>
      <c r="AG79" s="39"/>
      <c r="AH79" s="39"/>
      <c r="AI79" s="83"/>
    </row>
    <row r="80" spans="1:35" ht="39.950000000000003" customHeight="1" x14ac:dyDescent="0.25">
      <c r="A80" s="37" t="s">
        <v>52</v>
      </c>
      <c r="B80" s="109" t="s">
        <v>192</v>
      </c>
      <c r="C80" s="110"/>
      <c r="D80" s="111"/>
      <c r="E80" s="29">
        <f t="shared" ref="E80" si="30">+F80+G80+H80+I80</f>
        <v>1</v>
      </c>
      <c r="F80" s="29"/>
      <c r="G80" s="29">
        <v>1</v>
      </c>
      <c r="H80" s="29"/>
      <c r="I80" s="29"/>
      <c r="J80" s="29"/>
      <c r="K80" s="29"/>
      <c r="L80" s="29"/>
      <c r="M80" s="29"/>
      <c r="N80" s="29"/>
      <c r="O80" s="30">
        <f t="shared" si="28"/>
        <v>1</v>
      </c>
      <c r="P80" s="30"/>
      <c r="Q80" s="30"/>
      <c r="R80" s="29">
        <v>1</v>
      </c>
      <c r="S80" s="30"/>
      <c r="T80" s="30"/>
      <c r="U80" s="30"/>
      <c r="V80" s="29"/>
      <c r="W80" s="29"/>
      <c r="X80" s="29"/>
      <c r="Y80" s="30">
        <f t="shared" si="29"/>
        <v>1</v>
      </c>
      <c r="Z80" s="30"/>
      <c r="AA80" s="30"/>
      <c r="AB80" s="30"/>
      <c r="AC80" s="30"/>
      <c r="AD80" s="39"/>
      <c r="AE80" s="39"/>
      <c r="AF80" s="63"/>
      <c r="AG80" s="39"/>
      <c r="AH80" s="39"/>
      <c r="AI80" s="83"/>
    </row>
    <row r="81" spans="1:35" s="86" customFormat="1" ht="58.5" customHeight="1" x14ac:dyDescent="0.25">
      <c r="A81" s="78" t="s">
        <v>51</v>
      </c>
      <c r="B81" s="318" t="s">
        <v>234</v>
      </c>
      <c r="C81" s="319"/>
      <c r="D81" s="320"/>
      <c r="E81" s="79">
        <f>SUM(E82:E88)</f>
        <v>19</v>
      </c>
      <c r="F81" s="79">
        <f t="shared" ref="F81:AI81" si="31">SUM(F82:F88)</f>
        <v>0</v>
      </c>
      <c r="G81" s="79">
        <f t="shared" si="31"/>
        <v>19</v>
      </c>
      <c r="H81" s="79">
        <f t="shared" si="31"/>
        <v>0</v>
      </c>
      <c r="I81" s="79">
        <f t="shared" si="31"/>
        <v>0</v>
      </c>
      <c r="J81" s="79">
        <f t="shared" si="31"/>
        <v>16</v>
      </c>
      <c r="K81" s="79">
        <f t="shared" si="31"/>
        <v>14</v>
      </c>
      <c r="L81" s="79">
        <f t="shared" si="31"/>
        <v>2</v>
      </c>
      <c r="M81" s="79">
        <f t="shared" si="31"/>
        <v>0</v>
      </c>
      <c r="N81" s="79">
        <f t="shared" si="31"/>
        <v>0</v>
      </c>
      <c r="O81" s="60">
        <f t="shared" si="31"/>
        <v>27</v>
      </c>
      <c r="P81" s="60">
        <f t="shared" si="31"/>
        <v>7</v>
      </c>
      <c r="Q81" s="60">
        <f t="shared" si="31"/>
        <v>13</v>
      </c>
      <c r="R81" s="60">
        <f t="shared" si="31"/>
        <v>4</v>
      </c>
      <c r="S81" s="60">
        <f t="shared" si="31"/>
        <v>0</v>
      </c>
      <c r="T81" s="60">
        <f t="shared" si="31"/>
        <v>3</v>
      </c>
      <c r="U81" s="60">
        <f t="shared" si="31"/>
        <v>0</v>
      </c>
      <c r="V81" s="60">
        <f t="shared" si="31"/>
        <v>1</v>
      </c>
      <c r="W81" s="60">
        <f t="shared" si="31"/>
        <v>2</v>
      </c>
      <c r="X81" s="60">
        <f t="shared" si="31"/>
        <v>1</v>
      </c>
      <c r="Y81" s="60">
        <f t="shared" si="31"/>
        <v>28</v>
      </c>
      <c r="Z81" s="79">
        <f t="shared" si="31"/>
        <v>0</v>
      </c>
      <c r="AA81" s="79">
        <f t="shared" si="31"/>
        <v>0</v>
      </c>
      <c r="AB81" s="79">
        <f t="shared" si="31"/>
        <v>5</v>
      </c>
      <c r="AC81" s="79">
        <f t="shared" si="31"/>
        <v>0</v>
      </c>
      <c r="AD81" s="79">
        <f t="shared" si="31"/>
        <v>12</v>
      </c>
      <c r="AE81" s="79">
        <f t="shared" si="31"/>
        <v>2</v>
      </c>
      <c r="AF81" s="60">
        <f t="shared" si="31"/>
        <v>14</v>
      </c>
      <c r="AG81" s="79">
        <f t="shared" si="31"/>
        <v>2</v>
      </c>
      <c r="AH81" s="79">
        <f t="shared" si="31"/>
        <v>0</v>
      </c>
      <c r="AI81" s="60">
        <f t="shared" si="31"/>
        <v>2</v>
      </c>
    </row>
    <row r="82" spans="1:35" ht="39.950000000000003" customHeight="1" x14ac:dyDescent="0.25">
      <c r="A82" s="37" t="s">
        <v>50</v>
      </c>
      <c r="B82" s="109" t="s">
        <v>235</v>
      </c>
      <c r="C82" s="110"/>
      <c r="D82" s="111"/>
      <c r="E82" s="29">
        <f t="shared" ref="E82:E83" si="32">+F82+G82+H82+I82</f>
        <v>2</v>
      </c>
      <c r="F82" s="29"/>
      <c r="G82" s="29">
        <v>2</v>
      </c>
      <c r="H82" s="29"/>
      <c r="I82" s="29"/>
      <c r="J82" s="29"/>
      <c r="K82" s="29"/>
      <c r="L82" s="29"/>
      <c r="M82" s="29"/>
      <c r="N82" s="29"/>
      <c r="O82" s="30">
        <f t="shared" ref="O82:O88" si="33">+P82+Q82+R82+S82+T82</f>
        <v>1</v>
      </c>
      <c r="P82" s="30"/>
      <c r="Q82" s="30">
        <v>1</v>
      </c>
      <c r="R82" s="29"/>
      <c r="S82" s="30"/>
      <c r="T82" s="30"/>
      <c r="U82" s="30"/>
      <c r="V82" s="29"/>
      <c r="W82" s="29"/>
      <c r="X82" s="29"/>
      <c r="Y82" s="30">
        <f t="shared" ref="Y82:Y88" si="34">+O82+X82</f>
        <v>1</v>
      </c>
      <c r="Z82" s="30"/>
      <c r="AA82" s="30"/>
      <c r="AB82" s="30">
        <v>1</v>
      </c>
      <c r="AC82" s="30"/>
      <c r="AD82" s="39">
        <v>1</v>
      </c>
      <c r="AE82" s="39"/>
      <c r="AF82" s="63">
        <f t="shared" ref="AF82:AF83" si="35">+AD82+AE82</f>
        <v>1</v>
      </c>
      <c r="AG82" s="39"/>
      <c r="AH82" s="39"/>
      <c r="AI82" s="83"/>
    </row>
    <row r="83" spans="1:35" ht="39.950000000000003" customHeight="1" x14ac:dyDescent="0.25">
      <c r="A83" s="37" t="s">
        <v>49</v>
      </c>
      <c r="B83" s="109" t="s">
        <v>236</v>
      </c>
      <c r="C83" s="110"/>
      <c r="D83" s="111"/>
      <c r="E83" s="29">
        <f t="shared" si="32"/>
        <v>14</v>
      </c>
      <c r="F83" s="29"/>
      <c r="G83" s="29">
        <v>14</v>
      </c>
      <c r="H83" s="29"/>
      <c r="I83" s="29"/>
      <c r="J83" s="29">
        <f t="shared" ref="J83:J88" si="36">+K83+L83+M83+N83</f>
        <v>12</v>
      </c>
      <c r="K83" s="29">
        <v>10</v>
      </c>
      <c r="L83" s="29">
        <v>2</v>
      </c>
      <c r="M83" s="29"/>
      <c r="N83" s="29"/>
      <c r="O83" s="30">
        <f t="shared" si="33"/>
        <v>21</v>
      </c>
      <c r="P83" s="30">
        <v>6</v>
      </c>
      <c r="Q83" s="30">
        <v>9</v>
      </c>
      <c r="R83" s="29">
        <v>4</v>
      </c>
      <c r="S83" s="30"/>
      <c r="T83" s="30">
        <v>2</v>
      </c>
      <c r="U83" s="30"/>
      <c r="V83" s="29"/>
      <c r="W83" s="29">
        <v>2</v>
      </c>
      <c r="X83" s="29"/>
      <c r="Y83" s="30">
        <f t="shared" si="34"/>
        <v>21</v>
      </c>
      <c r="Z83" s="30"/>
      <c r="AA83" s="30"/>
      <c r="AB83" s="30">
        <v>3</v>
      </c>
      <c r="AC83" s="30"/>
      <c r="AD83" s="39">
        <v>7</v>
      </c>
      <c r="AE83" s="39">
        <v>2</v>
      </c>
      <c r="AF83" s="63">
        <f t="shared" si="35"/>
        <v>9</v>
      </c>
      <c r="AG83" s="39">
        <v>2</v>
      </c>
      <c r="AH83" s="39"/>
      <c r="AI83" s="83">
        <f t="shared" ref="AI83" si="37">+AG83+AH83</f>
        <v>2</v>
      </c>
    </row>
    <row r="84" spans="1:35" ht="39.950000000000003" customHeight="1" x14ac:dyDescent="0.25">
      <c r="A84" s="37" t="s">
        <v>48</v>
      </c>
      <c r="B84" s="109" t="s">
        <v>237</v>
      </c>
      <c r="C84" s="110"/>
      <c r="D84" s="111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30"/>
      <c r="Q84" s="30"/>
      <c r="R84" s="30"/>
      <c r="S84" s="30"/>
      <c r="T84" s="30"/>
      <c r="U84" s="30"/>
      <c r="V84" s="29"/>
      <c r="W84" s="29"/>
      <c r="X84" s="29"/>
      <c r="Y84" s="30"/>
      <c r="Z84" s="30"/>
      <c r="AA84" s="30"/>
      <c r="AB84" s="30"/>
      <c r="AC84" s="30"/>
      <c r="AD84" s="39"/>
      <c r="AE84" s="39"/>
      <c r="AF84" s="63"/>
      <c r="AG84" s="39"/>
      <c r="AH84" s="39"/>
      <c r="AI84" s="83"/>
    </row>
    <row r="85" spans="1:35" ht="39.950000000000003" customHeight="1" x14ac:dyDescent="0.25">
      <c r="A85" s="37" t="s">
        <v>47</v>
      </c>
      <c r="B85" s="109" t="s">
        <v>238</v>
      </c>
      <c r="C85" s="110"/>
      <c r="D85" s="111"/>
      <c r="E85" s="29"/>
      <c r="F85" s="29"/>
      <c r="G85" s="29"/>
      <c r="H85" s="29"/>
      <c r="I85" s="29"/>
      <c r="J85" s="29">
        <f t="shared" si="36"/>
        <v>1</v>
      </c>
      <c r="K85" s="29">
        <v>1</v>
      </c>
      <c r="L85" s="29"/>
      <c r="M85" s="29"/>
      <c r="N85" s="29"/>
      <c r="O85" s="30">
        <f t="shared" si="33"/>
        <v>1</v>
      </c>
      <c r="P85" s="30"/>
      <c r="Q85" s="30">
        <v>1</v>
      </c>
      <c r="R85" s="29"/>
      <c r="S85" s="30"/>
      <c r="T85" s="30"/>
      <c r="U85" s="30"/>
      <c r="V85" s="29"/>
      <c r="W85" s="29"/>
      <c r="X85" s="29"/>
      <c r="Y85" s="30">
        <f t="shared" si="34"/>
        <v>1</v>
      </c>
      <c r="Z85" s="30"/>
      <c r="AA85" s="30"/>
      <c r="AB85" s="30"/>
      <c r="AC85" s="30"/>
      <c r="AD85" s="39"/>
      <c r="AE85" s="39"/>
      <c r="AF85" s="63"/>
      <c r="AG85" s="39"/>
      <c r="AH85" s="39"/>
      <c r="AI85" s="83"/>
    </row>
    <row r="86" spans="1:35" ht="39.950000000000003" customHeight="1" x14ac:dyDescent="0.25">
      <c r="A86" s="37" t="s">
        <v>46</v>
      </c>
      <c r="B86" s="109" t="s">
        <v>239</v>
      </c>
      <c r="C86" s="110"/>
      <c r="D86" s="111"/>
      <c r="E86" s="29">
        <f>+F86+G86+H86+I86</f>
        <v>2</v>
      </c>
      <c r="F86" s="29"/>
      <c r="G86" s="29">
        <v>2</v>
      </c>
      <c r="H86" s="29"/>
      <c r="I86" s="29"/>
      <c r="J86" s="29"/>
      <c r="K86" s="29"/>
      <c r="L86" s="29"/>
      <c r="M86" s="29"/>
      <c r="N86" s="29"/>
      <c r="O86" s="30">
        <f t="shared" si="33"/>
        <v>1</v>
      </c>
      <c r="P86" s="30"/>
      <c r="Q86" s="30">
        <v>1</v>
      </c>
      <c r="R86" s="29"/>
      <c r="S86" s="30"/>
      <c r="T86" s="30"/>
      <c r="U86" s="30"/>
      <c r="V86" s="29"/>
      <c r="W86" s="29"/>
      <c r="X86" s="29"/>
      <c r="Y86" s="30">
        <f t="shared" si="34"/>
        <v>1</v>
      </c>
      <c r="Z86" s="30"/>
      <c r="AA86" s="30"/>
      <c r="AB86" s="30">
        <v>1</v>
      </c>
      <c r="AC86" s="30"/>
      <c r="AD86" s="39">
        <v>1</v>
      </c>
      <c r="AE86" s="39"/>
      <c r="AF86" s="63">
        <f>+AD86+AE86</f>
        <v>1</v>
      </c>
      <c r="AG86" s="39"/>
      <c r="AH86" s="39"/>
      <c r="AI86" s="83"/>
    </row>
    <row r="87" spans="1:35" ht="39.950000000000003" customHeight="1" x14ac:dyDescent="0.25">
      <c r="A87" s="37" t="s">
        <v>45</v>
      </c>
      <c r="B87" s="109" t="s">
        <v>192</v>
      </c>
      <c r="C87" s="110"/>
      <c r="D87" s="111"/>
      <c r="E87" s="29">
        <f>+F87+G87+H87+I87</f>
        <v>1</v>
      </c>
      <c r="F87" s="29"/>
      <c r="G87" s="29">
        <v>1</v>
      </c>
      <c r="H87" s="29"/>
      <c r="I87" s="29"/>
      <c r="J87" s="29">
        <f t="shared" si="36"/>
        <v>2</v>
      </c>
      <c r="K87" s="29">
        <v>2</v>
      </c>
      <c r="L87" s="29"/>
      <c r="M87" s="29"/>
      <c r="N87" s="29"/>
      <c r="O87" s="30">
        <f t="shared" si="33"/>
        <v>2</v>
      </c>
      <c r="P87" s="30"/>
      <c r="Q87" s="30">
        <v>1</v>
      </c>
      <c r="R87" s="29"/>
      <c r="S87" s="30"/>
      <c r="T87" s="30">
        <v>1</v>
      </c>
      <c r="U87" s="30"/>
      <c r="V87" s="29">
        <v>1</v>
      </c>
      <c r="W87" s="29"/>
      <c r="X87" s="29">
        <v>1</v>
      </c>
      <c r="Y87" s="30">
        <f t="shared" si="34"/>
        <v>3</v>
      </c>
      <c r="Z87" s="30"/>
      <c r="AA87" s="30"/>
      <c r="AB87" s="30"/>
      <c r="AC87" s="30"/>
      <c r="AD87" s="39">
        <v>2</v>
      </c>
      <c r="AE87" s="39"/>
      <c r="AF87" s="63">
        <f>+AD87+AE87</f>
        <v>2</v>
      </c>
      <c r="AG87" s="39"/>
      <c r="AH87" s="39"/>
      <c r="AI87" s="83"/>
    </row>
    <row r="88" spans="1:35" ht="39.950000000000003" customHeight="1" x14ac:dyDescent="0.25">
      <c r="A88" s="37" t="s">
        <v>240</v>
      </c>
      <c r="B88" s="109" t="s">
        <v>241</v>
      </c>
      <c r="C88" s="110"/>
      <c r="D88" s="111"/>
      <c r="E88" s="29"/>
      <c r="F88" s="29"/>
      <c r="G88" s="29"/>
      <c r="H88" s="29"/>
      <c r="I88" s="29"/>
      <c r="J88" s="29">
        <f t="shared" si="36"/>
        <v>1</v>
      </c>
      <c r="K88" s="29">
        <v>1</v>
      </c>
      <c r="L88" s="29"/>
      <c r="M88" s="29"/>
      <c r="N88" s="29"/>
      <c r="O88" s="30">
        <f t="shared" si="33"/>
        <v>1</v>
      </c>
      <c r="P88" s="30">
        <v>1</v>
      </c>
      <c r="Q88" s="30"/>
      <c r="R88" s="29"/>
      <c r="S88" s="30"/>
      <c r="T88" s="30"/>
      <c r="U88" s="30"/>
      <c r="V88" s="29"/>
      <c r="W88" s="29"/>
      <c r="X88" s="29"/>
      <c r="Y88" s="30">
        <f t="shared" si="34"/>
        <v>1</v>
      </c>
      <c r="Z88" s="30"/>
      <c r="AA88" s="30"/>
      <c r="AB88" s="30"/>
      <c r="AC88" s="30"/>
      <c r="AD88" s="39">
        <v>1</v>
      </c>
      <c r="AE88" s="39"/>
      <c r="AF88" s="63">
        <f>+AD88+AE88</f>
        <v>1</v>
      </c>
      <c r="AG88" s="39"/>
      <c r="AH88" s="39"/>
      <c r="AI88" s="83"/>
    </row>
    <row r="89" spans="1:35" s="86" customFormat="1" ht="65.25" customHeight="1" x14ac:dyDescent="0.25">
      <c r="A89" s="78" t="s">
        <v>44</v>
      </c>
      <c r="B89" s="318" t="s">
        <v>242</v>
      </c>
      <c r="C89" s="319"/>
      <c r="D89" s="320"/>
      <c r="E89" s="79">
        <f>SUM(E90:E91)</f>
        <v>0</v>
      </c>
      <c r="F89" s="79">
        <f t="shared" ref="F89:AI89" si="38">SUM(F90:F91)</f>
        <v>0</v>
      </c>
      <c r="G89" s="79">
        <f t="shared" si="38"/>
        <v>0</v>
      </c>
      <c r="H89" s="79">
        <f t="shared" si="38"/>
        <v>0</v>
      </c>
      <c r="I89" s="79">
        <f t="shared" si="38"/>
        <v>0</v>
      </c>
      <c r="J89" s="79">
        <f t="shared" si="38"/>
        <v>0</v>
      </c>
      <c r="K89" s="79">
        <f t="shared" si="38"/>
        <v>0</v>
      </c>
      <c r="L89" s="79">
        <f t="shared" si="38"/>
        <v>0</v>
      </c>
      <c r="M89" s="79">
        <f t="shared" si="38"/>
        <v>0</v>
      </c>
      <c r="N89" s="79">
        <f t="shared" si="38"/>
        <v>0</v>
      </c>
      <c r="O89" s="60">
        <f t="shared" si="38"/>
        <v>0</v>
      </c>
      <c r="P89" s="60">
        <f t="shared" si="38"/>
        <v>0</v>
      </c>
      <c r="Q89" s="60">
        <f t="shared" si="38"/>
        <v>0</v>
      </c>
      <c r="R89" s="60">
        <f t="shared" si="38"/>
        <v>0</v>
      </c>
      <c r="S89" s="60">
        <f t="shared" si="38"/>
        <v>0</v>
      </c>
      <c r="T89" s="60">
        <f t="shared" si="38"/>
        <v>0</v>
      </c>
      <c r="U89" s="60">
        <f t="shared" si="38"/>
        <v>0</v>
      </c>
      <c r="V89" s="60">
        <f t="shared" si="38"/>
        <v>0</v>
      </c>
      <c r="W89" s="60">
        <f t="shared" si="38"/>
        <v>0</v>
      </c>
      <c r="X89" s="60">
        <f t="shared" si="38"/>
        <v>0</v>
      </c>
      <c r="Y89" s="60">
        <f t="shared" si="38"/>
        <v>0</v>
      </c>
      <c r="Z89" s="79">
        <f t="shared" si="38"/>
        <v>0</v>
      </c>
      <c r="AA89" s="79">
        <f t="shared" si="38"/>
        <v>0</v>
      </c>
      <c r="AB89" s="79">
        <f t="shared" si="38"/>
        <v>0</v>
      </c>
      <c r="AC89" s="79">
        <f t="shared" si="38"/>
        <v>0</v>
      </c>
      <c r="AD89" s="79">
        <f t="shared" si="38"/>
        <v>0</v>
      </c>
      <c r="AE89" s="79">
        <f t="shared" si="38"/>
        <v>0</v>
      </c>
      <c r="AF89" s="60">
        <f t="shared" si="38"/>
        <v>0</v>
      </c>
      <c r="AG89" s="79">
        <f t="shared" si="38"/>
        <v>0</v>
      </c>
      <c r="AH89" s="79">
        <f t="shared" si="38"/>
        <v>0</v>
      </c>
      <c r="AI89" s="60">
        <f t="shared" si="38"/>
        <v>0</v>
      </c>
    </row>
    <row r="90" spans="1:35" ht="39.950000000000003" customHeight="1" x14ac:dyDescent="0.25">
      <c r="A90" s="37" t="s">
        <v>43</v>
      </c>
      <c r="B90" s="109" t="s">
        <v>243</v>
      </c>
      <c r="C90" s="110"/>
      <c r="D90" s="111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30"/>
      <c r="P90" s="30"/>
      <c r="Q90" s="30"/>
      <c r="R90" s="29"/>
      <c r="S90" s="30"/>
      <c r="T90" s="30"/>
      <c r="U90" s="30"/>
      <c r="V90" s="29"/>
      <c r="W90" s="29"/>
      <c r="X90" s="30"/>
      <c r="Y90" s="30"/>
      <c r="Z90" s="30"/>
      <c r="AA90" s="30"/>
      <c r="AB90" s="30"/>
      <c r="AC90" s="30"/>
      <c r="AD90" s="39"/>
      <c r="AE90" s="39"/>
      <c r="AF90" s="63"/>
      <c r="AG90" s="39"/>
      <c r="AH90" s="39"/>
      <c r="AI90" s="83"/>
    </row>
    <row r="91" spans="1:35" ht="39.950000000000003" customHeight="1" x14ac:dyDescent="0.25">
      <c r="A91" s="37" t="s">
        <v>42</v>
      </c>
      <c r="B91" s="109" t="s">
        <v>192</v>
      </c>
      <c r="C91" s="110"/>
      <c r="D91" s="111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30"/>
      <c r="P91" s="30"/>
      <c r="Q91" s="30"/>
      <c r="R91" s="29"/>
      <c r="S91" s="30"/>
      <c r="T91" s="30"/>
      <c r="U91" s="30"/>
      <c r="V91" s="29"/>
      <c r="W91" s="29"/>
      <c r="X91" s="30"/>
      <c r="Y91" s="30"/>
      <c r="Z91" s="30"/>
      <c r="AA91" s="30"/>
      <c r="AB91" s="30"/>
      <c r="AC91" s="30"/>
      <c r="AD91" s="39"/>
      <c r="AE91" s="39"/>
      <c r="AF91" s="63"/>
      <c r="AG91" s="39"/>
      <c r="AH91" s="39"/>
      <c r="AI91" s="83"/>
    </row>
    <row r="92" spans="1:35" s="86" customFormat="1" ht="39.950000000000003" customHeight="1" x14ac:dyDescent="0.25">
      <c r="A92" s="78" t="s">
        <v>41</v>
      </c>
      <c r="B92" s="318" t="s">
        <v>244</v>
      </c>
      <c r="C92" s="319"/>
      <c r="D92" s="320"/>
      <c r="E92" s="79">
        <f t="shared" ref="E92:AI92" si="39">SUM(E93:E113)</f>
        <v>72</v>
      </c>
      <c r="F92" s="79">
        <f t="shared" si="39"/>
        <v>6</v>
      </c>
      <c r="G92" s="79">
        <f t="shared" si="39"/>
        <v>64</v>
      </c>
      <c r="H92" s="79">
        <f t="shared" si="39"/>
        <v>1</v>
      </c>
      <c r="I92" s="79">
        <f t="shared" si="39"/>
        <v>1</v>
      </c>
      <c r="J92" s="79">
        <f t="shared" si="39"/>
        <v>240</v>
      </c>
      <c r="K92" s="79">
        <f t="shared" si="39"/>
        <v>175</v>
      </c>
      <c r="L92" s="79">
        <f t="shared" si="39"/>
        <v>52</v>
      </c>
      <c r="M92" s="79">
        <f t="shared" si="39"/>
        <v>12</v>
      </c>
      <c r="N92" s="79">
        <f t="shared" si="39"/>
        <v>1</v>
      </c>
      <c r="O92" s="60">
        <f t="shared" si="39"/>
        <v>192</v>
      </c>
      <c r="P92" s="60">
        <f t="shared" si="39"/>
        <v>152</v>
      </c>
      <c r="Q92" s="60">
        <f t="shared" si="39"/>
        <v>9</v>
      </c>
      <c r="R92" s="60">
        <f t="shared" si="39"/>
        <v>19</v>
      </c>
      <c r="S92" s="60">
        <f t="shared" si="39"/>
        <v>0</v>
      </c>
      <c r="T92" s="60">
        <f t="shared" si="39"/>
        <v>12</v>
      </c>
      <c r="U92" s="60">
        <f t="shared" si="39"/>
        <v>0</v>
      </c>
      <c r="V92" s="60">
        <f t="shared" si="39"/>
        <v>9</v>
      </c>
      <c r="W92" s="60">
        <f t="shared" si="39"/>
        <v>3</v>
      </c>
      <c r="X92" s="60">
        <f t="shared" si="39"/>
        <v>6</v>
      </c>
      <c r="Y92" s="60">
        <f t="shared" si="39"/>
        <v>198</v>
      </c>
      <c r="Z92" s="79">
        <f t="shared" si="39"/>
        <v>0</v>
      </c>
      <c r="AA92" s="79">
        <f t="shared" si="39"/>
        <v>6</v>
      </c>
      <c r="AB92" s="79">
        <f t="shared" si="39"/>
        <v>47</v>
      </c>
      <c r="AC92" s="79">
        <f t="shared" si="39"/>
        <v>7</v>
      </c>
      <c r="AD92" s="79">
        <f t="shared" si="39"/>
        <v>4</v>
      </c>
      <c r="AE92" s="79">
        <f t="shared" si="39"/>
        <v>13</v>
      </c>
      <c r="AF92" s="60">
        <f t="shared" si="39"/>
        <v>17</v>
      </c>
      <c r="AG92" s="79">
        <f t="shared" si="39"/>
        <v>0</v>
      </c>
      <c r="AH92" s="79">
        <f t="shared" si="39"/>
        <v>4</v>
      </c>
      <c r="AI92" s="60">
        <f t="shared" si="39"/>
        <v>4</v>
      </c>
    </row>
    <row r="93" spans="1:35" ht="39.950000000000003" customHeight="1" x14ac:dyDescent="0.25">
      <c r="A93" s="37" t="s">
        <v>40</v>
      </c>
      <c r="B93" s="109" t="s">
        <v>245</v>
      </c>
      <c r="C93" s="110"/>
      <c r="D93" s="111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30"/>
      <c r="P93" s="30"/>
      <c r="Q93" s="30"/>
      <c r="R93" s="29"/>
      <c r="S93" s="30"/>
      <c r="T93" s="30"/>
      <c r="U93" s="30"/>
      <c r="V93" s="29"/>
      <c r="W93" s="29"/>
      <c r="X93" s="29"/>
      <c r="Y93" s="30"/>
      <c r="Z93" s="30"/>
      <c r="AA93" s="30"/>
      <c r="AB93" s="30"/>
      <c r="AC93" s="30"/>
      <c r="AD93" s="39"/>
      <c r="AE93" s="39"/>
      <c r="AF93" s="63">
        <f t="shared" ref="AF93:AF110" si="40">+AD93+AE93</f>
        <v>0</v>
      </c>
      <c r="AG93" s="39"/>
      <c r="AH93" s="39"/>
      <c r="AI93" s="83"/>
    </row>
    <row r="94" spans="1:35" ht="69" customHeight="1" x14ac:dyDescent="0.25">
      <c r="A94" s="37" t="s">
        <v>39</v>
      </c>
      <c r="B94" s="109" t="s">
        <v>246</v>
      </c>
      <c r="C94" s="110"/>
      <c r="D94" s="111"/>
      <c r="E94" s="29">
        <f t="shared" ref="E94:E110" si="41">+F94+G94+H94+I94</f>
        <v>15</v>
      </c>
      <c r="F94" s="29">
        <v>6</v>
      </c>
      <c r="G94" s="29">
        <v>9</v>
      </c>
      <c r="H94" s="29"/>
      <c r="I94" s="29"/>
      <c r="J94" s="29">
        <f t="shared" ref="J94:J111" si="42">+K94+L94+M94+N94</f>
        <v>18</v>
      </c>
      <c r="K94" s="29">
        <v>6</v>
      </c>
      <c r="L94" s="29">
        <v>6</v>
      </c>
      <c r="M94" s="29">
        <v>6</v>
      </c>
      <c r="N94" s="29"/>
      <c r="O94" s="30">
        <f t="shared" ref="O94:O111" si="43">+P94+Q94+R94+S94+T94</f>
        <v>14</v>
      </c>
      <c r="P94" s="30">
        <v>8</v>
      </c>
      <c r="Q94" s="30">
        <v>1</v>
      </c>
      <c r="R94" s="29">
        <v>2</v>
      </c>
      <c r="S94" s="30"/>
      <c r="T94" s="30">
        <v>3</v>
      </c>
      <c r="U94" s="30"/>
      <c r="V94" s="29">
        <v>2</v>
      </c>
      <c r="W94" s="29">
        <v>1</v>
      </c>
      <c r="X94" s="29"/>
      <c r="Y94" s="30">
        <f t="shared" ref="Y94:Y111" si="44">+O94+X94</f>
        <v>14</v>
      </c>
      <c r="Z94" s="30"/>
      <c r="AA94" s="30">
        <v>5</v>
      </c>
      <c r="AB94" s="30">
        <v>7</v>
      </c>
      <c r="AC94" s="30">
        <v>6</v>
      </c>
      <c r="AD94" s="39"/>
      <c r="AE94" s="39">
        <v>3</v>
      </c>
      <c r="AF94" s="63">
        <f t="shared" si="40"/>
        <v>3</v>
      </c>
      <c r="AG94" s="39"/>
      <c r="AH94" s="39"/>
      <c r="AI94" s="83"/>
    </row>
    <row r="95" spans="1:35" ht="39.950000000000003" customHeight="1" x14ac:dyDescent="0.25">
      <c r="A95" s="37" t="s">
        <v>38</v>
      </c>
      <c r="B95" s="109" t="s">
        <v>247</v>
      </c>
      <c r="C95" s="110"/>
      <c r="D95" s="111"/>
      <c r="E95" s="29"/>
      <c r="F95" s="29"/>
      <c r="G95" s="29"/>
      <c r="H95" s="29"/>
      <c r="I95" s="29"/>
      <c r="J95" s="29">
        <f t="shared" si="42"/>
        <v>1</v>
      </c>
      <c r="K95" s="29">
        <v>1</v>
      </c>
      <c r="L95" s="29"/>
      <c r="M95" s="29"/>
      <c r="N95" s="29"/>
      <c r="O95" s="30">
        <f t="shared" si="43"/>
        <v>1</v>
      </c>
      <c r="P95" s="30"/>
      <c r="Q95" s="30"/>
      <c r="R95" s="29">
        <v>1</v>
      </c>
      <c r="S95" s="30"/>
      <c r="T95" s="30"/>
      <c r="U95" s="30"/>
      <c r="V95" s="29"/>
      <c r="W95" s="29"/>
      <c r="X95" s="29"/>
      <c r="Y95" s="30">
        <f t="shared" si="44"/>
        <v>1</v>
      </c>
      <c r="Z95" s="30"/>
      <c r="AA95" s="30"/>
      <c r="AB95" s="30"/>
      <c r="AC95" s="30"/>
      <c r="AD95" s="39"/>
      <c r="AE95" s="39"/>
      <c r="AF95" s="63"/>
      <c r="AG95" s="39"/>
      <c r="AH95" s="39"/>
      <c r="AI95" s="83"/>
    </row>
    <row r="96" spans="1:35" ht="39.950000000000003" customHeight="1" x14ac:dyDescent="0.25">
      <c r="A96" s="37" t="s">
        <v>37</v>
      </c>
      <c r="B96" s="109" t="s">
        <v>248</v>
      </c>
      <c r="C96" s="110"/>
      <c r="D96" s="111"/>
      <c r="E96" s="29">
        <f t="shared" si="41"/>
        <v>11</v>
      </c>
      <c r="F96" s="29"/>
      <c r="G96" s="29">
        <v>11</v>
      </c>
      <c r="H96" s="29"/>
      <c r="I96" s="29"/>
      <c r="J96" s="29">
        <f t="shared" si="42"/>
        <v>25</v>
      </c>
      <c r="K96" s="29">
        <v>22</v>
      </c>
      <c r="L96" s="29">
        <v>3</v>
      </c>
      <c r="M96" s="29"/>
      <c r="N96" s="29"/>
      <c r="O96" s="30">
        <f t="shared" si="43"/>
        <v>24</v>
      </c>
      <c r="P96" s="30">
        <v>20</v>
      </c>
      <c r="Q96" s="30"/>
      <c r="R96" s="29">
        <v>1</v>
      </c>
      <c r="S96" s="30"/>
      <c r="T96" s="30">
        <v>3</v>
      </c>
      <c r="U96" s="30"/>
      <c r="V96" s="29">
        <v>2</v>
      </c>
      <c r="W96" s="29">
        <v>1</v>
      </c>
      <c r="X96" s="29">
        <v>1</v>
      </c>
      <c r="Y96" s="30">
        <f t="shared" si="44"/>
        <v>25</v>
      </c>
      <c r="Z96" s="30"/>
      <c r="AA96" s="30"/>
      <c r="AB96" s="30">
        <v>8</v>
      </c>
      <c r="AC96" s="30"/>
      <c r="AD96" s="39"/>
      <c r="AE96" s="39"/>
      <c r="AF96" s="63"/>
      <c r="AG96" s="39"/>
      <c r="AH96" s="39"/>
      <c r="AI96" s="83"/>
    </row>
    <row r="97" spans="1:35" ht="39.950000000000003" customHeight="1" x14ac:dyDescent="0.25">
      <c r="A97" s="37" t="s">
        <v>36</v>
      </c>
      <c r="B97" s="109" t="s">
        <v>249</v>
      </c>
      <c r="C97" s="110"/>
      <c r="D97" s="111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30"/>
      <c r="P97" s="30"/>
      <c r="Q97" s="30"/>
      <c r="R97" s="29"/>
      <c r="S97" s="30"/>
      <c r="T97" s="30"/>
      <c r="U97" s="30"/>
      <c r="V97" s="29"/>
      <c r="W97" s="29"/>
      <c r="X97" s="29"/>
      <c r="Y97" s="30"/>
      <c r="Z97" s="30"/>
      <c r="AA97" s="30"/>
      <c r="AB97" s="30"/>
      <c r="AC97" s="30"/>
      <c r="AD97" s="39"/>
      <c r="AE97" s="39"/>
      <c r="AF97" s="63"/>
      <c r="AG97" s="39"/>
      <c r="AH97" s="39"/>
      <c r="AI97" s="83"/>
    </row>
    <row r="98" spans="1:35" ht="39.950000000000003" customHeight="1" x14ac:dyDescent="0.25">
      <c r="A98" s="37" t="s">
        <v>35</v>
      </c>
      <c r="B98" s="109" t="s">
        <v>250</v>
      </c>
      <c r="C98" s="110"/>
      <c r="D98" s="111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30"/>
      <c r="P98" s="30"/>
      <c r="Q98" s="30"/>
      <c r="R98" s="29"/>
      <c r="S98" s="30"/>
      <c r="T98" s="30"/>
      <c r="U98" s="30"/>
      <c r="V98" s="29"/>
      <c r="W98" s="29"/>
      <c r="X98" s="29"/>
      <c r="Y98" s="30"/>
      <c r="Z98" s="30"/>
      <c r="AA98" s="30"/>
      <c r="AB98" s="30"/>
      <c r="AC98" s="30"/>
      <c r="AD98" s="39"/>
      <c r="AE98" s="39"/>
      <c r="AF98" s="63"/>
      <c r="AG98" s="39"/>
      <c r="AH98" s="39"/>
      <c r="AI98" s="83"/>
    </row>
    <row r="99" spans="1:35" ht="39.950000000000003" customHeight="1" x14ac:dyDescent="0.25">
      <c r="A99" s="37" t="s">
        <v>34</v>
      </c>
      <c r="B99" s="109" t="s">
        <v>251</v>
      </c>
      <c r="C99" s="110"/>
      <c r="D99" s="111"/>
      <c r="E99" s="29">
        <f t="shared" si="41"/>
        <v>14</v>
      </c>
      <c r="F99" s="29"/>
      <c r="G99" s="29">
        <v>14</v>
      </c>
      <c r="H99" s="29"/>
      <c r="I99" s="29"/>
      <c r="J99" s="29">
        <f t="shared" si="42"/>
        <v>21</v>
      </c>
      <c r="K99" s="29">
        <v>17</v>
      </c>
      <c r="L99" s="29">
        <v>3</v>
      </c>
      <c r="M99" s="29">
        <v>1</v>
      </c>
      <c r="N99" s="29"/>
      <c r="O99" s="30">
        <f t="shared" si="43"/>
        <v>25</v>
      </c>
      <c r="P99" s="30">
        <v>21</v>
      </c>
      <c r="Q99" s="30">
        <v>2</v>
      </c>
      <c r="R99" s="29">
        <v>1</v>
      </c>
      <c r="S99" s="30"/>
      <c r="T99" s="30">
        <v>1</v>
      </c>
      <c r="U99" s="30"/>
      <c r="V99" s="29"/>
      <c r="W99" s="29">
        <v>1</v>
      </c>
      <c r="X99" s="29">
        <v>0</v>
      </c>
      <c r="Y99" s="30">
        <f t="shared" si="44"/>
        <v>25</v>
      </c>
      <c r="Z99" s="30"/>
      <c r="AA99" s="30"/>
      <c r="AB99" s="30">
        <v>6</v>
      </c>
      <c r="AC99" s="30"/>
      <c r="AD99" s="39"/>
      <c r="AE99" s="39"/>
      <c r="AF99" s="63"/>
      <c r="AG99" s="39"/>
      <c r="AH99" s="39"/>
      <c r="AI99" s="83"/>
    </row>
    <row r="100" spans="1:35" ht="39.950000000000003" customHeight="1" x14ac:dyDescent="0.25">
      <c r="A100" s="37" t="s">
        <v>33</v>
      </c>
      <c r="B100" s="109" t="s">
        <v>252</v>
      </c>
      <c r="C100" s="110"/>
      <c r="D100" s="111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30"/>
      <c r="P100" s="30"/>
      <c r="Q100" s="30"/>
      <c r="R100" s="29"/>
      <c r="S100" s="30"/>
      <c r="T100" s="30"/>
      <c r="U100" s="30"/>
      <c r="V100" s="29"/>
      <c r="W100" s="29"/>
      <c r="X100" s="29"/>
      <c r="Y100" s="30"/>
      <c r="Z100" s="30"/>
      <c r="AA100" s="30"/>
      <c r="AB100" s="30"/>
      <c r="AC100" s="30"/>
      <c r="AD100" s="39"/>
      <c r="AE100" s="39"/>
      <c r="AF100" s="63"/>
      <c r="AG100" s="39"/>
      <c r="AH100" s="39"/>
      <c r="AI100" s="83"/>
    </row>
    <row r="101" spans="1:35" ht="39.950000000000003" customHeight="1" x14ac:dyDescent="0.25">
      <c r="A101" s="37" t="s">
        <v>32</v>
      </c>
      <c r="B101" s="109" t="s">
        <v>253</v>
      </c>
      <c r="C101" s="110"/>
      <c r="D101" s="111"/>
      <c r="E101" s="29">
        <f t="shared" si="41"/>
        <v>7</v>
      </c>
      <c r="F101" s="29"/>
      <c r="G101" s="29">
        <v>6</v>
      </c>
      <c r="H101" s="29">
        <v>1</v>
      </c>
      <c r="I101" s="29"/>
      <c r="J101" s="29">
        <f t="shared" si="42"/>
        <v>19</v>
      </c>
      <c r="K101" s="29">
        <v>18</v>
      </c>
      <c r="L101" s="29">
        <v>1</v>
      </c>
      <c r="M101" s="29"/>
      <c r="N101" s="29"/>
      <c r="O101" s="30">
        <f t="shared" si="43"/>
        <v>15</v>
      </c>
      <c r="P101" s="30">
        <v>13</v>
      </c>
      <c r="Q101" s="30">
        <v>2</v>
      </c>
      <c r="R101" s="29"/>
      <c r="S101" s="30"/>
      <c r="T101" s="30"/>
      <c r="U101" s="30"/>
      <c r="V101" s="29"/>
      <c r="W101" s="29"/>
      <c r="X101" s="29">
        <v>1</v>
      </c>
      <c r="Y101" s="30">
        <f t="shared" si="44"/>
        <v>16</v>
      </c>
      <c r="Z101" s="30"/>
      <c r="AA101" s="30"/>
      <c r="AB101" s="30">
        <v>8</v>
      </c>
      <c r="AC101" s="30"/>
      <c r="AD101" s="39"/>
      <c r="AE101" s="39">
        <v>2</v>
      </c>
      <c r="AF101" s="63">
        <f t="shared" si="40"/>
        <v>2</v>
      </c>
      <c r="AG101" s="39"/>
      <c r="AH101" s="39">
        <v>2</v>
      </c>
      <c r="AI101" s="83">
        <f t="shared" ref="AI101:AI106" si="45">+AG101+AH101</f>
        <v>2</v>
      </c>
    </row>
    <row r="102" spans="1:35" ht="64.5" customHeight="1" x14ac:dyDescent="0.25">
      <c r="A102" s="37" t="s">
        <v>31</v>
      </c>
      <c r="B102" s="109" t="s">
        <v>254</v>
      </c>
      <c r="C102" s="110"/>
      <c r="D102" s="111"/>
      <c r="E102" s="29">
        <f t="shared" si="41"/>
        <v>1</v>
      </c>
      <c r="F102" s="29"/>
      <c r="G102" s="29">
        <v>1</v>
      </c>
      <c r="H102" s="29"/>
      <c r="I102" s="29"/>
      <c r="J102" s="29">
        <f>+K102+L102+M102+N102</f>
        <v>19</v>
      </c>
      <c r="K102" s="29">
        <v>15</v>
      </c>
      <c r="L102" s="29">
        <v>4</v>
      </c>
      <c r="M102" s="29"/>
      <c r="N102" s="29"/>
      <c r="O102" s="30">
        <f t="shared" si="43"/>
        <v>10</v>
      </c>
      <c r="P102" s="30">
        <v>6</v>
      </c>
      <c r="Q102" s="30">
        <v>1</v>
      </c>
      <c r="R102" s="29">
        <v>3</v>
      </c>
      <c r="S102" s="30"/>
      <c r="T102" s="30"/>
      <c r="U102" s="30"/>
      <c r="V102" s="29"/>
      <c r="W102" s="29"/>
      <c r="X102" s="29"/>
      <c r="Y102" s="30">
        <f t="shared" si="44"/>
        <v>10</v>
      </c>
      <c r="Z102" s="30"/>
      <c r="AA102" s="30">
        <v>1</v>
      </c>
      <c r="AB102" s="30">
        <v>6</v>
      </c>
      <c r="AC102" s="30">
        <v>1</v>
      </c>
      <c r="AD102" s="39"/>
      <c r="AE102" s="39"/>
      <c r="AF102" s="63"/>
      <c r="AG102" s="39"/>
      <c r="AH102" s="39"/>
      <c r="AI102" s="83"/>
    </row>
    <row r="103" spans="1:35" ht="39.950000000000003" customHeight="1" x14ac:dyDescent="0.25">
      <c r="A103" s="37" t="s">
        <v>30</v>
      </c>
      <c r="B103" s="109" t="s">
        <v>255</v>
      </c>
      <c r="C103" s="110"/>
      <c r="D103" s="111"/>
      <c r="E103" s="29">
        <f t="shared" si="41"/>
        <v>6</v>
      </c>
      <c r="F103" s="29"/>
      <c r="G103" s="29">
        <v>6</v>
      </c>
      <c r="H103" s="29"/>
      <c r="I103" s="29"/>
      <c r="J103" s="29">
        <f t="shared" si="42"/>
        <v>12</v>
      </c>
      <c r="K103" s="29">
        <v>6</v>
      </c>
      <c r="L103" s="29">
        <v>5</v>
      </c>
      <c r="M103" s="29">
        <v>1</v>
      </c>
      <c r="N103" s="29"/>
      <c r="O103" s="30">
        <f t="shared" si="43"/>
        <v>11</v>
      </c>
      <c r="P103" s="30">
        <v>7</v>
      </c>
      <c r="Q103" s="30">
        <v>0</v>
      </c>
      <c r="R103" s="29">
        <v>2</v>
      </c>
      <c r="S103" s="30"/>
      <c r="T103" s="30">
        <v>2</v>
      </c>
      <c r="U103" s="30"/>
      <c r="V103" s="29">
        <v>2</v>
      </c>
      <c r="W103" s="29"/>
      <c r="X103" s="29"/>
      <c r="Y103" s="30">
        <f t="shared" si="44"/>
        <v>11</v>
      </c>
      <c r="Z103" s="30"/>
      <c r="AA103" s="30"/>
      <c r="AB103" s="30">
        <v>1</v>
      </c>
      <c r="AC103" s="30"/>
      <c r="AD103" s="39"/>
      <c r="AE103" s="39">
        <v>1</v>
      </c>
      <c r="AF103" s="63">
        <f t="shared" si="40"/>
        <v>1</v>
      </c>
      <c r="AG103" s="39"/>
      <c r="AH103" s="39"/>
      <c r="AI103" s="83"/>
    </row>
    <row r="104" spans="1:35" ht="39.950000000000003" customHeight="1" x14ac:dyDescent="0.25">
      <c r="A104" s="37" t="s">
        <v>29</v>
      </c>
      <c r="B104" s="109" t="s">
        <v>256</v>
      </c>
      <c r="C104" s="110"/>
      <c r="D104" s="111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30"/>
      <c r="P104" s="30"/>
      <c r="Q104" s="30"/>
      <c r="R104" s="30"/>
      <c r="S104" s="29"/>
      <c r="T104" s="30"/>
      <c r="U104" s="30"/>
      <c r="V104" s="30"/>
      <c r="W104" s="29"/>
      <c r="X104" s="29"/>
      <c r="Y104" s="30"/>
      <c r="Z104" s="30"/>
      <c r="AA104" s="30"/>
      <c r="AB104" s="30"/>
      <c r="AC104" s="30"/>
      <c r="AD104" s="39"/>
      <c r="AE104" s="39"/>
      <c r="AF104" s="63"/>
      <c r="AG104" s="39"/>
      <c r="AH104" s="39"/>
      <c r="AI104" s="83"/>
    </row>
    <row r="105" spans="1:35" ht="39.950000000000003" customHeight="1" x14ac:dyDescent="0.25">
      <c r="A105" s="37" t="s">
        <v>28</v>
      </c>
      <c r="B105" s="109" t="s">
        <v>257</v>
      </c>
      <c r="C105" s="110"/>
      <c r="D105" s="111"/>
      <c r="E105" s="29">
        <f t="shared" si="41"/>
        <v>4</v>
      </c>
      <c r="F105" s="29"/>
      <c r="G105" s="29">
        <v>4</v>
      </c>
      <c r="H105" s="29"/>
      <c r="I105" s="29"/>
      <c r="J105" s="29">
        <f t="shared" si="42"/>
        <v>10</v>
      </c>
      <c r="K105" s="29">
        <v>8</v>
      </c>
      <c r="L105" s="29">
        <v>2</v>
      </c>
      <c r="M105" s="29"/>
      <c r="N105" s="29"/>
      <c r="O105" s="30">
        <f t="shared" si="43"/>
        <v>9</v>
      </c>
      <c r="P105" s="30">
        <v>8</v>
      </c>
      <c r="Q105" s="30"/>
      <c r="R105" s="29"/>
      <c r="S105" s="30"/>
      <c r="T105" s="30">
        <v>1</v>
      </c>
      <c r="U105" s="30"/>
      <c r="V105" s="29">
        <v>1</v>
      </c>
      <c r="W105" s="29"/>
      <c r="X105" s="29"/>
      <c r="Y105" s="30">
        <f t="shared" si="44"/>
        <v>9</v>
      </c>
      <c r="Z105" s="30"/>
      <c r="AA105" s="30"/>
      <c r="AB105" s="30">
        <v>3</v>
      </c>
      <c r="AC105" s="30"/>
      <c r="AD105" s="39"/>
      <c r="AE105" s="39"/>
      <c r="AF105" s="63"/>
      <c r="AG105" s="39"/>
      <c r="AH105" s="39"/>
      <c r="AI105" s="83"/>
    </row>
    <row r="106" spans="1:35" ht="39.950000000000003" customHeight="1" x14ac:dyDescent="0.25">
      <c r="A106" s="37" t="s">
        <v>27</v>
      </c>
      <c r="B106" s="109" t="s">
        <v>258</v>
      </c>
      <c r="C106" s="110"/>
      <c r="D106" s="111"/>
      <c r="E106" s="29">
        <f t="shared" si="41"/>
        <v>3</v>
      </c>
      <c r="F106" s="29"/>
      <c r="G106" s="29">
        <v>2</v>
      </c>
      <c r="H106" s="29"/>
      <c r="I106" s="29">
        <v>1</v>
      </c>
      <c r="J106" s="29">
        <f t="shared" si="42"/>
        <v>14</v>
      </c>
      <c r="K106" s="29">
        <v>9</v>
      </c>
      <c r="L106" s="29">
        <v>2</v>
      </c>
      <c r="M106" s="29">
        <v>3</v>
      </c>
      <c r="N106" s="29"/>
      <c r="O106" s="30">
        <f t="shared" si="43"/>
        <v>6</v>
      </c>
      <c r="P106" s="30">
        <v>4</v>
      </c>
      <c r="Q106" s="29"/>
      <c r="R106" s="29">
        <v>1</v>
      </c>
      <c r="S106" s="30"/>
      <c r="T106" s="30">
        <v>1</v>
      </c>
      <c r="U106" s="30"/>
      <c r="V106" s="29">
        <v>1</v>
      </c>
      <c r="W106" s="29"/>
      <c r="X106" s="29">
        <v>3</v>
      </c>
      <c r="Y106" s="30">
        <f t="shared" si="44"/>
        <v>9</v>
      </c>
      <c r="Z106" s="30"/>
      <c r="AA106" s="30"/>
      <c r="AB106" s="30">
        <v>2</v>
      </c>
      <c r="AC106" s="30"/>
      <c r="AD106" s="39">
        <v>1</v>
      </c>
      <c r="AE106" s="39">
        <v>5</v>
      </c>
      <c r="AF106" s="63">
        <f t="shared" si="40"/>
        <v>6</v>
      </c>
      <c r="AG106" s="39"/>
      <c r="AH106" s="39">
        <v>2</v>
      </c>
      <c r="AI106" s="83">
        <f t="shared" si="45"/>
        <v>2</v>
      </c>
    </row>
    <row r="107" spans="1:35" ht="39.950000000000003" customHeight="1" x14ac:dyDescent="0.25">
      <c r="A107" s="37" t="s">
        <v>26</v>
      </c>
      <c r="B107" s="109" t="s">
        <v>259</v>
      </c>
      <c r="C107" s="110"/>
      <c r="D107" s="111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30"/>
      <c r="P107" s="30"/>
      <c r="Q107" s="30"/>
      <c r="R107" s="30"/>
      <c r="S107" s="29"/>
      <c r="T107" s="30"/>
      <c r="U107" s="30"/>
      <c r="V107" s="30"/>
      <c r="W107" s="29"/>
      <c r="X107" s="29"/>
      <c r="Y107" s="30"/>
      <c r="Z107" s="30"/>
      <c r="AA107" s="30"/>
      <c r="AB107" s="30"/>
      <c r="AC107" s="30"/>
      <c r="AD107" s="39"/>
      <c r="AE107" s="39"/>
      <c r="AF107" s="63"/>
      <c r="AG107" s="39"/>
      <c r="AH107" s="39"/>
      <c r="AI107" s="83"/>
    </row>
    <row r="108" spans="1:35" ht="39.950000000000003" customHeight="1" x14ac:dyDescent="0.25">
      <c r="A108" s="37" t="s">
        <v>25</v>
      </c>
      <c r="B108" s="311" t="s">
        <v>260</v>
      </c>
      <c r="C108" s="311"/>
      <c r="D108" s="311"/>
      <c r="E108" s="29">
        <f t="shared" si="41"/>
        <v>10</v>
      </c>
      <c r="F108" s="29"/>
      <c r="G108" s="29">
        <v>10</v>
      </c>
      <c r="H108" s="29"/>
      <c r="I108" s="29"/>
      <c r="J108" s="29">
        <f t="shared" si="42"/>
        <v>13</v>
      </c>
      <c r="K108" s="29">
        <v>10</v>
      </c>
      <c r="L108" s="29">
        <v>3</v>
      </c>
      <c r="M108" s="29"/>
      <c r="N108" s="29"/>
      <c r="O108" s="30">
        <f t="shared" si="43"/>
        <v>16</v>
      </c>
      <c r="P108" s="30">
        <v>9</v>
      </c>
      <c r="Q108" s="30">
        <v>3</v>
      </c>
      <c r="R108" s="29">
        <v>3</v>
      </c>
      <c r="S108" s="30"/>
      <c r="T108" s="30">
        <v>1</v>
      </c>
      <c r="U108" s="30"/>
      <c r="V108" s="29">
        <v>1</v>
      </c>
      <c r="W108" s="29"/>
      <c r="X108" s="29">
        <v>1</v>
      </c>
      <c r="Y108" s="30">
        <f t="shared" si="44"/>
        <v>17</v>
      </c>
      <c r="Z108" s="30"/>
      <c r="AA108" s="30"/>
      <c r="AB108" s="30">
        <v>3</v>
      </c>
      <c r="AC108" s="30"/>
      <c r="AD108" s="39">
        <v>3</v>
      </c>
      <c r="AE108" s="39">
        <v>1</v>
      </c>
      <c r="AF108" s="63">
        <f t="shared" si="40"/>
        <v>4</v>
      </c>
      <c r="AG108" s="39"/>
      <c r="AH108" s="39"/>
      <c r="AI108" s="83"/>
    </row>
    <row r="109" spans="1:35" ht="39.950000000000003" customHeight="1" x14ac:dyDescent="0.25">
      <c r="A109" s="37" t="s">
        <v>24</v>
      </c>
      <c r="B109" s="109" t="s">
        <v>261</v>
      </c>
      <c r="C109" s="110"/>
      <c r="D109" s="111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30"/>
      <c r="P109" s="30"/>
      <c r="Q109" s="30"/>
      <c r="R109" s="30"/>
      <c r="S109" s="29"/>
      <c r="T109" s="30"/>
      <c r="U109" s="30"/>
      <c r="V109" s="30"/>
      <c r="W109" s="29"/>
      <c r="X109" s="29"/>
      <c r="Y109" s="30"/>
      <c r="Z109" s="30"/>
      <c r="AA109" s="30"/>
      <c r="AB109" s="30"/>
      <c r="AC109" s="30"/>
      <c r="AD109" s="39"/>
      <c r="AE109" s="39"/>
      <c r="AF109" s="63"/>
      <c r="AG109" s="39"/>
      <c r="AH109" s="39"/>
      <c r="AI109" s="83"/>
    </row>
    <row r="110" spans="1:35" ht="39.950000000000003" customHeight="1" x14ac:dyDescent="0.25">
      <c r="A110" s="37" t="s">
        <v>262</v>
      </c>
      <c r="B110" s="109" t="s">
        <v>263</v>
      </c>
      <c r="C110" s="110"/>
      <c r="D110" s="111"/>
      <c r="E110" s="29">
        <f t="shared" si="41"/>
        <v>1</v>
      </c>
      <c r="F110" s="29"/>
      <c r="G110" s="29">
        <v>1</v>
      </c>
      <c r="H110" s="29"/>
      <c r="I110" s="29"/>
      <c r="J110" s="29">
        <f t="shared" si="42"/>
        <v>85</v>
      </c>
      <c r="K110" s="29">
        <v>62</v>
      </c>
      <c r="L110" s="29">
        <v>23</v>
      </c>
      <c r="M110" s="29"/>
      <c r="N110" s="29"/>
      <c r="O110" s="30">
        <f t="shared" si="43"/>
        <v>60</v>
      </c>
      <c r="P110" s="30">
        <v>55</v>
      </c>
      <c r="Q110" s="30"/>
      <c r="R110" s="30">
        <v>5</v>
      </c>
      <c r="S110" s="29"/>
      <c r="T110" s="30"/>
      <c r="U110" s="30"/>
      <c r="V110" s="30"/>
      <c r="W110" s="29"/>
      <c r="X110" s="29"/>
      <c r="Y110" s="30">
        <f t="shared" si="44"/>
        <v>60</v>
      </c>
      <c r="Z110" s="30"/>
      <c r="AA110" s="30"/>
      <c r="AB110" s="30">
        <v>3</v>
      </c>
      <c r="AC110" s="30"/>
      <c r="AD110" s="39"/>
      <c r="AE110" s="39">
        <v>1</v>
      </c>
      <c r="AF110" s="63">
        <f t="shared" si="40"/>
        <v>1</v>
      </c>
      <c r="AG110" s="39"/>
      <c r="AH110" s="39"/>
      <c r="AI110" s="83"/>
    </row>
    <row r="111" spans="1:35" ht="39.950000000000003" customHeight="1" x14ac:dyDescent="0.25">
      <c r="A111" s="37" t="s">
        <v>23</v>
      </c>
      <c r="B111" s="109" t="s">
        <v>192</v>
      </c>
      <c r="C111" s="110"/>
      <c r="D111" s="111"/>
      <c r="E111" s="29"/>
      <c r="F111" s="29"/>
      <c r="G111" s="29"/>
      <c r="H111" s="29"/>
      <c r="I111" s="29"/>
      <c r="J111" s="29">
        <f t="shared" si="42"/>
        <v>3</v>
      </c>
      <c r="K111" s="29">
        <v>1</v>
      </c>
      <c r="L111" s="29"/>
      <c r="M111" s="29">
        <v>1</v>
      </c>
      <c r="N111" s="29">
        <v>1</v>
      </c>
      <c r="O111" s="30">
        <f t="shared" si="43"/>
        <v>1</v>
      </c>
      <c r="P111" s="30">
        <v>1</v>
      </c>
      <c r="Q111" s="30"/>
      <c r="R111" s="29"/>
      <c r="S111" s="30"/>
      <c r="T111" s="30"/>
      <c r="U111" s="30"/>
      <c r="V111" s="29"/>
      <c r="W111" s="29"/>
      <c r="X111" s="29"/>
      <c r="Y111" s="30">
        <f t="shared" si="44"/>
        <v>1</v>
      </c>
      <c r="Z111" s="30"/>
      <c r="AA111" s="30"/>
      <c r="AB111" s="30"/>
      <c r="AC111" s="30"/>
      <c r="AD111" s="39"/>
      <c r="AE111" s="39"/>
      <c r="AF111" s="63"/>
      <c r="AG111" s="39"/>
      <c r="AH111" s="39"/>
      <c r="AI111" s="83"/>
    </row>
    <row r="112" spans="1:35" ht="39.950000000000003" customHeight="1" x14ac:dyDescent="0.25">
      <c r="A112" s="37" t="s">
        <v>264</v>
      </c>
      <c r="B112" s="109" t="s">
        <v>265</v>
      </c>
      <c r="C112" s="110"/>
      <c r="D112" s="111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30"/>
      <c r="P112" s="30"/>
      <c r="Q112" s="30"/>
      <c r="R112" s="29"/>
      <c r="S112" s="30"/>
      <c r="T112" s="30"/>
      <c r="U112" s="30"/>
      <c r="V112" s="29"/>
      <c r="W112" s="29"/>
      <c r="X112" s="29"/>
      <c r="Y112" s="30"/>
      <c r="Z112" s="30"/>
      <c r="AA112" s="30"/>
      <c r="AB112" s="30"/>
      <c r="AC112" s="30"/>
      <c r="AD112" s="39"/>
      <c r="AE112" s="39"/>
      <c r="AF112" s="63"/>
      <c r="AG112" s="39"/>
      <c r="AH112" s="39"/>
      <c r="AI112" s="83"/>
    </row>
    <row r="113" spans="1:35" ht="39.950000000000003" customHeight="1" x14ac:dyDescent="0.25">
      <c r="A113" s="37" t="s">
        <v>266</v>
      </c>
      <c r="B113" s="109" t="s">
        <v>267</v>
      </c>
      <c r="C113" s="110"/>
      <c r="D113" s="111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30"/>
      <c r="P113" s="30"/>
      <c r="Q113" s="30"/>
      <c r="R113" s="29"/>
      <c r="S113" s="30"/>
      <c r="T113" s="30"/>
      <c r="U113" s="30"/>
      <c r="V113" s="29"/>
      <c r="W113" s="29"/>
      <c r="X113" s="29"/>
      <c r="Y113" s="30"/>
      <c r="Z113" s="30"/>
      <c r="AA113" s="30"/>
      <c r="AB113" s="30"/>
      <c r="AC113" s="30"/>
      <c r="AD113" s="39"/>
      <c r="AE113" s="39"/>
      <c r="AF113" s="63"/>
      <c r="AG113" s="39"/>
      <c r="AH113" s="39"/>
      <c r="AI113" s="83"/>
    </row>
    <row r="114" spans="1:35" s="86" customFormat="1" ht="39.950000000000003" customHeight="1" x14ac:dyDescent="0.25">
      <c r="A114" s="78" t="s">
        <v>22</v>
      </c>
      <c r="B114" s="318" t="s">
        <v>268</v>
      </c>
      <c r="C114" s="319"/>
      <c r="D114" s="320"/>
      <c r="E114" s="79">
        <f>SUM(E115:E118)</f>
        <v>0</v>
      </c>
      <c r="F114" s="79">
        <f t="shared" ref="F114:AI114" si="46">SUM(F115:F118)</f>
        <v>0</v>
      </c>
      <c r="G114" s="79">
        <f t="shared" si="46"/>
        <v>0</v>
      </c>
      <c r="H114" s="79">
        <f t="shared" si="46"/>
        <v>0</v>
      </c>
      <c r="I114" s="79">
        <f t="shared" si="46"/>
        <v>0</v>
      </c>
      <c r="J114" s="79">
        <f t="shared" si="46"/>
        <v>6</v>
      </c>
      <c r="K114" s="79">
        <f t="shared" si="46"/>
        <v>5</v>
      </c>
      <c r="L114" s="79">
        <f t="shared" si="46"/>
        <v>1</v>
      </c>
      <c r="M114" s="79">
        <f t="shared" si="46"/>
        <v>0</v>
      </c>
      <c r="N114" s="79">
        <f t="shared" si="46"/>
        <v>0</v>
      </c>
      <c r="O114" s="60">
        <f t="shared" si="46"/>
        <v>5</v>
      </c>
      <c r="P114" s="60">
        <f t="shared" si="46"/>
        <v>1</v>
      </c>
      <c r="Q114" s="60">
        <f t="shared" si="46"/>
        <v>3</v>
      </c>
      <c r="R114" s="60">
        <f t="shared" si="46"/>
        <v>1</v>
      </c>
      <c r="S114" s="60">
        <f t="shared" si="46"/>
        <v>0</v>
      </c>
      <c r="T114" s="60">
        <f t="shared" si="46"/>
        <v>0</v>
      </c>
      <c r="U114" s="60">
        <f t="shared" si="46"/>
        <v>0</v>
      </c>
      <c r="V114" s="60">
        <f t="shared" si="46"/>
        <v>0</v>
      </c>
      <c r="W114" s="60">
        <f t="shared" si="46"/>
        <v>0</v>
      </c>
      <c r="X114" s="60">
        <f t="shared" si="46"/>
        <v>0</v>
      </c>
      <c r="Y114" s="60">
        <f t="shared" si="46"/>
        <v>5</v>
      </c>
      <c r="Z114" s="79">
        <f t="shared" si="46"/>
        <v>0</v>
      </c>
      <c r="AA114" s="79">
        <f t="shared" si="46"/>
        <v>0</v>
      </c>
      <c r="AB114" s="79">
        <f t="shared" si="46"/>
        <v>0</v>
      </c>
      <c r="AC114" s="79">
        <f t="shared" si="46"/>
        <v>0</v>
      </c>
      <c r="AD114" s="79">
        <f t="shared" si="46"/>
        <v>0</v>
      </c>
      <c r="AE114" s="79">
        <f t="shared" si="46"/>
        <v>0</v>
      </c>
      <c r="AF114" s="60">
        <f t="shared" si="46"/>
        <v>0</v>
      </c>
      <c r="AG114" s="79">
        <f t="shared" si="46"/>
        <v>0</v>
      </c>
      <c r="AH114" s="79">
        <f t="shared" si="46"/>
        <v>0</v>
      </c>
      <c r="AI114" s="60">
        <f t="shared" si="46"/>
        <v>0</v>
      </c>
    </row>
    <row r="115" spans="1:35" ht="90" customHeight="1" x14ac:dyDescent="0.25">
      <c r="A115" s="37" t="s">
        <v>21</v>
      </c>
      <c r="B115" s="109" t="s">
        <v>269</v>
      </c>
      <c r="C115" s="110"/>
      <c r="D115" s="111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30"/>
      <c r="P115" s="30"/>
      <c r="Q115" s="30"/>
      <c r="R115" s="30"/>
      <c r="S115" s="29"/>
      <c r="T115" s="30"/>
      <c r="U115" s="30"/>
      <c r="V115" s="30"/>
      <c r="W115" s="29"/>
      <c r="X115" s="29"/>
      <c r="Y115" s="30"/>
      <c r="Z115" s="30"/>
      <c r="AA115" s="30"/>
      <c r="AB115" s="30"/>
      <c r="AC115" s="30"/>
      <c r="AD115" s="39"/>
      <c r="AE115" s="39"/>
      <c r="AF115" s="63"/>
      <c r="AG115" s="39"/>
      <c r="AH115" s="39"/>
      <c r="AI115" s="83"/>
    </row>
    <row r="116" spans="1:35" ht="39.950000000000003" customHeight="1" x14ac:dyDescent="0.25">
      <c r="A116" s="37" t="s">
        <v>20</v>
      </c>
      <c r="B116" s="109" t="s">
        <v>192</v>
      </c>
      <c r="C116" s="110"/>
      <c r="D116" s="111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30"/>
      <c r="P116" s="30"/>
      <c r="Q116" s="30"/>
      <c r="R116" s="30"/>
      <c r="S116" s="29"/>
      <c r="T116" s="30"/>
      <c r="U116" s="30"/>
      <c r="V116" s="30"/>
      <c r="W116" s="29"/>
      <c r="X116" s="29"/>
      <c r="Y116" s="30"/>
      <c r="Z116" s="30"/>
      <c r="AA116" s="30"/>
      <c r="AB116" s="30"/>
      <c r="AC116" s="30"/>
      <c r="AD116" s="39"/>
      <c r="AE116" s="39"/>
      <c r="AF116" s="63"/>
      <c r="AG116" s="39"/>
      <c r="AH116" s="39"/>
      <c r="AI116" s="83"/>
    </row>
    <row r="117" spans="1:35" ht="70.5" customHeight="1" x14ac:dyDescent="0.25">
      <c r="A117" s="37" t="s">
        <v>270</v>
      </c>
      <c r="B117" s="109" t="s">
        <v>271</v>
      </c>
      <c r="C117" s="110"/>
      <c r="D117" s="111"/>
      <c r="E117" s="29"/>
      <c r="F117" s="29"/>
      <c r="G117" s="29"/>
      <c r="H117" s="29"/>
      <c r="I117" s="29"/>
      <c r="J117" s="29">
        <f>+K117+L117+M117+N117</f>
        <v>6</v>
      </c>
      <c r="K117" s="29">
        <v>5</v>
      </c>
      <c r="L117" s="29">
        <v>1</v>
      </c>
      <c r="M117" s="29"/>
      <c r="N117" s="29"/>
      <c r="O117" s="30">
        <f>+P117+Q117+R117+S117+T117</f>
        <v>5</v>
      </c>
      <c r="P117" s="30">
        <v>1</v>
      </c>
      <c r="Q117" s="30">
        <v>3</v>
      </c>
      <c r="R117" s="30">
        <v>1</v>
      </c>
      <c r="S117" s="29"/>
      <c r="T117" s="30"/>
      <c r="U117" s="30"/>
      <c r="V117" s="30"/>
      <c r="W117" s="29"/>
      <c r="X117" s="29"/>
      <c r="Y117" s="30">
        <f>+O117+X117</f>
        <v>5</v>
      </c>
      <c r="Z117" s="30"/>
      <c r="AA117" s="30"/>
      <c r="AB117" s="30"/>
      <c r="AC117" s="30"/>
      <c r="AD117" s="39"/>
      <c r="AE117" s="39"/>
      <c r="AF117" s="63"/>
      <c r="AG117" s="39"/>
      <c r="AH117" s="39"/>
      <c r="AI117" s="83"/>
    </row>
    <row r="118" spans="1:35" ht="30" customHeight="1" x14ac:dyDescent="0.25">
      <c r="A118" s="37" t="s">
        <v>272</v>
      </c>
      <c r="B118" s="109" t="s">
        <v>273</v>
      </c>
      <c r="C118" s="110"/>
      <c r="D118" s="111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30"/>
      <c r="P118" s="30"/>
      <c r="Q118" s="30"/>
      <c r="R118" s="30"/>
      <c r="S118" s="29"/>
      <c r="T118" s="30"/>
      <c r="U118" s="30"/>
      <c r="V118" s="30"/>
      <c r="W118" s="29"/>
      <c r="X118" s="29"/>
      <c r="Y118" s="30"/>
      <c r="Z118" s="30"/>
      <c r="AA118" s="30"/>
      <c r="AB118" s="30"/>
      <c r="AC118" s="30"/>
      <c r="AD118" s="39"/>
      <c r="AE118" s="39"/>
      <c r="AF118" s="63"/>
      <c r="AG118" s="39"/>
      <c r="AH118" s="39"/>
      <c r="AI118" s="83"/>
    </row>
    <row r="119" spans="1:35" s="86" customFormat="1" ht="65.25" customHeight="1" x14ac:dyDescent="0.25">
      <c r="A119" s="78" t="s">
        <v>19</v>
      </c>
      <c r="B119" s="318" t="s">
        <v>274</v>
      </c>
      <c r="C119" s="319"/>
      <c r="D119" s="320"/>
      <c r="E119" s="79">
        <f t="shared" ref="E119:AI119" si="47">SUM(E120:E127)</f>
        <v>2812</v>
      </c>
      <c r="F119" s="79">
        <f t="shared" si="47"/>
        <v>110</v>
      </c>
      <c r="G119" s="79">
        <f t="shared" si="47"/>
        <v>2701</v>
      </c>
      <c r="H119" s="79">
        <f t="shared" si="47"/>
        <v>1</v>
      </c>
      <c r="I119" s="79">
        <f t="shared" si="47"/>
        <v>0</v>
      </c>
      <c r="J119" s="79">
        <f t="shared" si="47"/>
        <v>611</v>
      </c>
      <c r="K119" s="79">
        <f t="shared" si="47"/>
        <v>513</v>
      </c>
      <c r="L119" s="79">
        <f t="shared" si="47"/>
        <v>88</v>
      </c>
      <c r="M119" s="79">
        <f t="shared" si="47"/>
        <v>2</v>
      </c>
      <c r="N119" s="79">
        <f t="shared" si="47"/>
        <v>8</v>
      </c>
      <c r="O119" s="60">
        <f t="shared" si="47"/>
        <v>2979</v>
      </c>
      <c r="P119" s="60">
        <f t="shared" si="47"/>
        <v>2426</v>
      </c>
      <c r="Q119" s="60">
        <f t="shared" si="47"/>
        <v>221</v>
      </c>
      <c r="R119" s="60">
        <f t="shared" si="47"/>
        <v>155</v>
      </c>
      <c r="S119" s="60">
        <f t="shared" si="47"/>
        <v>0</v>
      </c>
      <c r="T119" s="60">
        <f t="shared" si="47"/>
        <v>177</v>
      </c>
      <c r="U119" s="60">
        <f t="shared" si="47"/>
        <v>17</v>
      </c>
      <c r="V119" s="60">
        <f t="shared" si="47"/>
        <v>107</v>
      </c>
      <c r="W119" s="60">
        <f t="shared" si="47"/>
        <v>53</v>
      </c>
      <c r="X119" s="60">
        <f t="shared" si="47"/>
        <v>8</v>
      </c>
      <c r="Y119" s="60">
        <f t="shared" si="47"/>
        <v>2987</v>
      </c>
      <c r="Z119" s="79">
        <f t="shared" si="47"/>
        <v>2</v>
      </c>
      <c r="AA119" s="79">
        <f t="shared" si="47"/>
        <v>27</v>
      </c>
      <c r="AB119" s="79">
        <f t="shared" si="47"/>
        <v>335</v>
      </c>
      <c r="AC119" s="79">
        <f t="shared" si="47"/>
        <v>114</v>
      </c>
      <c r="AD119" s="79">
        <f t="shared" si="47"/>
        <v>77</v>
      </c>
      <c r="AE119" s="79">
        <f t="shared" si="47"/>
        <v>17</v>
      </c>
      <c r="AF119" s="60">
        <f t="shared" si="47"/>
        <v>94</v>
      </c>
      <c r="AG119" s="79">
        <f t="shared" si="47"/>
        <v>0</v>
      </c>
      <c r="AH119" s="79">
        <f t="shared" si="47"/>
        <v>5</v>
      </c>
      <c r="AI119" s="60">
        <f t="shared" si="47"/>
        <v>5</v>
      </c>
    </row>
    <row r="120" spans="1:35" ht="39.950000000000003" customHeight="1" x14ac:dyDescent="0.25">
      <c r="A120" s="37" t="s">
        <v>18</v>
      </c>
      <c r="B120" s="315" t="s">
        <v>275</v>
      </c>
      <c r="C120" s="316"/>
      <c r="D120" s="317"/>
      <c r="E120" s="29">
        <f t="shared" ref="E120:E127" si="48">+F120+G120+H120+I120</f>
        <v>2774</v>
      </c>
      <c r="F120" s="29">
        <v>105</v>
      </c>
      <c r="G120" s="29">
        <v>2668</v>
      </c>
      <c r="H120" s="29">
        <v>1</v>
      </c>
      <c r="I120" s="29"/>
      <c r="J120" s="29">
        <v>575</v>
      </c>
      <c r="K120" s="29">
        <v>486</v>
      </c>
      <c r="L120" s="29">
        <v>81</v>
      </c>
      <c r="M120" s="29">
        <v>2</v>
      </c>
      <c r="N120" s="29">
        <v>6</v>
      </c>
      <c r="O120" s="30">
        <f t="shared" ref="O120:O127" si="49">+P120+Q120+R120+S120+T120</f>
        <v>2952</v>
      </c>
      <c r="P120" s="30">
        <v>2418</v>
      </c>
      <c r="Q120" s="30">
        <v>217</v>
      </c>
      <c r="R120" s="29">
        <v>141</v>
      </c>
      <c r="S120" s="30"/>
      <c r="T120" s="30">
        <v>176</v>
      </c>
      <c r="U120" s="30">
        <v>17</v>
      </c>
      <c r="V120" s="30">
        <v>106</v>
      </c>
      <c r="W120" s="30">
        <v>53</v>
      </c>
      <c r="X120" s="29">
        <v>5</v>
      </c>
      <c r="Y120" s="30">
        <f t="shared" ref="Y120:Y127" si="50">+O120+X120</f>
        <v>2957</v>
      </c>
      <c r="Z120" s="30"/>
      <c r="AA120" s="30">
        <v>22</v>
      </c>
      <c r="AB120" s="30">
        <v>302</v>
      </c>
      <c r="AC120" s="30">
        <v>105</v>
      </c>
      <c r="AD120" s="39">
        <v>65</v>
      </c>
      <c r="AE120" s="39">
        <v>15</v>
      </c>
      <c r="AF120" s="63">
        <f t="shared" ref="AF120:AF127" si="51">+AD120+AE120</f>
        <v>80</v>
      </c>
      <c r="AG120" s="39"/>
      <c r="AH120" s="39">
        <v>4</v>
      </c>
      <c r="AI120" s="83">
        <f t="shared" ref="AI120:AI127" si="52">+AG120+AH120</f>
        <v>4</v>
      </c>
    </row>
    <row r="121" spans="1:35" ht="39.950000000000003" customHeight="1" x14ac:dyDescent="0.25">
      <c r="A121" s="37" t="s">
        <v>17</v>
      </c>
      <c r="B121" s="315" t="s">
        <v>276</v>
      </c>
      <c r="C121" s="316"/>
      <c r="D121" s="317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30"/>
      <c r="P121" s="30"/>
      <c r="Q121" s="30"/>
      <c r="R121" s="29"/>
      <c r="S121" s="30"/>
      <c r="T121" s="30"/>
      <c r="U121" s="30"/>
      <c r="V121" s="30"/>
      <c r="W121" s="30"/>
      <c r="X121" s="29"/>
      <c r="Y121" s="30"/>
      <c r="Z121" s="30"/>
      <c r="AA121" s="30"/>
      <c r="AB121" s="30"/>
      <c r="AC121" s="30"/>
      <c r="AD121" s="39"/>
      <c r="AE121" s="39"/>
      <c r="AF121" s="63"/>
      <c r="AG121" s="39"/>
      <c r="AH121" s="39"/>
      <c r="AI121" s="83"/>
    </row>
    <row r="122" spans="1:35" ht="39.950000000000003" customHeight="1" x14ac:dyDescent="0.25">
      <c r="A122" s="37" t="s">
        <v>16</v>
      </c>
      <c r="B122" s="315" t="s">
        <v>277</v>
      </c>
      <c r="C122" s="316"/>
      <c r="D122" s="317"/>
      <c r="E122" s="29">
        <f t="shared" si="48"/>
        <v>32</v>
      </c>
      <c r="F122" s="29">
        <v>5</v>
      </c>
      <c r="G122" s="29">
        <v>27</v>
      </c>
      <c r="H122" s="29"/>
      <c r="I122" s="29"/>
      <c r="J122" s="29">
        <f t="shared" ref="J122:J127" si="53">+K122+L122+M122+N122</f>
        <v>32</v>
      </c>
      <c r="K122" s="29">
        <v>23</v>
      </c>
      <c r="L122" s="29">
        <v>7</v>
      </c>
      <c r="M122" s="29"/>
      <c r="N122" s="29">
        <v>2</v>
      </c>
      <c r="O122" s="30">
        <f t="shared" si="49"/>
        <v>19</v>
      </c>
      <c r="P122" s="30">
        <v>5</v>
      </c>
      <c r="Q122" s="30">
        <v>4</v>
      </c>
      <c r="R122" s="29">
        <v>9</v>
      </c>
      <c r="S122" s="30"/>
      <c r="T122" s="30">
        <v>1</v>
      </c>
      <c r="U122" s="30"/>
      <c r="V122" s="30">
        <v>1</v>
      </c>
      <c r="W122" s="30"/>
      <c r="X122" s="29">
        <v>3</v>
      </c>
      <c r="Y122" s="30">
        <f t="shared" si="50"/>
        <v>22</v>
      </c>
      <c r="Z122" s="30"/>
      <c r="AA122" s="30">
        <v>5</v>
      </c>
      <c r="AB122" s="30">
        <v>33</v>
      </c>
      <c r="AC122" s="30">
        <v>9</v>
      </c>
      <c r="AD122" s="39">
        <v>10</v>
      </c>
      <c r="AE122" s="39">
        <v>1</v>
      </c>
      <c r="AF122" s="63">
        <f t="shared" si="51"/>
        <v>11</v>
      </c>
      <c r="AG122" s="39"/>
      <c r="AH122" s="39"/>
      <c r="AI122" s="83"/>
    </row>
    <row r="123" spans="1:35" ht="39.950000000000003" customHeight="1" x14ac:dyDescent="0.25">
      <c r="A123" s="37" t="s">
        <v>15</v>
      </c>
      <c r="B123" s="315" t="s">
        <v>278</v>
      </c>
      <c r="C123" s="316"/>
      <c r="D123" s="317"/>
      <c r="E123" s="29">
        <f t="shared" si="48"/>
        <v>1</v>
      </c>
      <c r="F123" s="29"/>
      <c r="G123" s="29">
        <v>1</v>
      </c>
      <c r="H123" s="29"/>
      <c r="I123" s="29"/>
      <c r="J123" s="29"/>
      <c r="K123" s="29"/>
      <c r="L123" s="29"/>
      <c r="M123" s="29"/>
      <c r="N123" s="29"/>
      <c r="O123" s="30">
        <f t="shared" si="49"/>
        <v>1</v>
      </c>
      <c r="P123" s="30"/>
      <c r="Q123" s="30"/>
      <c r="R123" s="29">
        <v>1</v>
      </c>
      <c r="S123" s="30"/>
      <c r="T123" s="30"/>
      <c r="U123" s="30"/>
      <c r="V123" s="30"/>
      <c r="W123" s="30"/>
      <c r="X123" s="29"/>
      <c r="Y123" s="30">
        <f t="shared" si="50"/>
        <v>1</v>
      </c>
      <c r="Z123" s="30"/>
      <c r="AA123" s="30"/>
      <c r="AB123" s="30"/>
      <c r="AC123" s="30"/>
      <c r="AD123" s="39">
        <v>1</v>
      </c>
      <c r="AE123" s="39"/>
      <c r="AF123" s="63">
        <f t="shared" si="51"/>
        <v>1</v>
      </c>
      <c r="AG123" s="39"/>
      <c r="AH123" s="39"/>
      <c r="AI123" s="83"/>
    </row>
    <row r="124" spans="1:35" ht="58.5" customHeight="1" x14ac:dyDescent="0.25">
      <c r="A124" s="37" t="s">
        <v>14</v>
      </c>
      <c r="B124" s="315" t="s">
        <v>279</v>
      </c>
      <c r="C124" s="316"/>
      <c r="D124" s="317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30"/>
      <c r="P124" s="30"/>
      <c r="Q124" s="30"/>
      <c r="R124" s="29"/>
      <c r="S124" s="30"/>
      <c r="T124" s="30"/>
      <c r="U124" s="30"/>
      <c r="V124" s="30"/>
      <c r="W124" s="30"/>
      <c r="X124" s="29"/>
      <c r="Y124" s="30"/>
      <c r="Z124" s="30"/>
      <c r="AA124" s="30"/>
      <c r="AB124" s="30"/>
      <c r="AC124" s="30"/>
      <c r="AD124" s="39"/>
      <c r="AE124" s="39"/>
      <c r="AF124" s="63"/>
      <c r="AG124" s="39"/>
      <c r="AH124" s="39"/>
      <c r="AI124" s="83"/>
    </row>
    <row r="125" spans="1:35" ht="39.950000000000003" customHeight="1" x14ac:dyDescent="0.25">
      <c r="A125" s="37" t="s">
        <v>13</v>
      </c>
      <c r="B125" s="315" t="s">
        <v>280</v>
      </c>
      <c r="C125" s="316"/>
      <c r="D125" s="317"/>
      <c r="E125" s="29">
        <f t="shared" si="48"/>
        <v>3</v>
      </c>
      <c r="F125" s="29"/>
      <c r="G125" s="29">
        <v>3</v>
      </c>
      <c r="H125" s="29"/>
      <c r="I125" s="29"/>
      <c r="J125" s="29">
        <f t="shared" si="53"/>
        <v>2</v>
      </c>
      <c r="K125" s="29">
        <v>2</v>
      </c>
      <c r="L125" s="29"/>
      <c r="M125" s="29"/>
      <c r="N125" s="29"/>
      <c r="O125" s="30">
        <f t="shared" si="49"/>
        <v>5</v>
      </c>
      <c r="P125" s="30">
        <v>2</v>
      </c>
      <c r="Q125" s="30"/>
      <c r="R125" s="29">
        <v>3</v>
      </c>
      <c r="S125" s="30"/>
      <c r="T125" s="30"/>
      <c r="U125" s="30"/>
      <c r="V125" s="30"/>
      <c r="W125" s="30"/>
      <c r="X125" s="29"/>
      <c r="Y125" s="30">
        <f t="shared" si="50"/>
        <v>5</v>
      </c>
      <c r="Z125" s="30"/>
      <c r="AA125" s="30"/>
      <c r="AB125" s="30"/>
      <c r="AC125" s="30"/>
      <c r="AD125" s="39">
        <v>1</v>
      </c>
      <c r="AE125" s="39"/>
      <c r="AF125" s="63">
        <f t="shared" si="51"/>
        <v>1</v>
      </c>
      <c r="AG125" s="39"/>
      <c r="AH125" s="39"/>
      <c r="AI125" s="83"/>
    </row>
    <row r="126" spans="1:35" ht="39.950000000000003" customHeight="1" x14ac:dyDescent="0.25">
      <c r="A126" s="37" t="s">
        <v>12</v>
      </c>
      <c r="B126" s="315" t="s">
        <v>281</v>
      </c>
      <c r="C126" s="316"/>
      <c r="D126" s="317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30"/>
      <c r="P126" s="30"/>
      <c r="Q126" s="30"/>
      <c r="R126" s="30"/>
      <c r="S126" s="29"/>
      <c r="T126" s="30"/>
      <c r="U126" s="30"/>
      <c r="V126" s="30"/>
      <c r="W126" s="29"/>
      <c r="X126" s="29"/>
      <c r="Y126" s="30"/>
      <c r="Z126" s="30"/>
      <c r="AA126" s="30"/>
      <c r="AB126" s="30"/>
      <c r="AC126" s="30"/>
      <c r="AD126" s="39"/>
      <c r="AE126" s="39"/>
      <c r="AF126" s="63"/>
      <c r="AG126" s="39"/>
      <c r="AH126" s="39"/>
      <c r="AI126" s="83"/>
    </row>
    <row r="127" spans="1:35" ht="39.950000000000003" customHeight="1" x14ac:dyDescent="0.25">
      <c r="A127" s="37" t="s">
        <v>11</v>
      </c>
      <c r="B127" s="315" t="s">
        <v>192</v>
      </c>
      <c r="C127" s="316"/>
      <c r="D127" s="317"/>
      <c r="E127" s="29">
        <f t="shared" si="48"/>
        <v>2</v>
      </c>
      <c r="F127" s="29"/>
      <c r="G127" s="29">
        <v>2</v>
      </c>
      <c r="H127" s="29"/>
      <c r="I127" s="29"/>
      <c r="J127" s="29">
        <f t="shared" si="53"/>
        <v>2</v>
      </c>
      <c r="K127" s="29">
        <v>2</v>
      </c>
      <c r="L127" s="29"/>
      <c r="M127" s="29"/>
      <c r="N127" s="29"/>
      <c r="O127" s="30">
        <f t="shared" si="49"/>
        <v>2</v>
      </c>
      <c r="P127" s="30">
        <v>1</v>
      </c>
      <c r="Q127" s="30"/>
      <c r="R127" s="29">
        <v>1</v>
      </c>
      <c r="S127" s="30"/>
      <c r="T127" s="30"/>
      <c r="U127" s="30"/>
      <c r="V127" s="30"/>
      <c r="W127" s="30"/>
      <c r="X127" s="29"/>
      <c r="Y127" s="30">
        <f t="shared" si="50"/>
        <v>2</v>
      </c>
      <c r="Z127" s="30">
        <v>2</v>
      </c>
      <c r="AA127" s="30"/>
      <c r="AB127" s="30"/>
      <c r="AC127" s="30"/>
      <c r="AD127" s="39"/>
      <c r="AE127" s="39">
        <v>1</v>
      </c>
      <c r="AF127" s="63">
        <f t="shared" si="51"/>
        <v>1</v>
      </c>
      <c r="AG127" s="39"/>
      <c r="AH127" s="39">
        <v>1</v>
      </c>
      <c r="AI127" s="83">
        <f t="shared" si="52"/>
        <v>1</v>
      </c>
    </row>
    <row r="128" spans="1:35" s="86" customFormat="1" ht="59.25" customHeight="1" x14ac:dyDescent="0.25">
      <c r="A128" s="78" t="s">
        <v>10</v>
      </c>
      <c r="B128" s="318" t="s">
        <v>282</v>
      </c>
      <c r="C128" s="319"/>
      <c r="D128" s="320"/>
      <c r="E128" s="79">
        <f>SUM(E129:E132)</f>
        <v>6</v>
      </c>
      <c r="F128" s="79">
        <f t="shared" ref="F128:AI128" si="54">SUM(F129:F132)</f>
        <v>0</v>
      </c>
      <c r="G128" s="79">
        <f t="shared" si="54"/>
        <v>6</v>
      </c>
      <c r="H128" s="79">
        <f t="shared" si="54"/>
        <v>0</v>
      </c>
      <c r="I128" s="79">
        <f t="shared" si="54"/>
        <v>0</v>
      </c>
      <c r="J128" s="79">
        <f t="shared" si="54"/>
        <v>11</v>
      </c>
      <c r="K128" s="79">
        <f t="shared" si="54"/>
        <v>11</v>
      </c>
      <c r="L128" s="79">
        <f t="shared" si="54"/>
        <v>0</v>
      </c>
      <c r="M128" s="79">
        <f t="shared" si="54"/>
        <v>0</v>
      </c>
      <c r="N128" s="79">
        <f t="shared" si="54"/>
        <v>0</v>
      </c>
      <c r="O128" s="60">
        <f t="shared" si="54"/>
        <v>13</v>
      </c>
      <c r="P128" s="60">
        <f t="shared" si="54"/>
        <v>1</v>
      </c>
      <c r="Q128" s="60">
        <f t="shared" si="54"/>
        <v>2</v>
      </c>
      <c r="R128" s="60">
        <f t="shared" si="54"/>
        <v>9</v>
      </c>
      <c r="S128" s="60">
        <f t="shared" si="54"/>
        <v>0</v>
      </c>
      <c r="T128" s="60">
        <f t="shared" si="54"/>
        <v>1</v>
      </c>
      <c r="U128" s="60">
        <f t="shared" si="54"/>
        <v>0</v>
      </c>
      <c r="V128" s="60">
        <f t="shared" si="54"/>
        <v>1</v>
      </c>
      <c r="W128" s="60">
        <f t="shared" si="54"/>
        <v>0</v>
      </c>
      <c r="X128" s="60">
        <f t="shared" si="54"/>
        <v>0</v>
      </c>
      <c r="Y128" s="60">
        <f t="shared" si="54"/>
        <v>13</v>
      </c>
      <c r="Z128" s="79">
        <f t="shared" si="54"/>
        <v>0</v>
      </c>
      <c r="AA128" s="79">
        <f t="shared" si="54"/>
        <v>0</v>
      </c>
      <c r="AB128" s="79">
        <f t="shared" si="54"/>
        <v>4</v>
      </c>
      <c r="AC128" s="79">
        <f t="shared" si="54"/>
        <v>0</v>
      </c>
      <c r="AD128" s="79">
        <f t="shared" si="54"/>
        <v>3</v>
      </c>
      <c r="AE128" s="79">
        <f t="shared" si="54"/>
        <v>1</v>
      </c>
      <c r="AF128" s="60">
        <f t="shared" si="54"/>
        <v>4</v>
      </c>
      <c r="AG128" s="79">
        <f t="shared" si="54"/>
        <v>0</v>
      </c>
      <c r="AH128" s="79">
        <f t="shared" si="54"/>
        <v>0</v>
      </c>
      <c r="AI128" s="60">
        <f t="shared" si="54"/>
        <v>0</v>
      </c>
    </row>
    <row r="129" spans="1:35" ht="39.950000000000003" customHeight="1" x14ac:dyDescent="0.25">
      <c r="A129" s="37" t="s">
        <v>9</v>
      </c>
      <c r="B129" s="315" t="s">
        <v>283</v>
      </c>
      <c r="C129" s="316"/>
      <c r="D129" s="317"/>
      <c r="E129" s="29">
        <f>+F129+G129+H129+I129</f>
        <v>5</v>
      </c>
      <c r="F129" s="29"/>
      <c r="G129" s="29">
        <v>5</v>
      </c>
      <c r="H129" s="29"/>
      <c r="I129" s="29"/>
      <c r="J129" s="29">
        <f>+K129+L129+M129+N129</f>
        <v>11</v>
      </c>
      <c r="K129" s="29">
        <v>11</v>
      </c>
      <c r="L129" s="29"/>
      <c r="M129" s="29"/>
      <c r="N129" s="29"/>
      <c r="O129" s="30">
        <f>+P129+Q129+R129+S129+T129</f>
        <v>12</v>
      </c>
      <c r="P129" s="30">
        <v>1</v>
      </c>
      <c r="Q129" s="30">
        <v>2</v>
      </c>
      <c r="R129" s="29">
        <v>8</v>
      </c>
      <c r="S129" s="30"/>
      <c r="T129" s="30">
        <v>1</v>
      </c>
      <c r="U129" s="30"/>
      <c r="V129" s="30">
        <v>1</v>
      </c>
      <c r="W129" s="30"/>
      <c r="X129" s="29"/>
      <c r="Y129" s="30">
        <f>+O129+X129</f>
        <v>12</v>
      </c>
      <c r="Z129" s="30"/>
      <c r="AA129" s="30"/>
      <c r="AB129" s="30">
        <v>4</v>
      </c>
      <c r="AC129" s="30"/>
      <c r="AD129" s="39">
        <v>3</v>
      </c>
      <c r="AE129" s="39">
        <v>1</v>
      </c>
      <c r="AF129" s="63">
        <f>+AD129+AE129</f>
        <v>4</v>
      </c>
      <c r="AG129" s="39"/>
      <c r="AH129" s="39"/>
      <c r="AI129" s="83"/>
    </row>
    <row r="130" spans="1:35" ht="39.950000000000003" customHeight="1" x14ac:dyDescent="0.25">
      <c r="A130" s="37" t="s">
        <v>8</v>
      </c>
      <c r="B130" s="315" t="s">
        <v>284</v>
      </c>
      <c r="C130" s="316"/>
      <c r="D130" s="317"/>
      <c r="E130" s="29">
        <f>+F130+G130+H130+I130</f>
        <v>1</v>
      </c>
      <c r="F130" s="29"/>
      <c r="G130" s="29">
        <v>1</v>
      </c>
      <c r="H130" s="29"/>
      <c r="I130" s="29"/>
      <c r="J130" s="29"/>
      <c r="K130" s="29"/>
      <c r="L130" s="29"/>
      <c r="M130" s="29"/>
      <c r="N130" s="29"/>
      <c r="O130" s="30">
        <f>+P130+Q130+R130+S130+T130</f>
        <v>1</v>
      </c>
      <c r="P130" s="30"/>
      <c r="Q130" s="30"/>
      <c r="R130" s="29">
        <v>1</v>
      </c>
      <c r="S130" s="30"/>
      <c r="T130" s="30"/>
      <c r="U130" s="30"/>
      <c r="V130" s="30"/>
      <c r="W130" s="30"/>
      <c r="X130" s="29"/>
      <c r="Y130" s="30">
        <f>+O130+X130</f>
        <v>1</v>
      </c>
      <c r="Z130" s="30"/>
      <c r="AA130" s="30"/>
      <c r="AB130" s="30"/>
      <c r="AC130" s="30"/>
      <c r="AD130" s="39"/>
      <c r="AE130" s="39"/>
      <c r="AF130" s="63"/>
      <c r="AG130" s="39"/>
      <c r="AH130" s="39"/>
      <c r="AI130" s="83"/>
    </row>
    <row r="131" spans="1:35" ht="39.950000000000003" customHeight="1" x14ac:dyDescent="0.25">
      <c r="A131" s="37" t="s">
        <v>7</v>
      </c>
      <c r="B131" s="315" t="s">
        <v>285</v>
      </c>
      <c r="C131" s="316"/>
      <c r="D131" s="317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30"/>
      <c r="P131" s="30"/>
      <c r="Q131" s="30"/>
      <c r="R131" s="29"/>
      <c r="S131" s="30"/>
      <c r="T131" s="30"/>
      <c r="U131" s="30"/>
      <c r="V131" s="30"/>
      <c r="W131" s="30"/>
      <c r="X131" s="29"/>
      <c r="Y131" s="30"/>
      <c r="Z131" s="30"/>
      <c r="AA131" s="30"/>
      <c r="AB131" s="30"/>
      <c r="AC131" s="30"/>
      <c r="AD131" s="39"/>
      <c r="AE131" s="39"/>
      <c r="AF131" s="63"/>
      <c r="AG131" s="39"/>
      <c r="AH131" s="39"/>
      <c r="AI131" s="83"/>
    </row>
    <row r="132" spans="1:35" ht="39.950000000000003" customHeight="1" x14ac:dyDescent="0.25">
      <c r="A132" s="37" t="s">
        <v>6</v>
      </c>
      <c r="B132" s="315" t="s">
        <v>192</v>
      </c>
      <c r="C132" s="316"/>
      <c r="D132" s="317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30"/>
      <c r="P132" s="30"/>
      <c r="Q132" s="30"/>
      <c r="R132" s="29"/>
      <c r="S132" s="30"/>
      <c r="T132" s="30"/>
      <c r="U132" s="30"/>
      <c r="V132" s="30"/>
      <c r="W132" s="30"/>
      <c r="X132" s="29"/>
      <c r="Y132" s="30"/>
      <c r="Z132" s="30"/>
      <c r="AA132" s="30"/>
      <c r="AB132" s="30"/>
      <c r="AC132" s="30"/>
      <c r="AD132" s="39"/>
      <c r="AE132" s="39"/>
      <c r="AF132" s="63"/>
      <c r="AG132" s="39"/>
      <c r="AH132" s="39"/>
      <c r="AI132" s="83"/>
    </row>
    <row r="133" spans="1:35" s="86" customFormat="1" ht="60.75" customHeight="1" x14ac:dyDescent="0.25">
      <c r="A133" s="78" t="s">
        <v>5</v>
      </c>
      <c r="B133" s="318" t="s">
        <v>286</v>
      </c>
      <c r="C133" s="319"/>
      <c r="D133" s="320"/>
      <c r="E133" s="79">
        <f>SUM(E134:E135)</f>
        <v>2</v>
      </c>
      <c r="F133" s="79">
        <f t="shared" ref="F133:AI133" si="55">SUM(F134:F135)</f>
        <v>0</v>
      </c>
      <c r="G133" s="79">
        <f t="shared" si="55"/>
        <v>2</v>
      </c>
      <c r="H133" s="79">
        <f t="shared" si="55"/>
        <v>0</v>
      </c>
      <c r="I133" s="79">
        <f t="shared" si="55"/>
        <v>0</v>
      </c>
      <c r="J133" s="79">
        <f t="shared" si="55"/>
        <v>35</v>
      </c>
      <c r="K133" s="79">
        <f t="shared" si="55"/>
        <v>35</v>
      </c>
      <c r="L133" s="79">
        <f t="shared" si="55"/>
        <v>0</v>
      </c>
      <c r="M133" s="79">
        <f t="shared" si="55"/>
        <v>0</v>
      </c>
      <c r="N133" s="79">
        <f t="shared" si="55"/>
        <v>0</v>
      </c>
      <c r="O133" s="60">
        <f t="shared" si="55"/>
        <v>17</v>
      </c>
      <c r="P133" s="60">
        <f t="shared" si="55"/>
        <v>15</v>
      </c>
      <c r="Q133" s="60">
        <f t="shared" si="55"/>
        <v>0</v>
      </c>
      <c r="R133" s="60">
        <f t="shared" si="55"/>
        <v>0</v>
      </c>
      <c r="S133" s="60">
        <f t="shared" si="55"/>
        <v>0</v>
      </c>
      <c r="T133" s="60">
        <f t="shared" si="55"/>
        <v>2</v>
      </c>
      <c r="U133" s="60">
        <f t="shared" si="55"/>
        <v>0</v>
      </c>
      <c r="V133" s="60">
        <f t="shared" si="55"/>
        <v>1</v>
      </c>
      <c r="W133" s="60">
        <f t="shared" si="55"/>
        <v>1</v>
      </c>
      <c r="X133" s="60">
        <f t="shared" si="55"/>
        <v>0</v>
      </c>
      <c r="Y133" s="60">
        <f t="shared" si="55"/>
        <v>17</v>
      </c>
      <c r="Z133" s="79">
        <f t="shared" si="55"/>
        <v>0</v>
      </c>
      <c r="AA133" s="79">
        <f t="shared" si="55"/>
        <v>0</v>
      </c>
      <c r="AB133" s="79">
        <f t="shared" si="55"/>
        <v>20</v>
      </c>
      <c r="AC133" s="79">
        <f t="shared" si="55"/>
        <v>0</v>
      </c>
      <c r="AD133" s="79">
        <f t="shared" si="55"/>
        <v>2</v>
      </c>
      <c r="AE133" s="79">
        <f t="shared" si="55"/>
        <v>0</v>
      </c>
      <c r="AF133" s="60">
        <f t="shared" si="55"/>
        <v>2</v>
      </c>
      <c r="AG133" s="79">
        <f t="shared" si="55"/>
        <v>0</v>
      </c>
      <c r="AH133" s="79">
        <f t="shared" si="55"/>
        <v>0</v>
      </c>
      <c r="AI133" s="60">
        <f t="shared" si="55"/>
        <v>0</v>
      </c>
    </row>
    <row r="134" spans="1:35" ht="60.75" customHeight="1" x14ac:dyDescent="0.25">
      <c r="A134" s="37" t="s">
        <v>4</v>
      </c>
      <c r="B134" s="315" t="s">
        <v>287</v>
      </c>
      <c r="C134" s="316"/>
      <c r="D134" s="317"/>
      <c r="E134" s="29">
        <f>+F134+G134+H134+I134</f>
        <v>2</v>
      </c>
      <c r="F134" s="29"/>
      <c r="G134" s="29">
        <v>2</v>
      </c>
      <c r="H134" s="29"/>
      <c r="I134" s="29"/>
      <c r="J134" s="79">
        <f>+K134+L134+M134+N134</f>
        <v>35</v>
      </c>
      <c r="K134" s="29">
        <v>35</v>
      </c>
      <c r="L134" s="29"/>
      <c r="M134" s="29"/>
      <c r="N134" s="29"/>
      <c r="O134" s="30">
        <f>+P134+Q134+R134+S134+T134</f>
        <v>17</v>
      </c>
      <c r="P134" s="30">
        <v>15</v>
      </c>
      <c r="Q134" s="30"/>
      <c r="R134" s="29"/>
      <c r="S134" s="30"/>
      <c r="T134" s="30">
        <v>2</v>
      </c>
      <c r="U134" s="30"/>
      <c r="V134" s="30">
        <v>1</v>
      </c>
      <c r="W134" s="30">
        <v>1</v>
      </c>
      <c r="X134" s="29"/>
      <c r="Y134" s="30">
        <f>+O134+X134</f>
        <v>17</v>
      </c>
      <c r="Z134" s="30"/>
      <c r="AA134" s="30"/>
      <c r="AB134" s="30">
        <v>20</v>
      </c>
      <c r="AC134" s="30"/>
      <c r="AD134" s="39">
        <v>2</v>
      </c>
      <c r="AE134" s="39"/>
      <c r="AF134" s="63">
        <f>+AD134+AE134</f>
        <v>2</v>
      </c>
      <c r="AG134" s="39"/>
      <c r="AH134" s="39"/>
      <c r="AI134" s="83"/>
    </row>
    <row r="135" spans="1:35" ht="72.75" customHeight="1" x14ac:dyDescent="0.25">
      <c r="A135" s="37" t="s">
        <v>3</v>
      </c>
      <c r="B135" s="315" t="s">
        <v>288</v>
      </c>
      <c r="C135" s="316"/>
      <c r="D135" s="317"/>
      <c r="E135" s="29"/>
      <c r="F135" s="29"/>
      <c r="G135" s="29"/>
      <c r="H135" s="29"/>
      <c r="I135" s="29"/>
      <c r="J135" s="79"/>
      <c r="K135" s="29"/>
      <c r="L135" s="29"/>
      <c r="M135" s="29"/>
      <c r="N135" s="29"/>
      <c r="O135" s="30"/>
      <c r="P135" s="30"/>
      <c r="Q135" s="30"/>
      <c r="R135" s="29"/>
      <c r="S135" s="30"/>
      <c r="T135" s="30"/>
      <c r="U135" s="30"/>
      <c r="V135" s="30"/>
      <c r="W135" s="30"/>
      <c r="X135" s="29"/>
      <c r="Y135" s="30"/>
      <c r="Z135" s="30"/>
      <c r="AA135" s="30"/>
      <c r="AB135" s="30"/>
      <c r="AC135" s="30"/>
      <c r="AD135" s="39"/>
      <c r="AE135" s="39"/>
      <c r="AF135" s="63"/>
      <c r="AG135" s="39"/>
      <c r="AH135" s="39"/>
      <c r="AI135" s="83"/>
    </row>
    <row r="136" spans="1:35" ht="53.25" customHeight="1" x14ac:dyDescent="0.25">
      <c r="A136" s="84" t="s">
        <v>289</v>
      </c>
      <c r="B136" s="329" t="s">
        <v>290</v>
      </c>
      <c r="C136" s="330"/>
      <c r="D136" s="331"/>
      <c r="E136" s="29"/>
      <c r="F136" s="29"/>
      <c r="G136" s="29"/>
      <c r="H136" s="29"/>
      <c r="I136" s="29"/>
      <c r="J136" s="79"/>
      <c r="K136" s="29"/>
      <c r="L136" s="29"/>
      <c r="M136" s="29"/>
      <c r="N136" s="29"/>
      <c r="O136" s="30"/>
      <c r="P136" s="30"/>
      <c r="Q136" s="30"/>
      <c r="R136" s="30"/>
      <c r="S136" s="29"/>
      <c r="T136" s="30"/>
      <c r="U136" s="30"/>
      <c r="V136" s="30"/>
      <c r="W136" s="29"/>
      <c r="X136" s="29"/>
      <c r="Y136" s="30"/>
      <c r="Z136" s="30"/>
      <c r="AA136" s="30"/>
      <c r="AB136" s="30"/>
      <c r="AC136" s="30"/>
      <c r="AD136" s="39"/>
      <c r="AE136" s="39"/>
      <c r="AF136" s="63"/>
      <c r="AG136" s="39"/>
      <c r="AH136" s="39"/>
      <c r="AI136" s="83"/>
    </row>
    <row r="137" spans="1:35" s="86" customFormat="1" ht="39.950000000000003" customHeight="1" x14ac:dyDescent="0.25">
      <c r="A137" s="78" t="s">
        <v>2</v>
      </c>
      <c r="B137" s="321" t="s">
        <v>192</v>
      </c>
      <c r="C137" s="322"/>
      <c r="D137" s="323"/>
      <c r="E137" s="67">
        <f>+F137+G137+H137+I137</f>
        <v>10</v>
      </c>
      <c r="F137" s="67">
        <v>3</v>
      </c>
      <c r="G137" s="67">
        <v>7</v>
      </c>
      <c r="H137" s="67"/>
      <c r="I137" s="67"/>
      <c r="J137" s="79">
        <f>+K137+L137+M137+N137</f>
        <v>10</v>
      </c>
      <c r="K137" s="29">
        <v>5</v>
      </c>
      <c r="L137" s="67">
        <v>3</v>
      </c>
      <c r="M137" s="67">
        <v>2</v>
      </c>
      <c r="N137" s="67"/>
      <c r="O137" s="68">
        <f>+P137+Q137+R137+S137+T137</f>
        <v>8</v>
      </c>
      <c r="P137" s="68">
        <v>1</v>
      </c>
      <c r="Q137" s="68">
        <v>2</v>
      </c>
      <c r="R137" s="67">
        <v>5</v>
      </c>
      <c r="S137" s="68"/>
      <c r="T137" s="68"/>
      <c r="U137" s="68"/>
      <c r="V137" s="68"/>
      <c r="W137" s="68"/>
      <c r="X137" s="29"/>
      <c r="Y137" s="68">
        <f>+O137+X137</f>
        <v>8</v>
      </c>
      <c r="Z137" s="68"/>
      <c r="AA137" s="68"/>
      <c r="AB137" s="68">
        <v>7</v>
      </c>
      <c r="AC137" s="68">
        <v>2</v>
      </c>
      <c r="AD137" s="79">
        <v>7</v>
      </c>
      <c r="AE137" s="79">
        <v>1</v>
      </c>
      <c r="AF137" s="60">
        <f>+AD137+AE137</f>
        <v>8</v>
      </c>
      <c r="AG137" s="79"/>
      <c r="AH137" s="79"/>
      <c r="AI137" s="88"/>
    </row>
    <row r="138" spans="1:35" s="89" customFormat="1" ht="39.950000000000003" customHeight="1" x14ac:dyDescent="0.25">
      <c r="A138" s="78"/>
      <c r="B138" s="321" t="s">
        <v>153</v>
      </c>
      <c r="C138" s="322"/>
      <c r="D138" s="323"/>
      <c r="E138" s="79">
        <f>E19+E40+E52+E60+E74+E81+E89+E92+E114+E119+E128+E133+E136+E137</f>
        <v>3805</v>
      </c>
      <c r="F138" s="79">
        <f t="shared" ref="F138:AI138" si="56">F19+F40+F52+F60+F74+F81+F89+F92+F114+F119+F128+F133+F136+F137</f>
        <v>350</v>
      </c>
      <c r="G138" s="79">
        <f t="shared" si="56"/>
        <v>3449</v>
      </c>
      <c r="H138" s="79">
        <f t="shared" si="56"/>
        <v>4</v>
      </c>
      <c r="I138" s="79">
        <f t="shared" si="56"/>
        <v>2</v>
      </c>
      <c r="J138" s="79">
        <f t="shared" si="56"/>
        <v>1527</v>
      </c>
      <c r="K138" s="79">
        <f t="shared" si="56"/>
        <v>1250</v>
      </c>
      <c r="L138" s="79">
        <f t="shared" si="56"/>
        <v>241</v>
      </c>
      <c r="M138" s="79">
        <f t="shared" si="56"/>
        <v>21</v>
      </c>
      <c r="N138" s="79">
        <f t="shared" si="56"/>
        <v>15</v>
      </c>
      <c r="O138" s="79">
        <f t="shared" si="56"/>
        <v>3882</v>
      </c>
      <c r="P138" s="79">
        <f t="shared" si="56"/>
        <v>2914</v>
      </c>
      <c r="Q138" s="60">
        <f t="shared" si="56"/>
        <v>309</v>
      </c>
      <c r="R138" s="60">
        <f t="shared" si="56"/>
        <v>319</v>
      </c>
      <c r="S138" s="60">
        <f t="shared" si="56"/>
        <v>0</v>
      </c>
      <c r="T138" s="60">
        <f t="shared" si="56"/>
        <v>340</v>
      </c>
      <c r="U138" s="60">
        <f t="shared" si="56"/>
        <v>31</v>
      </c>
      <c r="V138" s="60">
        <f t="shared" si="56"/>
        <v>224</v>
      </c>
      <c r="W138" s="60">
        <f t="shared" si="56"/>
        <v>85</v>
      </c>
      <c r="X138" s="60">
        <f t="shared" si="56"/>
        <v>71</v>
      </c>
      <c r="Y138" s="60">
        <f t="shared" si="56"/>
        <v>3953</v>
      </c>
      <c r="Z138" s="79">
        <f t="shared" si="56"/>
        <v>4</v>
      </c>
      <c r="AA138" s="79">
        <f t="shared" si="56"/>
        <v>160</v>
      </c>
      <c r="AB138" s="79">
        <f t="shared" si="56"/>
        <v>1092</v>
      </c>
      <c r="AC138" s="79">
        <f t="shared" si="56"/>
        <v>332</v>
      </c>
      <c r="AD138" s="79">
        <f t="shared" si="56"/>
        <v>191</v>
      </c>
      <c r="AE138" s="79">
        <f t="shared" si="56"/>
        <v>58</v>
      </c>
      <c r="AF138" s="60">
        <f t="shared" si="56"/>
        <v>249</v>
      </c>
      <c r="AG138" s="79">
        <f t="shared" si="56"/>
        <v>4</v>
      </c>
      <c r="AH138" s="79">
        <f t="shared" si="56"/>
        <v>15</v>
      </c>
      <c r="AI138" s="60">
        <f t="shared" si="56"/>
        <v>19</v>
      </c>
    </row>
  </sheetData>
  <sheetProtection sheet="1" objects="1" scenarios="1"/>
  <mergeCells count="164">
    <mergeCell ref="B136:D136"/>
    <mergeCell ref="B57:D57"/>
    <mergeCell ref="B26:D26"/>
    <mergeCell ref="B53:D53"/>
    <mergeCell ref="B42:D42"/>
    <mergeCell ref="B43:D43"/>
    <mergeCell ref="B44:D44"/>
    <mergeCell ref="AG7:AG17"/>
    <mergeCell ref="AH7:AH17"/>
    <mergeCell ref="B41:D41"/>
    <mergeCell ref="B30:D30"/>
    <mergeCell ref="B31:D31"/>
    <mergeCell ref="B32:D32"/>
    <mergeCell ref="B33:D33"/>
    <mergeCell ref="B34:D34"/>
    <mergeCell ref="B35:D35"/>
    <mergeCell ref="B36:D36"/>
    <mergeCell ref="B37:D37"/>
    <mergeCell ref="B38:D38"/>
    <mergeCell ref="B19:D19"/>
    <mergeCell ref="B20:D20"/>
    <mergeCell ref="B21:D21"/>
    <mergeCell ref="B22:D22"/>
    <mergeCell ref="B23:D23"/>
    <mergeCell ref="AF7:AF17"/>
    <mergeCell ref="P7:P17"/>
    <mergeCell ref="F7:F17"/>
    <mergeCell ref="G7:G17"/>
    <mergeCell ref="H7:H17"/>
    <mergeCell ref="A18:D18"/>
    <mergeCell ref="Q7:Q17"/>
    <mergeCell ref="R7:R17"/>
    <mergeCell ref="E7:E17"/>
    <mergeCell ref="U10:U17"/>
    <mergeCell ref="M7:M17"/>
    <mergeCell ref="N7:N17"/>
    <mergeCell ref="O7:O17"/>
    <mergeCell ref="B24:D24"/>
    <mergeCell ref="B25:D25"/>
    <mergeCell ref="V10:V17"/>
    <mergeCell ref="AB4:AB17"/>
    <mergeCell ref="AD7:AD17"/>
    <mergeCell ref="AE7:AE17"/>
    <mergeCell ref="B45:D45"/>
    <mergeCell ref="B46:D46"/>
    <mergeCell ref="T10:T17"/>
    <mergeCell ref="B39:D39"/>
    <mergeCell ref="B40:D40"/>
    <mergeCell ref="B28:D28"/>
    <mergeCell ref="B29:D29"/>
    <mergeCell ref="B105:D105"/>
    <mergeCell ref="B106:D106"/>
    <mergeCell ref="B58:D58"/>
    <mergeCell ref="B59:D59"/>
    <mergeCell ref="B60:D60"/>
    <mergeCell ref="B61:D61"/>
    <mergeCell ref="B62:D62"/>
    <mergeCell ref="B63:D63"/>
    <mergeCell ref="B64:D64"/>
    <mergeCell ref="B65:D65"/>
    <mergeCell ref="B66:D66"/>
    <mergeCell ref="B67:D67"/>
    <mergeCell ref="B68:D68"/>
    <mergeCell ref="B69:D69"/>
    <mergeCell ref="B70:D70"/>
    <mergeCell ref="B71:D71"/>
    <mergeCell ref="B72:D72"/>
    <mergeCell ref="B98:D98"/>
    <mergeCell ref="B99:D99"/>
    <mergeCell ref="B47:D47"/>
    <mergeCell ref="B27:D27"/>
    <mergeCell ref="B48:D48"/>
    <mergeCell ref="B101:D101"/>
    <mergeCell ref="B102:D102"/>
    <mergeCell ref="B103:D103"/>
    <mergeCell ref="B104:D104"/>
    <mergeCell ref="B54:D54"/>
    <mergeCell ref="B55:D55"/>
    <mergeCell ref="B56:D56"/>
    <mergeCell ref="B49:D49"/>
    <mergeCell ref="B50:D50"/>
    <mergeCell ref="B51:D51"/>
    <mergeCell ref="B52:D52"/>
    <mergeCell ref="B90:D90"/>
    <mergeCell ref="B91:D91"/>
    <mergeCell ref="B73:D73"/>
    <mergeCell ref="B92:D92"/>
    <mergeCell ref="B93:D93"/>
    <mergeCell ref="B94:D94"/>
    <mergeCell ref="B95:D95"/>
    <mergeCell ref="B96:D96"/>
    <mergeCell ref="B97:D97"/>
    <mergeCell ref="B137:D137"/>
    <mergeCell ref="B138:D138"/>
    <mergeCell ref="B107:D107"/>
    <mergeCell ref="B108:D108"/>
    <mergeCell ref="B109:D109"/>
    <mergeCell ref="B110:D110"/>
    <mergeCell ref="B111:D111"/>
    <mergeCell ref="B120:D120"/>
    <mergeCell ref="B121:D121"/>
    <mergeCell ref="B122:D122"/>
    <mergeCell ref="B123:D123"/>
    <mergeCell ref="B124:D124"/>
    <mergeCell ref="B125:D125"/>
    <mergeCell ref="B112:D112"/>
    <mergeCell ref="B113:D113"/>
    <mergeCell ref="B114:D114"/>
    <mergeCell ref="B115:D115"/>
    <mergeCell ref="B116:D116"/>
    <mergeCell ref="B117:D117"/>
    <mergeCell ref="B118:D118"/>
    <mergeCell ref="B119:D119"/>
    <mergeCell ref="B126:D126"/>
    <mergeCell ref="B133:D133"/>
    <mergeCell ref="B134:D134"/>
    <mergeCell ref="B135:D135"/>
    <mergeCell ref="B127:D127"/>
    <mergeCell ref="B128:D128"/>
    <mergeCell ref="B129:D129"/>
    <mergeCell ref="B130:D130"/>
    <mergeCell ref="B132:D132"/>
    <mergeCell ref="B131:D131"/>
    <mergeCell ref="B74:D74"/>
    <mergeCell ref="B75:D75"/>
    <mergeCell ref="B76:D76"/>
    <mergeCell ref="B77:D77"/>
    <mergeCell ref="B78:D78"/>
    <mergeCell ref="B79:D79"/>
    <mergeCell ref="B80:D80"/>
    <mergeCell ref="B81:D81"/>
    <mergeCell ref="B82:D82"/>
    <mergeCell ref="B100:D100"/>
    <mergeCell ref="B83:D83"/>
    <mergeCell ref="B84:D84"/>
    <mergeCell ref="B85:D85"/>
    <mergeCell ref="B86:D86"/>
    <mergeCell ref="B87:D87"/>
    <mergeCell ref="B88:D88"/>
    <mergeCell ref="B89:D89"/>
    <mergeCell ref="E1:AB1"/>
    <mergeCell ref="AD1:AI1"/>
    <mergeCell ref="A2:AI2"/>
    <mergeCell ref="A3:AI3"/>
    <mergeCell ref="J4:N6"/>
    <mergeCell ref="O4:Y6"/>
    <mergeCell ref="AC4:AC17"/>
    <mergeCell ref="AD4:AF6"/>
    <mergeCell ref="AG4:AI6"/>
    <mergeCell ref="S7:S17"/>
    <mergeCell ref="T7:W9"/>
    <mergeCell ref="Y7:Y17"/>
    <mergeCell ref="AI7:AI17"/>
    <mergeCell ref="W10:W17"/>
    <mergeCell ref="A1:D1"/>
    <mergeCell ref="X7:X17"/>
    <mergeCell ref="K7:K17"/>
    <mergeCell ref="L7:L17"/>
    <mergeCell ref="Z4:Z17"/>
    <mergeCell ref="A4:D17"/>
    <mergeCell ref="E4:I6"/>
    <mergeCell ref="AA4:AA17"/>
    <mergeCell ref="I7:I17"/>
    <mergeCell ref="J7:J1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Ընդհանուր</vt:lpstr>
      <vt:lpstr>Երևան</vt:lpstr>
      <vt:lpstr>Արմավիր</vt:lpstr>
      <vt:lpstr>Արարատ և Վայոց ձոր</vt:lpstr>
      <vt:lpstr>Արագածոտն</vt:lpstr>
      <vt:lpstr>Գեղարքունիք</vt:lpstr>
      <vt:lpstr>Կոտայք</vt:lpstr>
      <vt:lpstr>Լոռի</vt:lpstr>
      <vt:lpstr>Շիրակ</vt:lpstr>
      <vt:lpstr>Տավուշ</vt:lpstr>
      <vt:lpstr>Սյունիք</vt:lpstr>
      <vt:lpstr>Տավուշ!Print_Area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 Ohanyan</dc:creator>
  <cp:lastModifiedBy>Syuzi</cp:lastModifiedBy>
  <cp:lastPrinted>2025-01-23T08:12:11Z</cp:lastPrinted>
  <dcterms:created xsi:type="dcterms:W3CDTF">2016-12-26T09:09:15Z</dcterms:created>
  <dcterms:modified xsi:type="dcterms:W3CDTF">2025-01-31T12:21:51Z</dcterms:modified>
</cp:coreProperties>
</file>