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8E36ACCE-52CA-44A5-B693-B4CF22ADB5A3}" xr6:coauthVersionLast="47" xr6:coauthVersionMax="47" xr10:uidLastSave="{00000000-0000-0000-0000-000000000000}"/>
  <bookViews>
    <workbookView xWindow="-120" yWindow="-120" windowWidth="29040" windowHeight="15840" firstSheet="20" activeTab="27" xr2:uid="{00000000-000D-0000-FFFF-FFFF00000000}"/>
  </bookViews>
  <sheets>
    <sheet name="Դարբինյան" sheetId="1" r:id="rId1"/>
    <sheet name="Ալ.Հարությունյան" sheetId="2" r:id="rId2"/>
    <sheet name="Ա.Հարությունյան" sheetId="3" r:id="rId3"/>
    <sheet name="Ա.Ղազարյան" sheetId="4" r:id="rId4"/>
    <sheet name="Ա.Ավագյան" sheetId="5" r:id="rId5"/>
    <sheet name="Ա.Ծատուրյան" sheetId="6" r:id="rId6"/>
    <sheet name="Ա.Միրզոյան" sheetId="7" r:id="rId7"/>
    <sheet name="Ա.Մկրտչյան" sheetId="8" r:id="rId8"/>
    <sheet name="Ա.Ալավերդյան" sheetId="9" r:id="rId9"/>
    <sheet name="Գ.Սոսյան" sheetId="10" r:id="rId10"/>
    <sheet name="Գ.Առաքելյան" sheetId="11" r:id="rId11"/>
    <sheet name="Лист1" sheetId="28" state="hidden" r:id="rId12"/>
    <sheet name="Է.Նահապետյան" sheetId="12" r:id="rId13"/>
    <sheet name="Լ.Հակոբյան" sheetId="13" r:id="rId14"/>
    <sheet name="Կ.Զարիկյան" sheetId="14" r:id="rId15"/>
    <sheet name="Հ.Այվազյան" sheetId="15" r:id="rId16"/>
    <sheet name="Մ.Համաբարձումյան" sheetId="16" r:id="rId17"/>
    <sheet name="Մ.Մելքումյան" sheetId="17" r:id="rId18"/>
    <sheet name="Ռ.Խանդանյան" sheetId="18" r:id="rId19"/>
    <sheet name="Ս.Հովակիմյան" sheetId="19" r:id="rId20"/>
    <sheet name="Մ.Պետրոսյան" sheetId="20" r:id="rId21"/>
    <sheet name="Ռ.Ազրոյան" sheetId="21" r:id="rId22"/>
    <sheet name="Դ.Դանիելյան" sheetId="22" r:id="rId23"/>
    <sheet name="Ռ.Մաքեյան" sheetId="23" r:id="rId24"/>
    <sheet name="Ռ.Մախմուդյան" sheetId="24" r:id="rId25"/>
    <sheet name="Վ.Միքաելյան" sheetId="25" r:id="rId26"/>
    <sheet name="Ա.Ներսիսյան" sheetId="26" r:id="rId27"/>
    <sheet name="Ե.Առաքելյան" sheetId="2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" i="24" l="1"/>
  <c r="AC13" i="24"/>
  <c r="AC48" i="23"/>
  <c r="M38" i="21"/>
  <c r="V38" i="21" s="1"/>
  <c r="R38" i="21"/>
  <c r="I18" i="20"/>
  <c r="F8" i="17"/>
  <c r="L8" i="17"/>
  <c r="AH49" i="11" l="1"/>
  <c r="I16" i="11"/>
  <c r="AC42" i="10" l="1"/>
  <c r="AC11" i="10"/>
  <c r="AC14" i="10"/>
  <c r="AC12" i="10"/>
  <c r="AC13" i="10"/>
  <c r="AC15" i="10"/>
  <c r="AC17" i="10"/>
  <c r="AC18" i="10"/>
  <c r="AC45" i="10"/>
  <c r="AC46" i="10"/>
  <c r="AC48" i="10"/>
  <c r="AC10" i="10"/>
  <c r="AC9" i="10"/>
  <c r="AC9" i="9"/>
  <c r="W35" i="2"/>
  <c r="X35" i="2"/>
  <c r="Y35" i="2"/>
  <c r="AA35" i="2"/>
  <c r="AB35" i="2"/>
  <c r="AK35" i="2" s="1"/>
  <c r="AC35" i="2"/>
  <c r="AF35" i="2"/>
  <c r="AG35" i="2"/>
  <c r="AJ35" i="2"/>
  <c r="AL38" i="6"/>
  <c r="AK38" i="6" s="1"/>
  <c r="AJ38" i="6" s="1"/>
  <c r="AI38" i="6" s="1"/>
  <c r="AH38" i="6" s="1"/>
  <c r="AG38" i="6" s="1"/>
  <c r="AF38" i="6" s="1"/>
  <c r="AE38" i="6" s="1"/>
  <c r="AD38" i="6" s="1"/>
  <c r="AC38" i="6" s="1"/>
  <c r="AB38" i="6" s="1"/>
  <c r="AA38" i="6" s="1"/>
  <c r="Z38" i="6" s="1"/>
  <c r="Y38" i="6" s="1"/>
  <c r="X38" i="6" s="1"/>
  <c r="W38" i="6" s="1"/>
  <c r="V38" i="6" s="1"/>
  <c r="U38" i="6" s="1"/>
  <c r="T38" i="6" s="1"/>
  <c r="S38" i="6" s="1"/>
  <c r="AF49" i="1"/>
  <c r="C8" i="1"/>
  <c r="AL27" i="27"/>
  <c r="AK27" i="27"/>
  <c r="AJ27" i="27"/>
  <c r="AI27" i="27"/>
  <c r="AH27" i="27"/>
  <c r="AG27" i="27"/>
  <c r="AF27" i="27"/>
  <c r="AE27" i="27"/>
  <c r="AD27" i="27"/>
  <c r="AC27" i="27"/>
  <c r="AA27" i="27"/>
  <c r="Z27" i="27"/>
  <c r="Y27" i="27"/>
  <c r="W27" i="27"/>
  <c r="V27" i="27"/>
  <c r="T27" i="27"/>
  <c r="S27" i="27"/>
  <c r="R27" i="27"/>
  <c r="P27" i="27"/>
  <c r="O27" i="27"/>
  <c r="N27" i="27"/>
  <c r="M27" i="27"/>
  <c r="K27" i="27"/>
  <c r="J27" i="27"/>
  <c r="I27" i="27"/>
  <c r="G27" i="27"/>
  <c r="F27" i="27"/>
  <c r="E27" i="27"/>
  <c r="D27" i="27"/>
  <c r="C27" i="27"/>
  <c r="AL27" i="26"/>
  <c r="AK27" i="26"/>
  <c r="AJ27" i="26"/>
  <c r="AH27" i="26"/>
  <c r="AG27" i="26"/>
  <c r="AF27" i="26"/>
  <c r="AE27" i="26"/>
  <c r="AD27" i="26"/>
  <c r="AC27" i="26"/>
  <c r="AA27" i="26"/>
  <c r="Z27" i="26"/>
  <c r="Y27" i="26"/>
  <c r="W27" i="26"/>
  <c r="V27" i="26"/>
  <c r="T27" i="26"/>
  <c r="S27" i="26"/>
  <c r="R27" i="26"/>
  <c r="P27" i="26"/>
  <c r="O27" i="26"/>
  <c r="N27" i="26"/>
  <c r="M27" i="26"/>
  <c r="K27" i="26"/>
  <c r="J27" i="26"/>
  <c r="I27" i="26"/>
  <c r="G27" i="26"/>
  <c r="F27" i="26"/>
  <c r="E27" i="26"/>
  <c r="D27" i="26"/>
  <c r="C27" i="26"/>
  <c r="AL27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W27" i="25"/>
  <c r="V27" i="25"/>
  <c r="T27" i="25"/>
  <c r="S27" i="25"/>
  <c r="R27" i="25"/>
  <c r="P27" i="25"/>
  <c r="O27" i="25"/>
  <c r="N27" i="25"/>
  <c r="M27" i="25"/>
  <c r="K27" i="25"/>
  <c r="J27" i="25"/>
  <c r="I27" i="25"/>
  <c r="G27" i="25"/>
  <c r="F27" i="25"/>
  <c r="E27" i="25"/>
  <c r="D27" i="25"/>
  <c r="C27" i="25"/>
  <c r="AL27" i="24"/>
  <c r="AK27" i="24"/>
  <c r="AJ27" i="24"/>
  <c r="AH27" i="24"/>
  <c r="AG27" i="24"/>
  <c r="AF27" i="24"/>
  <c r="AE27" i="24"/>
  <c r="AD27" i="24"/>
  <c r="AC27" i="24"/>
  <c r="AA27" i="24"/>
  <c r="Z27" i="24"/>
  <c r="Y27" i="24"/>
  <c r="W27" i="24"/>
  <c r="V27" i="24"/>
  <c r="T27" i="24"/>
  <c r="S27" i="24"/>
  <c r="R27" i="24"/>
  <c r="P27" i="24"/>
  <c r="O27" i="24"/>
  <c r="N27" i="24"/>
  <c r="M27" i="24"/>
  <c r="K27" i="24"/>
  <c r="J27" i="24"/>
  <c r="I27" i="24"/>
  <c r="G27" i="24"/>
  <c r="F27" i="24"/>
  <c r="E27" i="24"/>
  <c r="C27" i="24"/>
  <c r="AL27" i="23"/>
  <c r="AK27" i="23"/>
  <c r="AJ27" i="23"/>
  <c r="AH27" i="23"/>
  <c r="AG27" i="23"/>
  <c r="AF27" i="23"/>
  <c r="AE27" i="23"/>
  <c r="AD27" i="23"/>
  <c r="AC27" i="23"/>
  <c r="AA27" i="23"/>
  <c r="Z27" i="23"/>
  <c r="Y27" i="23"/>
  <c r="W27" i="23"/>
  <c r="V27" i="23"/>
  <c r="T27" i="23"/>
  <c r="S27" i="23"/>
  <c r="R27" i="23"/>
  <c r="P27" i="23"/>
  <c r="O27" i="23"/>
  <c r="N27" i="23"/>
  <c r="M27" i="23"/>
  <c r="K27" i="23"/>
  <c r="J27" i="23"/>
  <c r="I27" i="23"/>
  <c r="G27" i="23"/>
  <c r="F27" i="23"/>
  <c r="E27" i="23"/>
  <c r="C27" i="23"/>
  <c r="AL27" i="22"/>
  <c r="AK27" i="22"/>
  <c r="AJ27" i="22"/>
  <c r="AH27" i="22"/>
  <c r="AG27" i="22"/>
  <c r="AF27" i="22"/>
  <c r="AE27" i="22"/>
  <c r="AD27" i="22"/>
  <c r="AC27" i="22"/>
  <c r="AA27" i="22"/>
  <c r="Z27" i="22"/>
  <c r="Y27" i="22"/>
  <c r="W27" i="22"/>
  <c r="V27" i="22"/>
  <c r="T27" i="22"/>
  <c r="S27" i="22"/>
  <c r="R27" i="22"/>
  <c r="P27" i="22"/>
  <c r="O27" i="22"/>
  <c r="N27" i="22"/>
  <c r="M27" i="22"/>
  <c r="K27" i="22"/>
  <c r="J27" i="22"/>
  <c r="I27" i="22"/>
  <c r="G27" i="22"/>
  <c r="F27" i="22"/>
  <c r="E27" i="22"/>
  <c r="C27" i="22"/>
  <c r="AL27" i="21"/>
  <c r="AK27" i="21"/>
  <c r="AJ27" i="21"/>
  <c r="AH27" i="21"/>
  <c r="AG27" i="21"/>
  <c r="AF27" i="21"/>
  <c r="AE27" i="21"/>
  <c r="AD27" i="21"/>
  <c r="AC27" i="21"/>
  <c r="AA27" i="21"/>
  <c r="Z27" i="21"/>
  <c r="Y27" i="21"/>
  <c r="W27" i="21"/>
  <c r="V27" i="21"/>
  <c r="T27" i="21"/>
  <c r="S27" i="21"/>
  <c r="R27" i="21"/>
  <c r="P27" i="21"/>
  <c r="O27" i="21"/>
  <c r="N27" i="21"/>
  <c r="M27" i="21"/>
  <c r="K27" i="21"/>
  <c r="J27" i="21"/>
  <c r="I27" i="21"/>
  <c r="G27" i="21"/>
  <c r="F27" i="21"/>
  <c r="E27" i="21"/>
  <c r="C27" i="21"/>
  <c r="AL27" i="20"/>
  <c r="AK27" i="20"/>
  <c r="AJ27" i="20"/>
  <c r="AH27" i="20"/>
  <c r="AG27" i="20"/>
  <c r="AF27" i="20"/>
  <c r="AE27" i="20"/>
  <c r="AD27" i="20"/>
  <c r="AC27" i="20"/>
  <c r="AA27" i="20"/>
  <c r="Z27" i="20"/>
  <c r="Y27" i="20"/>
  <c r="W27" i="20"/>
  <c r="V27" i="20"/>
  <c r="T27" i="20"/>
  <c r="S27" i="20"/>
  <c r="R27" i="20"/>
  <c r="P27" i="20"/>
  <c r="O27" i="20"/>
  <c r="N27" i="20"/>
  <c r="M27" i="20"/>
  <c r="K27" i="20"/>
  <c r="J27" i="20"/>
  <c r="I27" i="20"/>
  <c r="G27" i="20"/>
  <c r="F27" i="20"/>
  <c r="E27" i="20"/>
  <c r="C27" i="20"/>
  <c r="AL27" i="19"/>
  <c r="AK27" i="19"/>
  <c r="AJ27" i="19"/>
  <c r="AH27" i="19"/>
  <c r="AG27" i="19"/>
  <c r="AF27" i="19"/>
  <c r="AE27" i="19"/>
  <c r="AD27" i="19"/>
  <c r="AC27" i="19"/>
  <c r="AA27" i="19"/>
  <c r="Z27" i="19"/>
  <c r="Y27" i="19"/>
  <c r="W27" i="19"/>
  <c r="V27" i="19"/>
  <c r="T27" i="19"/>
  <c r="S27" i="19"/>
  <c r="R27" i="19"/>
  <c r="P27" i="19"/>
  <c r="O27" i="19"/>
  <c r="N27" i="19"/>
  <c r="M27" i="19"/>
  <c r="K27" i="19"/>
  <c r="J27" i="19"/>
  <c r="I27" i="19"/>
  <c r="G27" i="19"/>
  <c r="F27" i="19"/>
  <c r="E27" i="19"/>
  <c r="C27" i="19"/>
  <c r="AL27" i="18"/>
  <c r="AK27" i="18"/>
  <c r="AJ27" i="18"/>
  <c r="AH27" i="18"/>
  <c r="AG27" i="18"/>
  <c r="AF27" i="18"/>
  <c r="AE27" i="18"/>
  <c r="AD27" i="18"/>
  <c r="AC27" i="18"/>
  <c r="AA27" i="18"/>
  <c r="Z27" i="18"/>
  <c r="Y27" i="18"/>
  <c r="W27" i="18"/>
  <c r="V27" i="18"/>
  <c r="T27" i="18"/>
  <c r="S27" i="18"/>
  <c r="R27" i="18"/>
  <c r="P27" i="18"/>
  <c r="O27" i="18"/>
  <c r="N27" i="18"/>
  <c r="M27" i="18"/>
  <c r="K27" i="18"/>
  <c r="J27" i="18"/>
  <c r="I27" i="18"/>
  <c r="G27" i="18"/>
  <c r="F27" i="18"/>
  <c r="E27" i="18"/>
  <c r="C27" i="18"/>
  <c r="AL27" i="17"/>
  <c r="AK27" i="17"/>
  <c r="AJ27" i="17"/>
  <c r="AH27" i="17"/>
  <c r="AG27" i="17"/>
  <c r="AF27" i="17"/>
  <c r="AE27" i="17"/>
  <c r="AD27" i="17"/>
  <c r="AC27" i="17"/>
  <c r="AA27" i="17"/>
  <c r="Z27" i="17"/>
  <c r="Y27" i="17"/>
  <c r="W27" i="17"/>
  <c r="V27" i="17"/>
  <c r="T27" i="17"/>
  <c r="S27" i="17"/>
  <c r="R27" i="17"/>
  <c r="P27" i="17"/>
  <c r="O27" i="17"/>
  <c r="N27" i="17"/>
  <c r="M27" i="17"/>
  <c r="K27" i="17"/>
  <c r="J27" i="17"/>
  <c r="I27" i="17"/>
  <c r="G27" i="17"/>
  <c r="F27" i="17"/>
  <c r="E27" i="17"/>
  <c r="C27" i="17"/>
  <c r="AL27" i="16"/>
  <c r="AK27" i="16"/>
  <c r="AJ27" i="16"/>
  <c r="AH27" i="16"/>
  <c r="AG27" i="16"/>
  <c r="AF27" i="16"/>
  <c r="AE27" i="16"/>
  <c r="AD27" i="16"/>
  <c r="AC27" i="16"/>
  <c r="AA27" i="16"/>
  <c r="Z27" i="16"/>
  <c r="Y27" i="16"/>
  <c r="W27" i="16"/>
  <c r="V27" i="16"/>
  <c r="T27" i="16"/>
  <c r="S27" i="16"/>
  <c r="R27" i="16"/>
  <c r="P27" i="16"/>
  <c r="O27" i="16"/>
  <c r="N27" i="16"/>
  <c r="M27" i="16"/>
  <c r="K27" i="16"/>
  <c r="J27" i="16"/>
  <c r="I27" i="16"/>
  <c r="G27" i="16"/>
  <c r="F27" i="16"/>
  <c r="E27" i="16"/>
  <c r="C27" i="16"/>
  <c r="AL19" i="27"/>
  <c r="AK19" i="27"/>
  <c r="AJ19" i="27"/>
  <c r="AI19" i="27"/>
  <c r="AH19" i="27"/>
  <c r="AG19" i="27"/>
  <c r="AF19" i="27"/>
  <c r="AE19" i="27"/>
  <c r="AD19" i="27"/>
  <c r="AB19" i="27"/>
  <c r="AA19" i="27"/>
  <c r="Z19" i="27"/>
  <c r="X19" i="27"/>
  <c r="W19" i="27"/>
  <c r="U19" i="27"/>
  <c r="T19" i="27"/>
  <c r="S19" i="27"/>
  <c r="Q19" i="27"/>
  <c r="P19" i="27"/>
  <c r="O19" i="27"/>
  <c r="N19" i="27"/>
  <c r="L19" i="27"/>
  <c r="K19" i="27"/>
  <c r="J19" i="27"/>
  <c r="H19" i="27"/>
  <c r="G19" i="27"/>
  <c r="F19" i="27"/>
  <c r="E19" i="27"/>
  <c r="D19" i="27"/>
  <c r="C19" i="27"/>
  <c r="AL19" i="26"/>
  <c r="AK19" i="26"/>
  <c r="AI19" i="26"/>
  <c r="AH19" i="26"/>
  <c r="AG19" i="26"/>
  <c r="AF19" i="26"/>
  <c r="AE19" i="26"/>
  <c r="AD19" i="26"/>
  <c r="AB19" i="26"/>
  <c r="AA19" i="26"/>
  <c r="Z19" i="26"/>
  <c r="X19" i="26"/>
  <c r="W19" i="26"/>
  <c r="U19" i="26"/>
  <c r="T19" i="26"/>
  <c r="S19" i="26"/>
  <c r="Q19" i="26"/>
  <c r="P19" i="26"/>
  <c r="O19" i="26"/>
  <c r="N19" i="26"/>
  <c r="L19" i="26"/>
  <c r="K19" i="26"/>
  <c r="J19" i="26"/>
  <c r="H19" i="26"/>
  <c r="G19" i="26"/>
  <c r="F19" i="26"/>
  <c r="E19" i="26"/>
  <c r="D19" i="26"/>
  <c r="C19" i="26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X19" i="25"/>
  <c r="W19" i="25"/>
  <c r="U19" i="25"/>
  <c r="T19" i="25"/>
  <c r="S19" i="25"/>
  <c r="Q19" i="25"/>
  <c r="P19" i="25"/>
  <c r="O19" i="25"/>
  <c r="N19" i="25"/>
  <c r="L19" i="25"/>
  <c r="K19" i="25"/>
  <c r="J19" i="25"/>
  <c r="H19" i="25"/>
  <c r="G19" i="25"/>
  <c r="F19" i="25"/>
  <c r="E19" i="25"/>
  <c r="D19" i="25"/>
  <c r="C19" i="25"/>
  <c r="AL19" i="24"/>
  <c r="AK19" i="24"/>
  <c r="AI19" i="24"/>
  <c r="AH19" i="24"/>
  <c r="AG19" i="24"/>
  <c r="AF19" i="24"/>
  <c r="AE19" i="24"/>
  <c r="AD19" i="24"/>
  <c r="AB19" i="24"/>
  <c r="AA19" i="24"/>
  <c r="Z19" i="24"/>
  <c r="X19" i="24"/>
  <c r="W19" i="24"/>
  <c r="U19" i="24"/>
  <c r="T19" i="24"/>
  <c r="S19" i="24"/>
  <c r="Q19" i="24"/>
  <c r="P19" i="24"/>
  <c r="O19" i="24"/>
  <c r="N19" i="24"/>
  <c r="L19" i="24"/>
  <c r="K19" i="24"/>
  <c r="J19" i="24"/>
  <c r="H19" i="24"/>
  <c r="G19" i="24"/>
  <c r="F19" i="24"/>
  <c r="D19" i="24"/>
  <c r="C19" i="24"/>
  <c r="AL19" i="23"/>
  <c r="AK19" i="23"/>
  <c r="AI19" i="23"/>
  <c r="AH19" i="23"/>
  <c r="AG19" i="23"/>
  <c r="AF19" i="23"/>
  <c r="AE19" i="23"/>
  <c r="AD19" i="23"/>
  <c r="AB19" i="23"/>
  <c r="AA19" i="23"/>
  <c r="Z19" i="23"/>
  <c r="X19" i="23"/>
  <c r="W19" i="23"/>
  <c r="U19" i="23"/>
  <c r="T19" i="23"/>
  <c r="S19" i="23"/>
  <c r="Q19" i="23"/>
  <c r="P19" i="23"/>
  <c r="O19" i="23"/>
  <c r="N19" i="23"/>
  <c r="L19" i="23"/>
  <c r="K19" i="23"/>
  <c r="J19" i="23"/>
  <c r="H19" i="23"/>
  <c r="G19" i="23"/>
  <c r="F19" i="23"/>
  <c r="D19" i="23"/>
  <c r="C19" i="23"/>
  <c r="AL19" i="22"/>
  <c r="AK19" i="22"/>
  <c r="AI19" i="22"/>
  <c r="AH19" i="22"/>
  <c r="AG19" i="22"/>
  <c r="AF19" i="22"/>
  <c r="AE19" i="22"/>
  <c r="AD19" i="22"/>
  <c r="AB19" i="22"/>
  <c r="AA19" i="22"/>
  <c r="Z19" i="22"/>
  <c r="X19" i="22"/>
  <c r="W19" i="22"/>
  <c r="U19" i="22"/>
  <c r="T19" i="22"/>
  <c r="S19" i="22"/>
  <c r="Q19" i="22"/>
  <c r="P19" i="22"/>
  <c r="O19" i="22"/>
  <c r="N19" i="22"/>
  <c r="L19" i="22"/>
  <c r="K19" i="22"/>
  <c r="J19" i="22"/>
  <c r="H19" i="22"/>
  <c r="G19" i="22"/>
  <c r="F19" i="22"/>
  <c r="D19" i="22"/>
  <c r="C19" i="22"/>
  <c r="AL19" i="21"/>
  <c r="AK19" i="21"/>
  <c r="AI19" i="21"/>
  <c r="AH19" i="21"/>
  <c r="AG19" i="21"/>
  <c r="AF19" i="21"/>
  <c r="AE19" i="21"/>
  <c r="AD19" i="21"/>
  <c r="AB19" i="21"/>
  <c r="AA19" i="21"/>
  <c r="Z19" i="21"/>
  <c r="X19" i="21"/>
  <c r="W19" i="21"/>
  <c r="U19" i="21"/>
  <c r="T19" i="21"/>
  <c r="S19" i="21"/>
  <c r="Q19" i="21"/>
  <c r="P19" i="21"/>
  <c r="O19" i="21"/>
  <c r="N19" i="21"/>
  <c r="L19" i="21"/>
  <c r="K19" i="21"/>
  <c r="J19" i="21"/>
  <c r="H19" i="21"/>
  <c r="G19" i="21"/>
  <c r="F19" i="21"/>
  <c r="D19" i="21"/>
  <c r="C19" i="21"/>
  <c r="AL19" i="20"/>
  <c r="AK19" i="20"/>
  <c r="AI19" i="20"/>
  <c r="AH19" i="20"/>
  <c r="AG19" i="20"/>
  <c r="AF19" i="20"/>
  <c r="AE19" i="20"/>
  <c r="AD19" i="20"/>
  <c r="AB19" i="20"/>
  <c r="AA19" i="20"/>
  <c r="Z19" i="20"/>
  <c r="X19" i="20"/>
  <c r="W19" i="20"/>
  <c r="U19" i="20"/>
  <c r="T19" i="20"/>
  <c r="S19" i="20"/>
  <c r="Q19" i="20"/>
  <c r="P19" i="20"/>
  <c r="O19" i="20"/>
  <c r="N19" i="20"/>
  <c r="L19" i="20"/>
  <c r="K19" i="20"/>
  <c r="J19" i="20"/>
  <c r="H19" i="20"/>
  <c r="G19" i="20"/>
  <c r="F19" i="20"/>
  <c r="D19" i="20"/>
  <c r="C19" i="20"/>
  <c r="AL19" i="19"/>
  <c r="AK19" i="19"/>
  <c r="AI19" i="19"/>
  <c r="AH19" i="19"/>
  <c r="AG19" i="19"/>
  <c r="AF19" i="19"/>
  <c r="AE19" i="19"/>
  <c r="AD19" i="19"/>
  <c r="AB19" i="19"/>
  <c r="AA19" i="19"/>
  <c r="Z19" i="19"/>
  <c r="X19" i="19"/>
  <c r="W19" i="19"/>
  <c r="U19" i="19"/>
  <c r="T19" i="19"/>
  <c r="S19" i="19"/>
  <c r="Q19" i="19"/>
  <c r="P19" i="19"/>
  <c r="O19" i="19"/>
  <c r="N19" i="19"/>
  <c r="L19" i="19"/>
  <c r="K19" i="19"/>
  <c r="J19" i="19"/>
  <c r="H19" i="19"/>
  <c r="G19" i="19"/>
  <c r="F19" i="19"/>
  <c r="D19" i="19"/>
  <c r="C19" i="19"/>
  <c r="AL19" i="18"/>
  <c r="AK19" i="18"/>
  <c r="AI19" i="18"/>
  <c r="AH19" i="18"/>
  <c r="AG19" i="18"/>
  <c r="AF19" i="18"/>
  <c r="AE19" i="18"/>
  <c r="AD19" i="18"/>
  <c r="AB19" i="18"/>
  <c r="AA19" i="18"/>
  <c r="Z19" i="18"/>
  <c r="X19" i="18"/>
  <c r="W19" i="18"/>
  <c r="U19" i="18"/>
  <c r="T19" i="18"/>
  <c r="S19" i="18"/>
  <c r="Q19" i="18"/>
  <c r="P19" i="18"/>
  <c r="O19" i="18"/>
  <c r="N19" i="18"/>
  <c r="L19" i="18"/>
  <c r="K19" i="18"/>
  <c r="J19" i="18"/>
  <c r="H19" i="18"/>
  <c r="G19" i="18"/>
  <c r="F19" i="18"/>
  <c r="D19" i="18"/>
  <c r="C19" i="18"/>
  <c r="AL19" i="17"/>
  <c r="AK19" i="17"/>
  <c r="AI19" i="17"/>
  <c r="AH19" i="17"/>
  <c r="AG19" i="17"/>
  <c r="AF19" i="17"/>
  <c r="AE19" i="17"/>
  <c r="AD19" i="17"/>
  <c r="AB19" i="17"/>
  <c r="AA19" i="17"/>
  <c r="Z19" i="17"/>
  <c r="X19" i="17"/>
  <c r="W19" i="17"/>
  <c r="U19" i="17"/>
  <c r="T19" i="17"/>
  <c r="S19" i="17"/>
  <c r="Q19" i="17"/>
  <c r="P19" i="17"/>
  <c r="O19" i="17"/>
  <c r="N19" i="17"/>
  <c r="L19" i="17"/>
  <c r="K19" i="17"/>
  <c r="J19" i="17"/>
  <c r="H19" i="17"/>
  <c r="G19" i="17"/>
  <c r="F19" i="17"/>
  <c r="D19" i="17"/>
  <c r="C19" i="17"/>
  <c r="AL19" i="16"/>
  <c r="AK19" i="16"/>
  <c r="AI19" i="16"/>
  <c r="AH19" i="16"/>
  <c r="AG19" i="16"/>
  <c r="AF19" i="16"/>
  <c r="AE19" i="16"/>
  <c r="AD19" i="16"/>
  <c r="AB19" i="16"/>
  <c r="AA19" i="16"/>
  <c r="Z19" i="16"/>
  <c r="X19" i="16"/>
  <c r="W19" i="16"/>
  <c r="U19" i="16"/>
  <c r="T19" i="16"/>
  <c r="S19" i="16"/>
  <c r="Q19" i="16"/>
  <c r="P19" i="16"/>
  <c r="O19" i="16"/>
  <c r="N19" i="16"/>
  <c r="L19" i="16"/>
  <c r="K19" i="16"/>
  <c r="J19" i="16"/>
  <c r="H19" i="16"/>
  <c r="G19" i="16"/>
  <c r="F19" i="16"/>
  <c r="D19" i="16"/>
  <c r="C19" i="16"/>
  <c r="AL14" i="27"/>
  <c r="AK14" i="27"/>
  <c r="AJ14" i="27"/>
  <c r="AI14" i="27"/>
  <c r="AH14" i="27"/>
  <c r="AG14" i="27"/>
  <c r="AF14" i="27"/>
  <c r="AE14" i="27"/>
  <c r="AD14" i="27"/>
  <c r="AB14" i="27"/>
  <c r="AA14" i="27"/>
  <c r="Z14" i="27"/>
  <c r="X14" i="27"/>
  <c r="W14" i="27"/>
  <c r="U14" i="27"/>
  <c r="T14" i="27"/>
  <c r="S14" i="27"/>
  <c r="Q14" i="27"/>
  <c r="P14" i="27"/>
  <c r="O14" i="27"/>
  <c r="N14" i="27"/>
  <c r="L14" i="27"/>
  <c r="K14" i="27"/>
  <c r="J14" i="27"/>
  <c r="H14" i="27"/>
  <c r="G14" i="27"/>
  <c r="F14" i="27"/>
  <c r="E14" i="27"/>
  <c r="D14" i="27"/>
  <c r="C14" i="27"/>
  <c r="AL14" i="26"/>
  <c r="AK14" i="26"/>
  <c r="AI14" i="26"/>
  <c r="AH14" i="26"/>
  <c r="AG14" i="26"/>
  <c r="AF14" i="26"/>
  <c r="AE14" i="26"/>
  <c r="AD14" i="26"/>
  <c r="AB14" i="26"/>
  <c r="AA14" i="26"/>
  <c r="Z14" i="26"/>
  <c r="X14" i="26"/>
  <c r="W14" i="26"/>
  <c r="U14" i="26"/>
  <c r="T14" i="26"/>
  <c r="S14" i="26"/>
  <c r="Q14" i="26"/>
  <c r="P14" i="26"/>
  <c r="O14" i="26"/>
  <c r="N14" i="26"/>
  <c r="L14" i="26"/>
  <c r="K14" i="26"/>
  <c r="J14" i="26"/>
  <c r="H14" i="26"/>
  <c r="G14" i="26"/>
  <c r="F14" i="26"/>
  <c r="E14" i="26"/>
  <c r="D14" i="26"/>
  <c r="C14" i="26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X14" i="25"/>
  <c r="W14" i="25"/>
  <c r="U14" i="25"/>
  <c r="T14" i="25"/>
  <c r="S14" i="25"/>
  <c r="Q14" i="25"/>
  <c r="P14" i="25"/>
  <c r="O14" i="25"/>
  <c r="N14" i="25"/>
  <c r="L14" i="25"/>
  <c r="K14" i="25"/>
  <c r="J14" i="25"/>
  <c r="H14" i="25"/>
  <c r="G14" i="25"/>
  <c r="F14" i="25"/>
  <c r="E14" i="25"/>
  <c r="D14" i="25"/>
  <c r="C14" i="25"/>
  <c r="AL14" i="24"/>
  <c r="AK14" i="24"/>
  <c r="AI14" i="24"/>
  <c r="AH14" i="24"/>
  <c r="AG14" i="24"/>
  <c r="AF14" i="24"/>
  <c r="AE14" i="24"/>
  <c r="AD14" i="24"/>
  <c r="AB14" i="24"/>
  <c r="AA14" i="24"/>
  <c r="Z14" i="24"/>
  <c r="X14" i="24"/>
  <c r="W14" i="24"/>
  <c r="U14" i="24"/>
  <c r="T14" i="24"/>
  <c r="S14" i="24"/>
  <c r="Q14" i="24"/>
  <c r="P14" i="24"/>
  <c r="O14" i="24"/>
  <c r="N14" i="24"/>
  <c r="L14" i="24"/>
  <c r="K14" i="24"/>
  <c r="J14" i="24"/>
  <c r="H14" i="24"/>
  <c r="G14" i="24"/>
  <c r="F14" i="24"/>
  <c r="D14" i="24"/>
  <c r="C14" i="24"/>
  <c r="AL14" i="23"/>
  <c r="AK14" i="23"/>
  <c r="AI14" i="23"/>
  <c r="AH14" i="23"/>
  <c r="AG14" i="23"/>
  <c r="AF14" i="23"/>
  <c r="AE14" i="23"/>
  <c r="AD14" i="23"/>
  <c r="AB14" i="23"/>
  <c r="AA14" i="23"/>
  <c r="Z14" i="23"/>
  <c r="X14" i="23"/>
  <c r="W14" i="23"/>
  <c r="U14" i="23"/>
  <c r="T14" i="23"/>
  <c r="S14" i="23"/>
  <c r="Q14" i="23"/>
  <c r="P14" i="23"/>
  <c r="O14" i="23"/>
  <c r="N14" i="23"/>
  <c r="L14" i="23"/>
  <c r="K14" i="23"/>
  <c r="J14" i="23"/>
  <c r="H14" i="23"/>
  <c r="G14" i="23"/>
  <c r="F14" i="23"/>
  <c r="D14" i="23"/>
  <c r="C14" i="23"/>
  <c r="AL14" i="22"/>
  <c r="AK14" i="22"/>
  <c r="AI14" i="22"/>
  <c r="AH14" i="22"/>
  <c r="AG14" i="22"/>
  <c r="AF14" i="22"/>
  <c r="AE14" i="22"/>
  <c r="AD14" i="22"/>
  <c r="AB14" i="22"/>
  <c r="AA14" i="22"/>
  <c r="Z14" i="22"/>
  <c r="X14" i="22"/>
  <c r="W14" i="22"/>
  <c r="U14" i="22"/>
  <c r="T14" i="22"/>
  <c r="S14" i="22"/>
  <c r="Q14" i="22"/>
  <c r="P14" i="22"/>
  <c r="O14" i="22"/>
  <c r="N14" i="22"/>
  <c r="L14" i="22"/>
  <c r="K14" i="22"/>
  <c r="J14" i="22"/>
  <c r="H14" i="22"/>
  <c r="G14" i="22"/>
  <c r="F14" i="22"/>
  <c r="D14" i="22"/>
  <c r="C14" i="22"/>
  <c r="AL14" i="21"/>
  <c r="AK14" i="21"/>
  <c r="AI14" i="21"/>
  <c r="AH14" i="21"/>
  <c r="AG14" i="21"/>
  <c r="AF14" i="21"/>
  <c r="AE14" i="21"/>
  <c r="AD14" i="21"/>
  <c r="AB14" i="21"/>
  <c r="AA14" i="21"/>
  <c r="Z14" i="21"/>
  <c r="X14" i="21"/>
  <c r="W14" i="21"/>
  <c r="U14" i="21"/>
  <c r="T14" i="21"/>
  <c r="S14" i="21"/>
  <c r="Q14" i="21"/>
  <c r="P14" i="21"/>
  <c r="O14" i="21"/>
  <c r="N14" i="21"/>
  <c r="L14" i="21"/>
  <c r="K14" i="21"/>
  <c r="J14" i="21"/>
  <c r="H14" i="21"/>
  <c r="G14" i="21"/>
  <c r="F14" i="21"/>
  <c r="D14" i="21"/>
  <c r="C14" i="21"/>
  <c r="AL14" i="20"/>
  <c r="AK14" i="20"/>
  <c r="AI14" i="20"/>
  <c r="AH14" i="20"/>
  <c r="AG14" i="20"/>
  <c r="AF14" i="20"/>
  <c r="AE14" i="20"/>
  <c r="AD14" i="20"/>
  <c r="AB14" i="20"/>
  <c r="AA14" i="20"/>
  <c r="Z14" i="20"/>
  <c r="X14" i="20"/>
  <c r="W14" i="20"/>
  <c r="U14" i="20"/>
  <c r="T14" i="20"/>
  <c r="S14" i="20"/>
  <c r="Q14" i="20"/>
  <c r="P14" i="20"/>
  <c r="O14" i="20"/>
  <c r="N14" i="20"/>
  <c r="L14" i="20"/>
  <c r="K14" i="20"/>
  <c r="J14" i="20"/>
  <c r="H14" i="20"/>
  <c r="G14" i="20"/>
  <c r="F14" i="20"/>
  <c r="D14" i="20"/>
  <c r="C14" i="20"/>
  <c r="AL14" i="19"/>
  <c r="AK14" i="19"/>
  <c r="AI14" i="19"/>
  <c r="AH14" i="19"/>
  <c r="AG14" i="19"/>
  <c r="AF14" i="19"/>
  <c r="AE14" i="19"/>
  <c r="AD14" i="19"/>
  <c r="AB14" i="19"/>
  <c r="AA14" i="19"/>
  <c r="Z14" i="19"/>
  <c r="X14" i="19"/>
  <c r="W14" i="19"/>
  <c r="U14" i="19"/>
  <c r="T14" i="19"/>
  <c r="S14" i="19"/>
  <c r="Q14" i="19"/>
  <c r="P14" i="19"/>
  <c r="O14" i="19"/>
  <c r="N14" i="19"/>
  <c r="L14" i="19"/>
  <c r="K14" i="19"/>
  <c r="J14" i="19"/>
  <c r="H14" i="19"/>
  <c r="G14" i="19"/>
  <c r="F14" i="19"/>
  <c r="D14" i="19"/>
  <c r="C14" i="19"/>
  <c r="AL14" i="18"/>
  <c r="AK14" i="18"/>
  <c r="AI14" i="18"/>
  <c r="AH14" i="18"/>
  <c r="AG14" i="18"/>
  <c r="AF14" i="18"/>
  <c r="AE14" i="18"/>
  <c r="AD14" i="18"/>
  <c r="AB14" i="18"/>
  <c r="AA14" i="18"/>
  <c r="Z14" i="18"/>
  <c r="X14" i="18"/>
  <c r="W14" i="18"/>
  <c r="U14" i="18"/>
  <c r="T14" i="18"/>
  <c r="S14" i="18"/>
  <c r="Q14" i="18"/>
  <c r="P14" i="18"/>
  <c r="O14" i="18"/>
  <c r="N14" i="18"/>
  <c r="L14" i="18"/>
  <c r="K14" i="18"/>
  <c r="J14" i="18"/>
  <c r="H14" i="18"/>
  <c r="G14" i="18"/>
  <c r="F14" i="18"/>
  <c r="D14" i="18"/>
  <c r="C14" i="18"/>
  <c r="AL14" i="17"/>
  <c r="AK14" i="17"/>
  <c r="AI14" i="17"/>
  <c r="AH14" i="17"/>
  <c r="AG14" i="17"/>
  <c r="AF14" i="17"/>
  <c r="AE14" i="17"/>
  <c r="AD14" i="17"/>
  <c r="AB14" i="17"/>
  <c r="AA14" i="17"/>
  <c r="Z14" i="17"/>
  <c r="X14" i="17"/>
  <c r="W14" i="17"/>
  <c r="U14" i="17"/>
  <c r="T14" i="17"/>
  <c r="S14" i="17"/>
  <c r="Q14" i="17"/>
  <c r="P14" i="17"/>
  <c r="O14" i="17"/>
  <c r="N14" i="17"/>
  <c r="L14" i="17"/>
  <c r="K14" i="17"/>
  <c r="J14" i="17"/>
  <c r="H14" i="17"/>
  <c r="G14" i="17"/>
  <c r="F14" i="17"/>
  <c r="D14" i="17"/>
  <c r="C14" i="17"/>
  <c r="AL14" i="16"/>
  <c r="AK14" i="16"/>
  <c r="AI14" i="16"/>
  <c r="AH14" i="16"/>
  <c r="AG14" i="16"/>
  <c r="AF14" i="16"/>
  <c r="AE14" i="16"/>
  <c r="AD14" i="16"/>
  <c r="AB14" i="16"/>
  <c r="AA14" i="16"/>
  <c r="Z14" i="16"/>
  <c r="X14" i="16"/>
  <c r="W14" i="16"/>
  <c r="U14" i="16"/>
  <c r="T14" i="16"/>
  <c r="S14" i="16"/>
  <c r="Q14" i="16"/>
  <c r="P14" i="16"/>
  <c r="O14" i="16"/>
  <c r="N14" i="16"/>
  <c r="L14" i="16"/>
  <c r="K14" i="16"/>
  <c r="J14" i="16"/>
  <c r="H14" i="16"/>
  <c r="G14" i="16"/>
  <c r="F14" i="16"/>
  <c r="D14" i="16"/>
  <c r="C14" i="16"/>
  <c r="AL11" i="27"/>
  <c r="AK11" i="27"/>
  <c r="AJ11" i="27"/>
  <c r="AI11" i="27"/>
  <c r="AH11" i="27"/>
  <c r="AG11" i="27"/>
  <c r="AF11" i="27"/>
  <c r="AE11" i="27"/>
  <c r="AD11" i="27"/>
  <c r="AB11" i="27"/>
  <c r="AA11" i="27"/>
  <c r="Z11" i="27"/>
  <c r="X11" i="27"/>
  <c r="W11" i="27"/>
  <c r="U11" i="27"/>
  <c r="T11" i="27"/>
  <c r="S11" i="27"/>
  <c r="Q11" i="27"/>
  <c r="P11" i="27"/>
  <c r="O11" i="27"/>
  <c r="N11" i="27"/>
  <c r="L11" i="27"/>
  <c r="K11" i="27"/>
  <c r="J11" i="27"/>
  <c r="H11" i="27"/>
  <c r="G11" i="27"/>
  <c r="F11" i="27"/>
  <c r="E11" i="27"/>
  <c r="D11" i="27"/>
  <c r="C11" i="27"/>
  <c r="AL11" i="26"/>
  <c r="AK11" i="26"/>
  <c r="AI11" i="26"/>
  <c r="AH11" i="26"/>
  <c r="AG11" i="26"/>
  <c r="AF11" i="26"/>
  <c r="AE11" i="26"/>
  <c r="AD11" i="26"/>
  <c r="AB11" i="26"/>
  <c r="AA11" i="26"/>
  <c r="Z11" i="26"/>
  <c r="X11" i="26"/>
  <c r="W11" i="26"/>
  <c r="U11" i="26"/>
  <c r="T11" i="26"/>
  <c r="S11" i="26"/>
  <c r="Q11" i="26"/>
  <c r="P11" i="26"/>
  <c r="O11" i="26"/>
  <c r="N11" i="26"/>
  <c r="L11" i="26"/>
  <c r="K11" i="26"/>
  <c r="J11" i="26"/>
  <c r="H11" i="26"/>
  <c r="G11" i="26"/>
  <c r="F11" i="26"/>
  <c r="E11" i="26"/>
  <c r="D11" i="26"/>
  <c r="C11" i="26"/>
  <c r="AL11" i="25"/>
  <c r="AK11" i="25"/>
  <c r="AJ11" i="25"/>
  <c r="AI11" i="25"/>
  <c r="AH11" i="25"/>
  <c r="AG11" i="25"/>
  <c r="AF11" i="25"/>
  <c r="AE11" i="25"/>
  <c r="AD11" i="25"/>
  <c r="AC11" i="25"/>
  <c r="AB11" i="25"/>
  <c r="AA11" i="25"/>
  <c r="Z11" i="25"/>
  <c r="X11" i="25"/>
  <c r="W11" i="25"/>
  <c r="U11" i="25"/>
  <c r="T11" i="25"/>
  <c r="S11" i="25"/>
  <c r="Q11" i="25"/>
  <c r="P11" i="25"/>
  <c r="O11" i="25"/>
  <c r="N11" i="25"/>
  <c r="L11" i="25"/>
  <c r="K11" i="25"/>
  <c r="J11" i="25"/>
  <c r="H11" i="25"/>
  <c r="G11" i="25"/>
  <c r="F11" i="25"/>
  <c r="E11" i="25"/>
  <c r="D11" i="25"/>
  <c r="C11" i="25"/>
  <c r="AL11" i="24"/>
  <c r="AK11" i="24"/>
  <c r="AI11" i="24"/>
  <c r="AH11" i="24"/>
  <c r="AG11" i="24"/>
  <c r="AF11" i="24"/>
  <c r="AE11" i="24"/>
  <c r="AD11" i="24"/>
  <c r="AB11" i="24"/>
  <c r="AA11" i="24"/>
  <c r="Z11" i="24"/>
  <c r="X11" i="24"/>
  <c r="W11" i="24"/>
  <c r="U11" i="24"/>
  <c r="T11" i="24"/>
  <c r="S11" i="24"/>
  <c r="Q11" i="24"/>
  <c r="P11" i="24"/>
  <c r="O11" i="24"/>
  <c r="N11" i="24"/>
  <c r="L11" i="24"/>
  <c r="K11" i="24"/>
  <c r="J11" i="24"/>
  <c r="H11" i="24"/>
  <c r="G11" i="24"/>
  <c r="F11" i="24"/>
  <c r="D11" i="24"/>
  <c r="C11" i="24"/>
  <c r="AL11" i="23"/>
  <c r="AK11" i="23"/>
  <c r="AI11" i="23"/>
  <c r="AH11" i="23"/>
  <c r="AG11" i="23"/>
  <c r="AF11" i="23"/>
  <c r="AE11" i="23"/>
  <c r="AD11" i="23"/>
  <c r="AB11" i="23"/>
  <c r="AA11" i="23"/>
  <c r="Z11" i="23"/>
  <c r="X11" i="23"/>
  <c r="W11" i="23"/>
  <c r="U11" i="23"/>
  <c r="T11" i="23"/>
  <c r="S11" i="23"/>
  <c r="Q11" i="23"/>
  <c r="P11" i="23"/>
  <c r="O11" i="23"/>
  <c r="N11" i="23"/>
  <c r="L11" i="23"/>
  <c r="K11" i="23"/>
  <c r="J11" i="23"/>
  <c r="H11" i="23"/>
  <c r="G11" i="23"/>
  <c r="F11" i="23"/>
  <c r="D11" i="23"/>
  <c r="C11" i="23"/>
  <c r="AL11" i="22"/>
  <c r="AK11" i="22"/>
  <c r="AI11" i="22"/>
  <c r="AH11" i="22"/>
  <c r="AG11" i="22"/>
  <c r="AF11" i="22"/>
  <c r="AE11" i="22"/>
  <c r="AD11" i="22"/>
  <c r="AB11" i="22"/>
  <c r="AA11" i="22"/>
  <c r="Z11" i="22"/>
  <c r="X11" i="22"/>
  <c r="W11" i="22"/>
  <c r="U11" i="22"/>
  <c r="T11" i="22"/>
  <c r="S11" i="22"/>
  <c r="Q11" i="22"/>
  <c r="P11" i="22"/>
  <c r="O11" i="22"/>
  <c r="N11" i="22"/>
  <c r="L11" i="22"/>
  <c r="K11" i="22"/>
  <c r="J11" i="22"/>
  <c r="H11" i="22"/>
  <c r="G11" i="22"/>
  <c r="F11" i="22"/>
  <c r="D11" i="22"/>
  <c r="C11" i="22"/>
  <c r="AL11" i="21"/>
  <c r="AK11" i="21"/>
  <c r="AI11" i="21"/>
  <c r="AH11" i="21"/>
  <c r="AG11" i="21"/>
  <c r="AF11" i="21"/>
  <c r="AE11" i="21"/>
  <c r="AD11" i="21"/>
  <c r="AB11" i="21"/>
  <c r="AA11" i="21"/>
  <c r="Z11" i="21"/>
  <c r="X11" i="21"/>
  <c r="W11" i="21"/>
  <c r="U11" i="21"/>
  <c r="T11" i="21"/>
  <c r="S11" i="21"/>
  <c r="Q11" i="21"/>
  <c r="P11" i="21"/>
  <c r="O11" i="21"/>
  <c r="N11" i="21"/>
  <c r="L11" i="21"/>
  <c r="K11" i="21"/>
  <c r="J11" i="21"/>
  <c r="H11" i="21"/>
  <c r="G11" i="21"/>
  <c r="F11" i="21"/>
  <c r="D11" i="21"/>
  <c r="C11" i="21"/>
  <c r="AL11" i="20"/>
  <c r="AK11" i="20"/>
  <c r="AI11" i="20"/>
  <c r="AH11" i="20"/>
  <c r="AG11" i="20"/>
  <c r="AF11" i="20"/>
  <c r="AE11" i="20"/>
  <c r="AD11" i="20"/>
  <c r="AB11" i="20"/>
  <c r="AA11" i="20"/>
  <c r="Z11" i="20"/>
  <c r="X11" i="20"/>
  <c r="W11" i="20"/>
  <c r="U11" i="20"/>
  <c r="T11" i="20"/>
  <c r="S11" i="20"/>
  <c r="Q11" i="20"/>
  <c r="P11" i="20"/>
  <c r="O11" i="20"/>
  <c r="N11" i="20"/>
  <c r="L11" i="20"/>
  <c r="K11" i="20"/>
  <c r="J11" i="20"/>
  <c r="H11" i="20"/>
  <c r="G11" i="20"/>
  <c r="F11" i="20"/>
  <c r="D11" i="20"/>
  <c r="C11" i="20"/>
  <c r="AL11" i="19"/>
  <c r="AK11" i="19"/>
  <c r="AI11" i="19"/>
  <c r="AH11" i="19"/>
  <c r="AG11" i="19"/>
  <c r="AF11" i="19"/>
  <c r="AE11" i="19"/>
  <c r="AD11" i="19"/>
  <c r="AB11" i="19"/>
  <c r="AA11" i="19"/>
  <c r="Z11" i="19"/>
  <c r="X11" i="19"/>
  <c r="W11" i="19"/>
  <c r="U11" i="19"/>
  <c r="T11" i="19"/>
  <c r="S11" i="19"/>
  <c r="Q11" i="19"/>
  <c r="P11" i="19"/>
  <c r="O11" i="19"/>
  <c r="N11" i="19"/>
  <c r="L11" i="19"/>
  <c r="K11" i="19"/>
  <c r="J11" i="19"/>
  <c r="H11" i="19"/>
  <c r="G11" i="19"/>
  <c r="F11" i="19"/>
  <c r="D11" i="19"/>
  <c r="C11" i="19"/>
  <c r="AL11" i="18"/>
  <c r="AK11" i="18"/>
  <c r="AI11" i="18"/>
  <c r="AH11" i="18"/>
  <c r="AG11" i="18"/>
  <c r="AF11" i="18"/>
  <c r="AE11" i="18"/>
  <c r="AD11" i="18"/>
  <c r="AB11" i="18"/>
  <c r="AA11" i="18"/>
  <c r="Z11" i="18"/>
  <c r="X11" i="18"/>
  <c r="W11" i="18"/>
  <c r="U11" i="18"/>
  <c r="T11" i="18"/>
  <c r="S11" i="18"/>
  <c r="Q11" i="18"/>
  <c r="P11" i="18"/>
  <c r="O11" i="18"/>
  <c r="N11" i="18"/>
  <c r="L11" i="18"/>
  <c r="K11" i="18"/>
  <c r="J11" i="18"/>
  <c r="H11" i="18"/>
  <c r="G11" i="18"/>
  <c r="F11" i="18"/>
  <c r="D11" i="18"/>
  <c r="C11" i="18"/>
  <c r="AL11" i="17"/>
  <c r="AK11" i="17"/>
  <c r="AI11" i="17"/>
  <c r="AH11" i="17"/>
  <c r="AG11" i="17"/>
  <c r="AF11" i="17"/>
  <c r="AE11" i="17"/>
  <c r="AD11" i="17"/>
  <c r="AB11" i="17"/>
  <c r="AA11" i="17"/>
  <c r="Z11" i="17"/>
  <c r="X11" i="17"/>
  <c r="W11" i="17"/>
  <c r="U11" i="17"/>
  <c r="T11" i="17"/>
  <c r="S11" i="17"/>
  <c r="Q11" i="17"/>
  <c r="P11" i="17"/>
  <c r="O11" i="17"/>
  <c r="N11" i="17"/>
  <c r="L11" i="17"/>
  <c r="K11" i="17"/>
  <c r="J11" i="17"/>
  <c r="H11" i="17"/>
  <c r="G11" i="17"/>
  <c r="F11" i="17"/>
  <c r="D11" i="17"/>
  <c r="C11" i="17"/>
  <c r="AL11" i="16"/>
  <c r="AK11" i="16"/>
  <c r="AI11" i="16"/>
  <c r="AH11" i="16"/>
  <c r="AG11" i="16"/>
  <c r="AF11" i="16"/>
  <c r="AE11" i="16"/>
  <c r="AD11" i="16"/>
  <c r="AB11" i="16"/>
  <c r="AA11" i="16"/>
  <c r="Z11" i="16"/>
  <c r="X11" i="16"/>
  <c r="W11" i="16"/>
  <c r="U11" i="16"/>
  <c r="T11" i="16"/>
  <c r="S11" i="16"/>
  <c r="Q11" i="16"/>
  <c r="P11" i="16"/>
  <c r="O11" i="16"/>
  <c r="N11" i="16"/>
  <c r="L11" i="16"/>
  <c r="K11" i="16"/>
  <c r="J11" i="16"/>
  <c r="H11" i="16"/>
  <c r="G11" i="16"/>
  <c r="F11" i="16"/>
  <c r="D11" i="16"/>
  <c r="C11" i="16"/>
  <c r="AL8" i="27"/>
  <c r="AK8" i="27"/>
  <c r="AJ8" i="27"/>
  <c r="AI8" i="27"/>
  <c r="AH8" i="27"/>
  <c r="AG8" i="27"/>
  <c r="AF8" i="27"/>
  <c r="AE8" i="27"/>
  <c r="AD8" i="27"/>
  <c r="AB8" i="27"/>
  <c r="AA8" i="27"/>
  <c r="Z8" i="27"/>
  <c r="X8" i="27"/>
  <c r="W8" i="27"/>
  <c r="U8" i="27"/>
  <c r="T8" i="27"/>
  <c r="S8" i="27"/>
  <c r="Q8" i="27"/>
  <c r="P8" i="27"/>
  <c r="O8" i="27"/>
  <c r="N8" i="27"/>
  <c r="L8" i="27"/>
  <c r="K8" i="27"/>
  <c r="J8" i="27"/>
  <c r="H8" i="27"/>
  <c r="G8" i="27"/>
  <c r="F8" i="27"/>
  <c r="E8" i="27"/>
  <c r="D8" i="27"/>
  <c r="C8" i="27"/>
  <c r="AL8" i="26"/>
  <c r="AK8" i="26"/>
  <c r="AI8" i="26"/>
  <c r="AH8" i="26"/>
  <c r="AG8" i="26"/>
  <c r="AF8" i="26"/>
  <c r="AE8" i="26"/>
  <c r="AD8" i="26"/>
  <c r="AB8" i="26"/>
  <c r="AA8" i="26"/>
  <c r="Z8" i="26"/>
  <c r="X8" i="26"/>
  <c r="W8" i="26"/>
  <c r="U8" i="26"/>
  <c r="T8" i="26"/>
  <c r="S8" i="26"/>
  <c r="Q8" i="26"/>
  <c r="P8" i="26"/>
  <c r="O8" i="26"/>
  <c r="N8" i="26"/>
  <c r="L8" i="26"/>
  <c r="K8" i="26"/>
  <c r="J8" i="26"/>
  <c r="H8" i="26"/>
  <c r="G8" i="26"/>
  <c r="F8" i="26"/>
  <c r="E8" i="26"/>
  <c r="D8" i="26"/>
  <c r="C8" i="26"/>
  <c r="AL8" i="25"/>
  <c r="AK8" i="25"/>
  <c r="AJ8" i="25"/>
  <c r="AI8" i="25"/>
  <c r="AH8" i="25"/>
  <c r="AG8" i="25"/>
  <c r="AF8" i="25"/>
  <c r="AE8" i="25"/>
  <c r="AD8" i="25"/>
  <c r="AC8" i="25"/>
  <c r="AB8" i="25"/>
  <c r="AA8" i="25"/>
  <c r="Z8" i="25"/>
  <c r="X8" i="25"/>
  <c r="W8" i="25"/>
  <c r="U8" i="25"/>
  <c r="T8" i="25"/>
  <c r="S8" i="25"/>
  <c r="Q8" i="25"/>
  <c r="P8" i="25"/>
  <c r="O8" i="25"/>
  <c r="N8" i="25"/>
  <c r="L8" i="25"/>
  <c r="K8" i="25"/>
  <c r="J8" i="25"/>
  <c r="H8" i="25"/>
  <c r="G8" i="25"/>
  <c r="F8" i="25"/>
  <c r="E8" i="25"/>
  <c r="D8" i="25"/>
  <c r="C8" i="25"/>
  <c r="AL8" i="24"/>
  <c r="AK8" i="24"/>
  <c r="AI8" i="24"/>
  <c r="AH8" i="24"/>
  <c r="AG8" i="24"/>
  <c r="AF8" i="24"/>
  <c r="AE8" i="24"/>
  <c r="AD8" i="24"/>
  <c r="AB8" i="24"/>
  <c r="AA8" i="24"/>
  <c r="Z8" i="24"/>
  <c r="X8" i="24"/>
  <c r="W8" i="24"/>
  <c r="U8" i="24"/>
  <c r="T8" i="24"/>
  <c r="S8" i="24"/>
  <c r="Q8" i="24"/>
  <c r="P8" i="24"/>
  <c r="O8" i="24"/>
  <c r="N8" i="24"/>
  <c r="L8" i="24"/>
  <c r="K8" i="24"/>
  <c r="J8" i="24"/>
  <c r="H8" i="24"/>
  <c r="G8" i="24"/>
  <c r="F8" i="24"/>
  <c r="D8" i="24"/>
  <c r="C8" i="24"/>
  <c r="AL8" i="23"/>
  <c r="AK8" i="23"/>
  <c r="AI8" i="23"/>
  <c r="AH8" i="23"/>
  <c r="AG8" i="23"/>
  <c r="AF8" i="23"/>
  <c r="AE8" i="23"/>
  <c r="AD8" i="23"/>
  <c r="AB8" i="23"/>
  <c r="AA8" i="23"/>
  <c r="Z8" i="23"/>
  <c r="X8" i="23"/>
  <c r="W8" i="23"/>
  <c r="U8" i="23"/>
  <c r="T8" i="23"/>
  <c r="S8" i="23"/>
  <c r="Q8" i="23"/>
  <c r="P8" i="23"/>
  <c r="O8" i="23"/>
  <c r="N8" i="23"/>
  <c r="L8" i="23"/>
  <c r="K8" i="23"/>
  <c r="J8" i="23"/>
  <c r="H8" i="23"/>
  <c r="G8" i="23"/>
  <c r="F8" i="23"/>
  <c r="D8" i="23"/>
  <c r="C8" i="23"/>
  <c r="AL8" i="22"/>
  <c r="AK8" i="22"/>
  <c r="AI8" i="22"/>
  <c r="AH8" i="22"/>
  <c r="AG8" i="22"/>
  <c r="AF8" i="22"/>
  <c r="AE8" i="22"/>
  <c r="AD8" i="22"/>
  <c r="AB8" i="22"/>
  <c r="AA8" i="22"/>
  <c r="Z8" i="22"/>
  <c r="X8" i="22"/>
  <c r="W8" i="22"/>
  <c r="U8" i="22"/>
  <c r="T8" i="22"/>
  <c r="S8" i="22"/>
  <c r="Q8" i="22"/>
  <c r="P8" i="22"/>
  <c r="O8" i="22"/>
  <c r="N8" i="22"/>
  <c r="L8" i="22"/>
  <c r="K8" i="22"/>
  <c r="J8" i="22"/>
  <c r="H8" i="22"/>
  <c r="G8" i="22"/>
  <c r="F8" i="22"/>
  <c r="D8" i="22"/>
  <c r="C8" i="22"/>
  <c r="AL8" i="21"/>
  <c r="AK8" i="21"/>
  <c r="AI8" i="21"/>
  <c r="AH8" i="21"/>
  <c r="AG8" i="21"/>
  <c r="AF8" i="21"/>
  <c r="AE8" i="21"/>
  <c r="AD8" i="21"/>
  <c r="AB8" i="21"/>
  <c r="AA8" i="21"/>
  <c r="Z8" i="21"/>
  <c r="X8" i="21"/>
  <c r="W8" i="21"/>
  <c r="U8" i="21"/>
  <c r="T8" i="21"/>
  <c r="S8" i="21"/>
  <c r="Q8" i="21"/>
  <c r="P8" i="21"/>
  <c r="O8" i="21"/>
  <c r="N8" i="21"/>
  <c r="L8" i="21"/>
  <c r="K8" i="21"/>
  <c r="J8" i="21"/>
  <c r="H8" i="21"/>
  <c r="G8" i="21"/>
  <c r="F8" i="21"/>
  <c r="D8" i="21"/>
  <c r="C8" i="21"/>
  <c r="AL8" i="20"/>
  <c r="AK8" i="20"/>
  <c r="AI8" i="20"/>
  <c r="AH8" i="20"/>
  <c r="AG8" i="20"/>
  <c r="AF8" i="20"/>
  <c r="AE8" i="20"/>
  <c r="AD8" i="20"/>
  <c r="AB8" i="20"/>
  <c r="AA8" i="20"/>
  <c r="Z8" i="20"/>
  <c r="X8" i="20"/>
  <c r="W8" i="20"/>
  <c r="U8" i="20"/>
  <c r="T8" i="20"/>
  <c r="S8" i="20"/>
  <c r="Q8" i="20"/>
  <c r="P8" i="20"/>
  <c r="O8" i="20"/>
  <c r="N8" i="20"/>
  <c r="L8" i="20"/>
  <c r="K8" i="20"/>
  <c r="J8" i="20"/>
  <c r="H8" i="20"/>
  <c r="G8" i="20"/>
  <c r="F8" i="20"/>
  <c r="D8" i="20"/>
  <c r="C8" i="20"/>
  <c r="AL8" i="19"/>
  <c r="AK8" i="19"/>
  <c r="AI8" i="19"/>
  <c r="AH8" i="19"/>
  <c r="AG8" i="19"/>
  <c r="AF8" i="19"/>
  <c r="AE8" i="19"/>
  <c r="AD8" i="19"/>
  <c r="AB8" i="19"/>
  <c r="AA8" i="19"/>
  <c r="Z8" i="19"/>
  <c r="X8" i="19"/>
  <c r="W8" i="19"/>
  <c r="U8" i="19"/>
  <c r="T8" i="19"/>
  <c r="S8" i="19"/>
  <c r="Q8" i="19"/>
  <c r="P8" i="19"/>
  <c r="O8" i="19"/>
  <c r="N8" i="19"/>
  <c r="L8" i="19"/>
  <c r="K8" i="19"/>
  <c r="J8" i="19"/>
  <c r="H8" i="19"/>
  <c r="G8" i="19"/>
  <c r="F8" i="19"/>
  <c r="D8" i="19"/>
  <c r="C8" i="19"/>
  <c r="AL8" i="18"/>
  <c r="AK8" i="18"/>
  <c r="AI8" i="18"/>
  <c r="AH8" i="18"/>
  <c r="AG8" i="18"/>
  <c r="AF8" i="18"/>
  <c r="AE8" i="18"/>
  <c r="AD8" i="18"/>
  <c r="AB8" i="18"/>
  <c r="AA8" i="18"/>
  <c r="Z8" i="18"/>
  <c r="X8" i="18"/>
  <c r="W8" i="18"/>
  <c r="U8" i="18"/>
  <c r="T8" i="18"/>
  <c r="S8" i="18"/>
  <c r="Q8" i="18"/>
  <c r="P8" i="18"/>
  <c r="O8" i="18"/>
  <c r="N8" i="18"/>
  <c r="L8" i="18"/>
  <c r="K8" i="18"/>
  <c r="J8" i="18"/>
  <c r="H8" i="18"/>
  <c r="G8" i="18"/>
  <c r="F8" i="18"/>
  <c r="D8" i="18"/>
  <c r="C8" i="18"/>
  <c r="AL8" i="17"/>
  <c r="AK8" i="17"/>
  <c r="AI8" i="17"/>
  <c r="AH8" i="17"/>
  <c r="AG8" i="17"/>
  <c r="AF8" i="17"/>
  <c r="AE8" i="17"/>
  <c r="AD8" i="17"/>
  <c r="AB8" i="17"/>
  <c r="AA8" i="17"/>
  <c r="Z8" i="17"/>
  <c r="X8" i="17"/>
  <c r="W8" i="17"/>
  <c r="U8" i="17"/>
  <c r="T8" i="17"/>
  <c r="S8" i="17"/>
  <c r="Q8" i="17"/>
  <c r="P8" i="17"/>
  <c r="O8" i="17"/>
  <c r="N8" i="17"/>
  <c r="K8" i="17"/>
  <c r="J8" i="17"/>
  <c r="H8" i="17"/>
  <c r="G8" i="17"/>
  <c r="D8" i="17"/>
  <c r="C8" i="17"/>
  <c r="AL8" i="16"/>
  <c r="AK8" i="16"/>
  <c r="AI8" i="16"/>
  <c r="AH8" i="16"/>
  <c r="AG8" i="16"/>
  <c r="AF8" i="16"/>
  <c r="AE8" i="16"/>
  <c r="AD8" i="16"/>
  <c r="AB8" i="16"/>
  <c r="AA8" i="16"/>
  <c r="Z8" i="16"/>
  <c r="X8" i="16"/>
  <c r="W8" i="16"/>
  <c r="U8" i="16"/>
  <c r="T8" i="16"/>
  <c r="S8" i="16"/>
  <c r="Q8" i="16"/>
  <c r="P8" i="16"/>
  <c r="O8" i="16"/>
  <c r="N8" i="16"/>
  <c r="L8" i="16"/>
  <c r="K8" i="16"/>
  <c r="J8" i="16"/>
  <c r="H8" i="16"/>
  <c r="G8" i="16"/>
  <c r="F8" i="16"/>
  <c r="D8" i="16"/>
  <c r="C8" i="16"/>
  <c r="AL19" i="10"/>
  <c r="AK19" i="10"/>
  <c r="AI19" i="10"/>
  <c r="AH19" i="10"/>
  <c r="AG19" i="10"/>
  <c r="AF19" i="10"/>
  <c r="AE19" i="10"/>
  <c r="AD19" i="10"/>
  <c r="AB19" i="10"/>
  <c r="AA19" i="10"/>
  <c r="AC19" i="10" s="1"/>
  <c r="Z19" i="10"/>
  <c r="X19" i="10"/>
  <c r="W19" i="10"/>
  <c r="U19" i="10"/>
  <c r="T19" i="10"/>
  <c r="S19" i="10"/>
  <c r="Q19" i="10"/>
  <c r="P19" i="10"/>
  <c r="O19" i="10"/>
  <c r="N19" i="10"/>
  <c r="L19" i="10"/>
  <c r="K19" i="10"/>
  <c r="J19" i="10"/>
  <c r="H19" i="10"/>
  <c r="G19" i="10"/>
  <c r="F19" i="10"/>
  <c r="D19" i="10"/>
  <c r="C19" i="10"/>
  <c r="C19" i="11"/>
  <c r="D14" i="10"/>
  <c r="F14" i="10"/>
  <c r="G14" i="10"/>
  <c r="H14" i="10"/>
  <c r="J14" i="10"/>
  <c r="K14" i="10"/>
  <c r="L14" i="10"/>
  <c r="N14" i="10"/>
  <c r="O14" i="10"/>
  <c r="P14" i="10"/>
  <c r="Q14" i="10"/>
  <c r="S14" i="10"/>
  <c r="T14" i="10"/>
  <c r="U14" i="10"/>
  <c r="W14" i="10"/>
  <c r="X14" i="10"/>
  <c r="Z14" i="10"/>
  <c r="AA14" i="10"/>
  <c r="AB14" i="10"/>
  <c r="AD14" i="10"/>
  <c r="AE14" i="10"/>
  <c r="AF14" i="10"/>
  <c r="AG14" i="10"/>
  <c r="AH14" i="10"/>
  <c r="AI14" i="10"/>
  <c r="AK14" i="10"/>
  <c r="AL14" i="10"/>
  <c r="C14" i="10"/>
  <c r="AL11" i="10"/>
  <c r="AK11" i="10"/>
  <c r="AI11" i="10"/>
  <c r="AH11" i="10"/>
  <c r="AG11" i="10"/>
  <c r="AF11" i="10"/>
  <c r="AE11" i="10"/>
  <c r="AD11" i="10"/>
  <c r="AB11" i="10"/>
  <c r="AA11" i="10"/>
  <c r="Z11" i="10"/>
  <c r="X11" i="10"/>
  <c r="W11" i="10"/>
  <c r="U11" i="10"/>
  <c r="T11" i="10"/>
  <c r="S11" i="10"/>
  <c r="Q11" i="10"/>
  <c r="P11" i="10"/>
  <c r="O11" i="10"/>
  <c r="N11" i="10"/>
  <c r="L11" i="10"/>
  <c r="K11" i="10"/>
  <c r="J11" i="10"/>
  <c r="H11" i="10"/>
  <c r="G11" i="10"/>
  <c r="F11" i="10"/>
  <c r="D11" i="10"/>
  <c r="C11" i="10"/>
  <c r="AL8" i="10"/>
  <c r="AK8" i="10"/>
  <c r="AI8" i="10"/>
  <c r="AH8" i="10"/>
  <c r="AG8" i="10"/>
  <c r="AF8" i="10"/>
  <c r="AE8" i="10"/>
  <c r="AD8" i="10"/>
  <c r="AC8" i="10"/>
  <c r="AB8" i="10"/>
  <c r="AA8" i="10"/>
  <c r="Z8" i="10"/>
  <c r="X8" i="10"/>
  <c r="W8" i="10"/>
  <c r="U8" i="10"/>
  <c r="T8" i="10"/>
  <c r="S8" i="10"/>
  <c r="Q8" i="10"/>
  <c r="P8" i="10"/>
  <c r="O8" i="10"/>
  <c r="N8" i="10"/>
  <c r="L8" i="10"/>
  <c r="K8" i="10"/>
  <c r="J8" i="10"/>
  <c r="H8" i="10"/>
  <c r="G8" i="10"/>
  <c r="F8" i="10"/>
  <c r="D8" i="10"/>
  <c r="C8" i="10"/>
  <c r="AL27" i="15" l="1"/>
  <c r="AK27" i="15"/>
  <c r="AJ27" i="15"/>
  <c r="AH27" i="15"/>
  <c r="AG27" i="15"/>
  <c r="AF27" i="15"/>
  <c r="AE27" i="15"/>
  <c r="AD27" i="15"/>
  <c r="AC27" i="15"/>
  <c r="AA27" i="15"/>
  <c r="Z27" i="15"/>
  <c r="Y27" i="15"/>
  <c r="W27" i="15"/>
  <c r="V27" i="15"/>
  <c r="T27" i="15"/>
  <c r="S27" i="15"/>
  <c r="R27" i="15"/>
  <c r="P27" i="15"/>
  <c r="O27" i="15"/>
  <c r="N27" i="15"/>
  <c r="M27" i="15"/>
  <c r="K27" i="15"/>
  <c r="J27" i="15"/>
  <c r="I27" i="15"/>
  <c r="G27" i="15"/>
  <c r="F27" i="15"/>
  <c r="E27" i="15"/>
  <c r="C27" i="15"/>
  <c r="AL27" i="14"/>
  <c r="AK27" i="14"/>
  <c r="AJ27" i="14"/>
  <c r="AH27" i="14"/>
  <c r="AG27" i="14"/>
  <c r="AF27" i="14"/>
  <c r="AE27" i="14"/>
  <c r="AD27" i="14"/>
  <c r="AC27" i="14"/>
  <c r="AA27" i="14"/>
  <c r="Z27" i="14"/>
  <c r="Y27" i="14"/>
  <c r="W27" i="14"/>
  <c r="V27" i="14"/>
  <c r="T27" i="14"/>
  <c r="S27" i="14"/>
  <c r="R27" i="14"/>
  <c r="P27" i="14"/>
  <c r="O27" i="14"/>
  <c r="N27" i="14"/>
  <c r="M27" i="14"/>
  <c r="K27" i="14"/>
  <c r="J27" i="14"/>
  <c r="I27" i="14"/>
  <c r="G27" i="14"/>
  <c r="F27" i="14"/>
  <c r="E27" i="14"/>
  <c r="C27" i="14"/>
  <c r="AL27" i="13"/>
  <c r="AK27" i="13"/>
  <c r="AJ27" i="13"/>
  <c r="AH27" i="13"/>
  <c r="AG27" i="13"/>
  <c r="AF27" i="13"/>
  <c r="AE27" i="13"/>
  <c r="AD27" i="13"/>
  <c r="AC27" i="13"/>
  <c r="AA27" i="13"/>
  <c r="Z27" i="13"/>
  <c r="Y27" i="13"/>
  <c r="W27" i="13"/>
  <c r="V27" i="13"/>
  <c r="T27" i="13"/>
  <c r="S27" i="13"/>
  <c r="R27" i="13"/>
  <c r="Q27" i="13"/>
  <c r="P27" i="13"/>
  <c r="O27" i="13"/>
  <c r="N27" i="13"/>
  <c r="M27" i="13"/>
  <c r="K27" i="13"/>
  <c r="J27" i="13"/>
  <c r="I27" i="13"/>
  <c r="G27" i="13"/>
  <c r="F27" i="13"/>
  <c r="E27" i="13"/>
  <c r="C27" i="13"/>
  <c r="AL27" i="12"/>
  <c r="AK27" i="12"/>
  <c r="AJ27" i="12"/>
  <c r="AH27" i="12"/>
  <c r="AG27" i="12"/>
  <c r="AF27" i="12"/>
  <c r="AE27" i="12"/>
  <c r="AD27" i="12"/>
  <c r="AC27" i="12"/>
  <c r="AA27" i="12"/>
  <c r="Z27" i="12"/>
  <c r="Y27" i="12"/>
  <c r="W27" i="12"/>
  <c r="V27" i="12"/>
  <c r="T27" i="12"/>
  <c r="S27" i="12"/>
  <c r="R27" i="12"/>
  <c r="Q27" i="12"/>
  <c r="P27" i="12"/>
  <c r="O27" i="12"/>
  <c r="N27" i="12"/>
  <c r="M27" i="12"/>
  <c r="K27" i="12"/>
  <c r="J27" i="12"/>
  <c r="I27" i="12"/>
  <c r="G27" i="12"/>
  <c r="F27" i="12"/>
  <c r="E27" i="12"/>
  <c r="C27" i="12"/>
  <c r="AL27" i="11"/>
  <c r="AK27" i="11"/>
  <c r="AJ27" i="11"/>
  <c r="AH27" i="11"/>
  <c r="AG27" i="11"/>
  <c r="AF27" i="11"/>
  <c r="AE27" i="11"/>
  <c r="AD27" i="11"/>
  <c r="AC27" i="11"/>
  <c r="AA27" i="11"/>
  <c r="Z27" i="11"/>
  <c r="Y27" i="11"/>
  <c r="W27" i="11"/>
  <c r="V27" i="11"/>
  <c r="T27" i="11"/>
  <c r="S27" i="11"/>
  <c r="R27" i="11"/>
  <c r="P27" i="11"/>
  <c r="O27" i="11"/>
  <c r="N27" i="11"/>
  <c r="M27" i="11"/>
  <c r="K27" i="11"/>
  <c r="J27" i="11"/>
  <c r="I27" i="11"/>
  <c r="G27" i="11"/>
  <c r="F27" i="11"/>
  <c r="E27" i="11"/>
  <c r="C27" i="11"/>
  <c r="AL27" i="10"/>
  <c r="AK27" i="10"/>
  <c r="AJ27" i="10"/>
  <c r="AH27" i="10"/>
  <c r="AG27" i="10"/>
  <c r="AF27" i="10"/>
  <c r="AE27" i="10"/>
  <c r="AD27" i="10"/>
  <c r="AB27" i="10"/>
  <c r="AA27" i="10"/>
  <c r="Z27" i="10"/>
  <c r="Y27" i="10"/>
  <c r="W27" i="10"/>
  <c r="V27" i="10"/>
  <c r="T27" i="10"/>
  <c r="S27" i="10"/>
  <c r="R27" i="10"/>
  <c r="P27" i="10"/>
  <c r="O27" i="10"/>
  <c r="N27" i="10"/>
  <c r="M27" i="10"/>
  <c r="K27" i="10"/>
  <c r="J27" i="10"/>
  <c r="I27" i="10"/>
  <c r="G27" i="10"/>
  <c r="F27" i="10"/>
  <c r="E27" i="10"/>
  <c r="C27" i="10"/>
  <c r="AL27" i="9"/>
  <c r="AK27" i="9"/>
  <c r="AJ27" i="9"/>
  <c r="AH27" i="9"/>
  <c r="AG27" i="9"/>
  <c r="AF27" i="9"/>
  <c r="AE27" i="9"/>
  <c r="AD27" i="9"/>
  <c r="AC27" i="9"/>
  <c r="AA27" i="9"/>
  <c r="Z27" i="9"/>
  <c r="Y27" i="9"/>
  <c r="W27" i="9"/>
  <c r="V27" i="9"/>
  <c r="T27" i="9"/>
  <c r="S27" i="9"/>
  <c r="R27" i="9"/>
  <c r="P27" i="9"/>
  <c r="O27" i="9"/>
  <c r="N27" i="9"/>
  <c r="M27" i="9"/>
  <c r="K27" i="9"/>
  <c r="J27" i="9"/>
  <c r="I27" i="9"/>
  <c r="G27" i="9"/>
  <c r="F27" i="9"/>
  <c r="E27" i="9"/>
  <c r="C27" i="9"/>
  <c r="AL19" i="15"/>
  <c r="AK19" i="15"/>
  <c r="AI19" i="15"/>
  <c r="AH19" i="15"/>
  <c r="AG19" i="15"/>
  <c r="AF19" i="15"/>
  <c r="AE19" i="15"/>
  <c r="AD19" i="15"/>
  <c r="AB19" i="15"/>
  <c r="AA19" i="15"/>
  <c r="Z19" i="15"/>
  <c r="X19" i="15"/>
  <c r="W19" i="15"/>
  <c r="U19" i="15"/>
  <c r="T19" i="15"/>
  <c r="S19" i="15"/>
  <c r="Q19" i="15"/>
  <c r="P19" i="15"/>
  <c r="O19" i="15"/>
  <c r="N19" i="15"/>
  <c r="L19" i="15"/>
  <c r="K19" i="15"/>
  <c r="J19" i="15"/>
  <c r="H19" i="15"/>
  <c r="G19" i="15"/>
  <c r="F19" i="15"/>
  <c r="D19" i="15"/>
  <c r="C19" i="15"/>
  <c r="AL19" i="14"/>
  <c r="AK19" i="14"/>
  <c r="AI19" i="14"/>
  <c r="AH19" i="14"/>
  <c r="AG19" i="14"/>
  <c r="AF19" i="14"/>
  <c r="AE19" i="14"/>
  <c r="AD19" i="14"/>
  <c r="AB19" i="14"/>
  <c r="AA19" i="14"/>
  <c r="Z19" i="14"/>
  <c r="X19" i="14"/>
  <c r="W19" i="14"/>
  <c r="U19" i="14"/>
  <c r="T19" i="14"/>
  <c r="S19" i="14"/>
  <c r="Q19" i="14"/>
  <c r="P19" i="14"/>
  <c r="O19" i="14"/>
  <c r="N19" i="14"/>
  <c r="L19" i="14"/>
  <c r="K19" i="14"/>
  <c r="J19" i="14"/>
  <c r="H19" i="14"/>
  <c r="G19" i="14"/>
  <c r="F19" i="14"/>
  <c r="D19" i="14"/>
  <c r="C19" i="14"/>
  <c r="AL19" i="13"/>
  <c r="AK19" i="13"/>
  <c r="AI19" i="13"/>
  <c r="AH19" i="13"/>
  <c r="AG19" i="13"/>
  <c r="AF19" i="13"/>
  <c r="AE19" i="13"/>
  <c r="AD19" i="13"/>
  <c r="AB19" i="13"/>
  <c r="AA19" i="13"/>
  <c r="Z19" i="13"/>
  <c r="X19" i="13"/>
  <c r="W19" i="13"/>
  <c r="U19" i="13"/>
  <c r="T19" i="13"/>
  <c r="S19" i="13"/>
  <c r="R19" i="13"/>
  <c r="Q19" i="13"/>
  <c r="P19" i="13"/>
  <c r="O19" i="13"/>
  <c r="N19" i="13"/>
  <c r="L19" i="13"/>
  <c r="K19" i="13"/>
  <c r="J19" i="13"/>
  <c r="H19" i="13"/>
  <c r="G19" i="13"/>
  <c r="F19" i="13"/>
  <c r="D19" i="13"/>
  <c r="C19" i="13"/>
  <c r="AL19" i="12"/>
  <c r="AK19" i="12"/>
  <c r="AI19" i="12"/>
  <c r="AH19" i="12"/>
  <c r="AG19" i="12"/>
  <c r="AF19" i="12"/>
  <c r="AE19" i="12"/>
  <c r="AD19" i="12"/>
  <c r="AB19" i="12"/>
  <c r="AA19" i="12"/>
  <c r="Z19" i="12"/>
  <c r="X19" i="12"/>
  <c r="W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H19" i="12"/>
  <c r="G19" i="12"/>
  <c r="F19" i="12"/>
  <c r="D19" i="12"/>
  <c r="C19" i="12"/>
  <c r="AL19" i="11"/>
  <c r="AK19" i="11"/>
  <c r="AI19" i="11"/>
  <c r="AH19" i="11"/>
  <c r="AG19" i="11"/>
  <c r="AF19" i="11"/>
  <c r="AE19" i="11"/>
  <c r="AD19" i="11"/>
  <c r="AB19" i="11"/>
  <c r="AA19" i="11"/>
  <c r="Z19" i="11"/>
  <c r="X19" i="11"/>
  <c r="W19" i="11"/>
  <c r="U19" i="11"/>
  <c r="T19" i="11"/>
  <c r="S19" i="11"/>
  <c r="Q19" i="11"/>
  <c r="P19" i="11"/>
  <c r="O19" i="11"/>
  <c r="N19" i="11"/>
  <c r="L19" i="11"/>
  <c r="K19" i="11"/>
  <c r="J19" i="11"/>
  <c r="H19" i="11"/>
  <c r="G19" i="11"/>
  <c r="F19" i="11"/>
  <c r="D19" i="11"/>
  <c r="AL19" i="9"/>
  <c r="AK19" i="9"/>
  <c r="AI19" i="9"/>
  <c r="AH19" i="9"/>
  <c r="AG19" i="9"/>
  <c r="AF19" i="9"/>
  <c r="AE19" i="9"/>
  <c r="AD19" i="9"/>
  <c r="AB19" i="9"/>
  <c r="AA19" i="9"/>
  <c r="Z19" i="9"/>
  <c r="X19" i="9"/>
  <c r="W19" i="9"/>
  <c r="U19" i="9"/>
  <c r="T19" i="9"/>
  <c r="S19" i="9"/>
  <c r="Q19" i="9"/>
  <c r="P19" i="9"/>
  <c r="O19" i="9"/>
  <c r="N19" i="9"/>
  <c r="L19" i="9"/>
  <c r="K19" i="9"/>
  <c r="J19" i="9"/>
  <c r="H19" i="9"/>
  <c r="G19" i="9"/>
  <c r="F19" i="9"/>
  <c r="D19" i="9"/>
  <c r="C19" i="9"/>
  <c r="AL14" i="15"/>
  <c r="AK14" i="15"/>
  <c r="AI14" i="15"/>
  <c r="AH14" i="15"/>
  <c r="AG14" i="15"/>
  <c r="AF14" i="15"/>
  <c r="AE14" i="15"/>
  <c r="AD14" i="15"/>
  <c r="AB14" i="15"/>
  <c r="AA14" i="15"/>
  <c r="Z14" i="15"/>
  <c r="X14" i="15"/>
  <c r="W14" i="15"/>
  <c r="U14" i="15"/>
  <c r="T14" i="15"/>
  <c r="S14" i="15"/>
  <c r="Q14" i="15"/>
  <c r="P14" i="15"/>
  <c r="O14" i="15"/>
  <c r="N14" i="15"/>
  <c r="L14" i="15"/>
  <c r="K14" i="15"/>
  <c r="J14" i="15"/>
  <c r="H14" i="15"/>
  <c r="G14" i="15"/>
  <c r="F14" i="15"/>
  <c r="D14" i="15"/>
  <c r="C14" i="15"/>
  <c r="AL14" i="14"/>
  <c r="AK14" i="14"/>
  <c r="AI14" i="14"/>
  <c r="AH14" i="14"/>
  <c r="AG14" i="14"/>
  <c r="AF14" i="14"/>
  <c r="AE14" i="14"/>
  <c r="AD14" i="14"/>
  <c r="AB14" i="14"/>
  <c r="AA14" i="14"/>
  <c r="Z14" i="14"/>
  <c r="X14" i="14"/>
  <c r="W14" i="14"/>
  <c r="U14" i="14"/>
  <c r="T14" i="14"/>
  <c r="S14" i="14"/>
  <c r="Q14" i="14"/>
  <c r="P14" i="14"/>
  <c r="O14" i="14"/>
  <c r="N14" i="14"/>
  <c r="L14" i="14"/>
  <c r="K14" i="14"/>
  <c r="J14" i="14"/>
  <c r="H14" i="14"/>
  <c r="G14" i="14"/>
  <c r="F14" i="14"/>
  <c r="D14" i="14"/>
  <c r="C14" i="14"/>
  <c r="AL14" i="13"/>
  <c r="AK14" i="13"/>
  <c r="AI14" i="13"/>
  <c r="AH14" i="13"/>
  <c r="AG14" i="13"/>
  <c r="AF14" i="13"/>
  <c r="AE14" i="13"/>
  <c r="AD14" i="13"/>
  <c r="AB14" i="13"/>
  <c r="AA14" i="13"/>
  <c r="Z14" i="13"/>
  <c r="X14" i="13"/>
  <c r="W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H14" i="13"/>
  <c r="G14" i="13"/>
  <c r="F14" i="13"/>
  <c r="D14" i="13"/>
  <c r="C14" i="13"/>
  <c r="AL14" i="12"/>
  <c r="AK14" i="12"/>
  <c r="AI14" i="12"/>
  <c r="AH14" i="12"/>
  <c r="AG14" i="12"/>
  <c r="AF14" i="12"/>
  <c r="AE14" i="12"/>
  <c r="AD14" i="12"/>
  <c r="AB14" i="12"/>
  <c r="AA14" i="12"/>
  <c r="Z14" i="12"/>
  <c r="X14" i="12"/>
  <c r="W14" i="12"/>
  <c r="U14" i="12"/>
  <c r="T14" i="12"/>
  <c r="S14" i="12"/>
  <c r="R14" i="12"/>
  <c r="Q14" i="12"/>
  <c r="P14" i="12"/>
  <c r="O14" i="12"/>
  <c r="N14" i="12"/>
  <c r="L14" i="12"/>
  <c r="K14" i="12"/>
  <c r="J14" i="12"/>
  <c r="H14" i="12"/>
  <c r="G14" i="12"/>
  <c r="F14" i="12"/>
  <c r="D14" i="12"/>
  <c r="C14" i="12"/>
  <c r="AL14" i="11"/>
  <c r="AK14" i="11"/>
  <c r="AI14" i="11"/>
  <c r="AH14" i="11"/>
  <c r="AG14" i="11"/>
  <c r="AF14" i="11"/>
  <c r="AE14" i="11"/>
  <c r="AD14" i="11"/>
  <c r="AB14" i="11"/>
  <c r="AA14" i="11"/>
  <c r="Z14" i="11"/>
  <c r="X14" i="11"/>
  <c r="W14" i="11"/>
  <c r="U14" i="11"/>
  <c r="T14" i="11"/>
  <c r="S14" i="11"/>
  <c r="Q14" i="11"/>
  <c r="P14" i="11"/>
  <c r="O14" i="11"/>
  <c r="N14" i="11"/>
  <c r="L14" i="11"/>
  <c r="K14" i="11"/>
  <c r="J14" i="11"/>
  <c r="H14" i="11"/>
  <c r="G14" i="11"/>
  <c r="F14" i="11"/>
  <c r="D14" i="11"/>
  <c r="C14" i="11"/>
  <c r="AG14" i="9"/>
  <c r="AE14" i="9"/>
  <c r="AA14" i="9"/>
  <c r="Z14" i="9"/>
  <c r="U14" i="9"/>
  <c r="Q14" i="9"/>
  <c r="P14" i="9"/>
  <c r="O14" i="9"/>
  <c r="N14" i="9"/>
  <c r="H14" i="9"/>
  <c r="D14" i="9"/>
  <c r="C14" i="9"/>
  <c r="AL11" i="15"/>
  <c r="AK11" i="15"/>
  <c r="AI11" i="15"/>
  <c r="AH11" i="15"/>
  <c r="AG11" i="15"/>
  <c r="AF11" i="15"/>
  <c r="AE11" i="15"/>
  <c r="AD11" i="15"/>
  <c r="AB11" i="15"/>
  <c r="AA11" i="15"/>
  <c r="Z11" i="15"/>
  <c r="X11" i="15"/>
  <c r="W11" i="15"/>
  <c r="U11" i="15"/>
  <c r="T11" i="15"/>
  <c r="S11" i="15"/>
  <c r="Q11" i="15"/>
  <c r="P11" i="15"/>
  <c r="O11" i="15"/>
  <c r="N11" i="15"/>
  <c r="L11" i="15"/>
  <c r="K11" i="15"/>
  <c r="J11" i="15"/>
  <c r="H11" i="15"/>
  <c r="G11" i="15"/>
  <c r="F11" i="15"/>
  <c r="D11" i="15"/>
  <c r="C11" i="15"/>
  <c r="AL11" i="14"/>
  <c r="AK11" i="14"/>
  <c r="AI11" i="14"/>
  <c r="AH11" i="14"/>
  <c r="AG11" i="14"/>
  <c r="AF11" i="14"/>
  <c r="AE11" i="14"/>
  <c r="AD11" i="14"/>
  <c r="AB11" i="14"/>
  <c r="AA11" i="14"/>
  <c r="Z11" i="14"/>
  <c r="X11" i="14"/>
  <c r="W11" i="14"/>
  <c r="U11" i="14"/>
  <c r="T11" i="14"/>
  <c r="S11" i="14"/>
  <c r="Q11" i="14"/>
  <c r="P11" i="14"/>
  <c r="O11" i="14"/>
  <c r="N11" i="14"/>
  <c r="L11" i="14"/>
  <c r="K11" i="14"/>
  <c r="J11" i="14"/>
  <c r="H11" i="14"/>
  <c r="G11" i="14"/>
  <c r="F11" i="14"/>
  <c r="D11" i="14"/>
  <c r="C11" i="14"/>
  <c r="AL11" i="13"/>
  <c r="AK11" i="13"/>
  <c r="AI11" i="13"/>
  <c r="AH11" i="13"/>
  <c r="AG11" i="13"/>
  <c r="AF11" i="13"/>
  <c r="AE11" i="13"/>
  <c r="AD11" i="13"/>
  <c r="AB11" i="13"/>
  <c r="AA11" i="13"/>
  <c r="Z11" i="13"/>
  <c r="X11" i="13"/>
  <c r="W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H11" i="13"/>
  <c r="G11" i="13"/>
  <c r="F11" i="13"/>
  <c r="D11" i="13"/>
  <c r="C11" i="13"/>
  <c r="AL11" i="12"/>
  <c r="AK11" i="12"/>
  <c r="AI11" i="12"/>
  <c r="AH11" i="12"/>
  <c r="AG11" i="12"/>
  <c r="AF11" i="12"/>
  <c r="AE11" i="12"/>
  <c r="AD11" i="12"/>
  <c r="AB11" i="12"/>
  <c r="AA11" i="12"/>
  <c r="Z11" i="12"/>
  <c r="X11" i="12"/>
  <c r="W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H11" i="12"/>
  <c r="G11" i="12"/>
  <c r="F11" i="12"/>
  <c r="D11" i="12"/>
  <c r="C11" i="12"/>
  <c r="AL11" i="11"/>
  <c r="AK11" i="11"/>
  <c r="AI11" i="11"/>
  <c r="AH11" i="11"/>
  <c r="AG11" i="11"/>
  <c r="AF11" i="11"/>
  <c r="AE11" i="11"/>
  <c r="AD11" i="11"/>
  <c r="AB11" i="11"/>
  <c r="AA11" i="11"/>
  <c r="Z11" i="11"/>
  <c r="X11" i="11"/>
  <c r="W11" i="11"/>
  <c r="U11" i="11"/>
  <c r="T11" i="11"/>
  <c r="S11" i="11"/>
  <c r="Q11" i="11"/>
  <c r="P11" i="11"/>
  <c r="O11" i="11"/>
  <c r="N11" i="11"/>
  <c r="L11" i="11"/>
  <c r="K11" i="11"/>
  <c r="J11" i="11"/>
  <c r="H11" i="11"/>
  <c r="G11" i="11"/>
  <c r="F11" i="11"/>
  <c r="D11" i="11"/>
  <c r="C11" i="11"/>
  <c r="AL11" i="9"/>
  <c r="AK11" i="9"/>
  <c r="AI11" i="9"/>
  <c r="AH11" i="9"/>
  <c r="AG11" i="9"/>
  <c r="AF11" i="9"/>
  <c r="AE11" i="9"/>
  <c r="AD11" i="9"/>
  <c r="AB11" i="9"/>
  <c r="AA11" i="9"/>
  <c r="Z11" i="9"/>
  <c r="X11" i="9"/>
  <c r="W11" i="9"/>
  <c r="U11" i="9"/>
  <c r="T11" i="9"/>
  <c r="S11" i="9"/>
  <c r="Q11" i="9"/>
  <c r="P11" i="9"/>
  <c r="O11" i="9"/>
  <c r="N11" i="9"/>
  <c r="L11" i="9"/>
  <c r="K11" i="9"/>
  <c r="J11" i="9"/>
  <c r="H11" i="9"/>
  <c r="G11" i="9"/>
  <c r="F11" i="9"/>
  <c r="D11" i="9"/>
  <c r="C11" i="9"/>
  <c r="AL8" i="15"/>
  <c r="AK8" i="15"/>
  <c r="AI8" i="15"/>
  <c r="AH8" i="15"/>
  <c r="AG8" i="15"/>
  <c r="AE8" i="15"/>
  <c r="AD8" i="15"/>
  <c r="AB8" i="15"/>
  <c r="AA8" i="15"/>
  <c r="Z8" i="15"/>
  <c r="X8" i="15"/>
  <c r="W8" i="15"/>
  <c r="U8" i="15"/>
  <c r="T8" i="15"/>
  <c r="S8" i="15"/>
  <c r="Q8" i="15"/>
  <c r="P8" i="15"/>
  <c r="O8" i="15"/>
  <c r="N8" i="15"/>
  <c r="L8" i="15"/>
  <c r="K8" i="15"/>
  <c r="J8" i="15"/>
  <c r="H8" i="15"/>
  <c r="G8" i="15"/>
  <c r="F8" i="15"/>
  <c r="D8" i="15"/>
  <c r="C8" i="15"/>
  <c r="AL8" i="14"/>
  <c r="AK8" i="14"/>
  <c r="AI8" i="14"/>
  <c r="AH8" i="14"/>
  <c r="AG8" i="14"/>
  <c r="AF8" i="14"/>
  <c r="AE8" i="14"/>
  <c r="AD8" i="14"/>
  <c r="AB8" i="14"/>
  <c r="AA8" i="14"/>
  <c r="Z8" i="14"/>
  <c r="X8" i="14"/>
  <c r="W8" i="14"/>
  <c r="U8" i="14"/>
  <c r="T8" i="14"/>
  <c r="S8" i="14"/>
  <c r="Q8" i="14"/>
  <c r="P8" i="14"/>
  <c r="O8" i="14"/>
  <c r="N8" i="14"/>
  <c r="L8" i="14"/>
  <c r="K8" i="14"/>
  <c r="J8" i="14"/>
  <c r="H8" i="14"/>
  <c r="G8" i="14"/>
  <c r="F8" i="14"/>
  <c r="D8" i="14"/>
  <c r="C8" i="14"/>
  <c r="AL8" i="13"/>
  <c r="AK8" i="13"/>
  <c r="AI8" i="13"/>
  <c r="AH8" i="13"/>
  <c r="AG8" i="13"/>
  <c r="AF8" i="13"/>
  <c r="AE8" i="13"/>
  <c r="AD8" i="13"/>
  <c r="AB8" i="13"/>
  <c r="AA8" i="13"/>
  <c r="Z8" i="13"/>
  <c r="X8" i="13"/>
  <c r="W8" i="13"/>
  <c r="U8" i="13"/>
  <c r="T8" i="13"/>
  <c r="S8" i="13"/>
  <c r="R8" i="13"/>
  <c r="Q8" i="13"/>
  <c r="P8" i="13"/>
  <c r="O8" i="13"/>
  <c r="N8" i="13"/>
  <c r="M8" i="13"/>
  <c r="L8" i="13"/>
  <c r="K8" i="13"/>
  <c r="J8" i="13"/>
  <c r="H8" i="13"/>
  <c r="G8" i="13"/>
  <c r="F8" i="13"/>
  <c r="D8" i="13"/>
  <c r="C8" i="13"/>
  <c r="AL8" i="12"/>
  <c r="AK8" i="12"/>
  <c r="AI8" i="12"/>
  <c r="AH8" i="12"/>
  <c r="AG8" i="12"/>
  <c r="AF8" i="12"/>
  <c r="AE8" i="12"/>
  <c r="AD8" i="12"/>
  <c r="AB8" i="12"/>
  <c r="AA8" i="12"/>
  <c r="Z8" i="12"/>
  <c r="X8" i="12"/>
  <c r="W8" i="12"/>
  <c r="U8" i="12"/>
  <c r="T8" i="12"/>
  <c r="S8" i="12"/>
  <c r="R8" i="12"/>
  <c r="Q8" i="12"/>
  <c r="P8" i="12"/>
  <c r="O8" i="12"/>
  <c r="N8" i="12"/>
  <c r="M8" i="12"/>
  <c r="L8" i="12"/>
  <c r="K8" i="12"/>
  <c r="J8" i="12"/>
  <c r="H8" i="12"/>
  <c r="G8" i="12"/>
  <c r="F8" i="12"/>
  <c r="D8" i="12"/>
  <c r="C8" i="12"/>
  <c r="AL8" i="11"/>
  <c r="AK8" i="11"/>
  <c r="AI8" i="11"/>
  <c r="AH8" i="11"/>
  <c r="AG8" i="11"/>
  <c r="AF8" i="11"/>
  <c r="AE8" i="11"/>
  <c r="AD8" i="11"/>
  <c r="AB8" i="11"/>
  <c r="AA8" i="11"/>
  <c r="Z8" i="11"/>
  <c r="X8" i="11"/>
  <c r="W8" i="11"/>
  <c r="U8" i="11"/>
  <c r="T8" i="11"/>
  <c r="S8" i="11"/>
  <c r="Q8" i="11"/>
  <c r="P8" i="11"/>
  <c r="O8" i="11"/>
  <c r="N8" i="11"/>
  <c r="L8" i="11"/>
  <c r="K8" i="11"/>
  <c r="J8" i="11"/>
  <c r="H8" i="11"/>
  <c r="G8" i="11"/>
  <c r="F8" i="11"/>
  <c r="D8" i="11"/>
  <c r="C8" i="11"/>
  <c r="AL8" i="9"/>
  <c r="AK8" i="9"/>
  <c r="AI8" i="9"/>
  <c r="AH8" i="9"/>
  <c r="AG8" i="9"/>
  <c r="AF8" i="9"/>
  <c r="AE8" i="9"/>
  <c r="AD8" i="9"/>
  <c r="AB8" i="9"/>
  <c r="AA8" i="9"/>
  <c r="Z8" i="9"/>
  <c r="X8" i="9"/>
  <c r="W8" i="9"/>
  <c r="U8" i="9"/>
  <c r="T8" i="9"/>
  <c r="S8" i="9"/>
  <c r="Q8" i="9"/>
  <c r="P8" i="9"/>
  <c r="O8" i="9"/>
  <c r="N8" i="9"/>
  <c r="L8" i="9"/>
  <c r="K8" i="9"/>
  <c r="J8" i="9"/>
  <c r="H8" i="9"/>
  <c r="G8" i="9"/>
  <c r="F8" i="9"/>
  <c r="D8" i="9"/>
  <c r="C8" i="9"/>
  <c r="C8" i="8"/>
  <c r="AL8" i="8"/>
  <c r="AK8" i="8"/>
  <c r="AI8" i="8"/>
  <c r="AH8" i="8"/>
  <c r="AG8" i="8"/>
  <c r="AF8" i="8"/>
  <c r="AE8" i="8"/>
  <c r="AD8" i="8"/>
  <c r="AB8" i="8"/>
  <c r="AA8" i="8"/>
  <c r="Z8" i="8"/>
  <c r="X8" i="8"/>
  <c r="W8" i="8"/>
  <c r="U8" i="8"/>
  <c r="T8" i="8"/>
  <c r="S8" i="8"/>
  <c r="Q8" i="8"/>
  <c r="P8" i="8"/>
  <c r="O8" i="8"/>
  <c r="N8" i="8"/>
  <c r="L8" i="8"/>
  <c r="K8" i="8"/>
  <c r="J8" i="8"/>
  <c r="H8" i="8"/>
  <c r="G8" i="8"/>
  <c r="F8" i="8"/>
  <c r="D8" i="8"/>
  <c r="AL8" i="7"/>
  <c r="AK8" i="7"/>
  <c r="AI8" i="7"/>
  <c r="AH8" i="7"/>
  <c r="AG8" i="7"/>
  <c r="AF8" i="7"/>
  <c r="AE8" i="7"/>
  <c r="AD8" i="7"/>
  <c r="AB8" i="7"/>
  <c r="AA8" i="7"/>
  <c r="Z8" i="7"/>
  <c r="X8" i="7"/>
  <c r="W8" i="7"/>
  <c r="U8" i="7"/>
  <c r="T8" i="7"/>
  <c r="S8" i="7"/>
  <c r="Q8" i="7"/>
  <c r="P8" i="7"/>
  <c r="O8" i="7"/>
  <c r="N8" i="7"/>
  <c r="L8" i="7"/>
  <c r="K8" i="7"/>
  <c r="J8" i="7"/>
  <c r="H8" i="7"/>
  <c r="G8" i="7"/>
  <c r="F8" i="7"/>
  <c r="D8" i="7"/>
  <c r="C8" i="7"/>
  <c r="AL8" i="6"/>
  <c r="AK8" i="6"/>
  <c r="AI8" i="6"/>
  <c r="AH8" i="6"/>
  <c r="AG8" i="6"/>
  <c r="AF8" i="6"/>
  <c r="AE8" i="6"/>
  <c r="AD8" i="6"/>
  <c r="AB8" i="6"/>
  <c r="AA8" i="6"/>
  <c r="Z8" i="6"/>
  <c r="X8" i="6"/>
  <c r="W8" i="6"/>
  <c r="U8" i="6"/>
  <c r="T8" i="6"/>
  <c r="S8" i="6"/>
  <c r="Q8" i="6"/>
  <c r="P8" i="6"/>
  <c r="O8" i="6"/>
  <c r="N8" i="6"/>
  <c r="L8" i="6"/>
  <c r="K8" i="6"/>
  <c r="J8" i="6"/>
  <c r="H8" i="6"/>
  <c r="G8" i="6"/>
  <c r="F8" i="6"/>
  <c r="D8" i="6"/>
  <c r="C8" i="6"/>
  <c r="AL8" i="5"/>
  <c r="AK8" i="5"/>
  <c r="AI8" i="5"/>
  <c r="AH8" i="5"/>
  <c r="AG8" i="5"/>
  <c r="AF8" i="5"/>
  <c r="AE8" i="5"/>
  <c r="AD8" i="5"/>
  <c r="AB8" i="5"/>
  <c r="AA8" i="5"/>
  <c r="Z8" i="5"/>
  <c r="X8" i="5"/>
  <c r="W8" i="5"/>
  <c r="U8" i="5"/>
  <c r="T8" i="5"/>
  <c r="S8" i="5"/>
  <c r="Q8" i="5"/>
  <c r="P8" i="5"/>
  <c r="O8" i="5"/>
  <c r="N8" i="5"/>
  <c r="L8" i="5"/>
  <c r="K8" i="5"/>
  <c r="J8" i="5"/>
  <c r="H8" i="5"/>
  <c r="G8" i="5"/>
  <c r="F8" i="5"/>
  <c r="D8" i="5"/>
  <c r="C8" i="5"/>
  <c r="AL8" i="4"/>
  <c r="AK8" i="4"/>
  <c r="AI8" i="4"/>
  <c r="AH8" i="4"/>
  <c r="AG8" i="4"/>
  <c r="AF8" i="4"/>
  <c r="AE8" i="4"/>
  <c r="AD8" i="4"/>
  <c r="AB8" i="4"/>
  <c r="AA8" i="4"/>
  <c r="Z8" i="4"/>
  <c r="X8" i="4"/>
  <c r="W8" i="4"/>
  <c r="U8" i="4"/>
  <c r="T8" i="4"/>
  <c r="S8" i="4"/>
  <c r="Q8" i="4"/>
  <c r="P8" i="4"/>
  <c r="O8" i="4"/>
  <c r="N8" i="4"/>
  <c r="L8" i="4"/>
  <c r="K8" i="4"/>
  <c r="J8" i="4"/>
  <c r="H8" i="4"/>
  <c r="G8" i="4"/>
  <c r="F8" i="4"/>
  <c r="D8" i="4"/>
  <c r="C8" i="4"/>
  <c r="D8" i="3"/>
  <c r="F8" i="3"/>
  <c r="G8" i="3"/>
  <c r="H8" i="3"/>
  <c r="J8" i="3"/>
  <c r="K8" i="3"/>
  <c r="L8" i="3"/>
  <c r="M8" i="3"/>
  <c r="N8" i="3"/>
  <c r="O8" i="3"/>
  <c r="P8" i="3"/>
  <c r="Q8" i="3"/>
  <c r="R8" i="3"/>
  <c r="S8" i="3"/>
  <c r="T8" i="3"/>
  <c r="U8" i="3"/>
  <c r="W8" i="3"/>
  <c r="X8" i="3"/>
  <c r="Z8" i="3"/>
  <c r="AA8" i="3"/>
  <c r="AB8" i="3"/>
  <c r="AD8" i="3"/>
  <c r="AE8" i="3"/>
  <c r="AF8" i="3"/>
  <c r="AG8" i="3"/>
  <c r="AH8" i="3"/>
  <c r="AI8" i="3"/>
  <c r="AK8" i="3"/>
  <c r="AL8" i="3"/>
  <c r="AL11" i="8"/>
  <c r="AK11" i="8"/>
  <c r="AI11" i="8"/>
  <c r="AH11" i="8"/>
  <c r="AG11" i="8"/>
  <c r="AF11" i="8"/>
  <c r="AE11" i="8"/>
  <c r="AD11" i="8"/>
  <c r="AB11" i="8"/>
  <c r="AA11" i="8"/>
  <c r="Z11" i="8"/>
  <c r="X11" i="8"/>
  <c r="W11" i="8"/>
  <c r="U11" i="8"/>
  <c r="T11" i="8"/>
  <c r="S11" i="8"/>
  <c r="Q11" i="8"/>
  <c r="P11" i="8"/>
  <c r="O11" i="8"/>
  <c r="N11" i="8"/>
  <c r="L11" i="8"/>
  <c r="K11" i="8"/>
  <c r="J11" i="8"/>
  <c r="H11" i="8"/>
  <c r="G11" i="8"/>
  <c r="F11" i="8"/>
  <c r="D11" i="8"/>
  <c r="C11" i="8"/>
  <c r="AL11" i="7"/>
  <c r="AK11" i="7"/>
  <c r="AI11" i="7"/>
  <c r="AH11" i="7"/>
  <c r="AG11" i="7"/>
  <c r="AF11" i="7"/>
  <c r="AE11" i="7"/>
  <c r="AD11" i="7"/>
  <c r="AB11" i="7"/>
  <c r="AA11" i="7"/>
  <c r="Z11" i="7"/>
  <c r="X11" i="7"/>
  <c r="W11" i="7"/>
  <c r="U11" i="7"/>
  <c r="T11" i="7"/>
  <c r="S11" i="7"/>
  <c r="Q11" i="7"/>
  <c r="P11" i="7"/>
  <c r="O11" i="7"/>
  <c r="N11" i="7"/>
  <c r="L11" i="7"/>
  <c r="K11" i="7"/>
  <c r="J11" i="7"/>
  <c r="H11" i="7"/>
  <c r="G11" i="7"/>
  <c r="F11" i="7"/>
  <c r="D11" i="7"/>
  <c r="C11" i="7"/>
  <c r="AL11" i="6"/>
  <c r="AK11" i="6"/>
  <c r="AI11" i="6"/>
  <c r="AH11" i="6"/>
  <c r="AG11" i="6"/>
  <c r="AF11" i="6"/>
  <c r="AE11" i="6"/>
  <c r="AD11" i="6"/>
  <c r="AB11" i="6"/>
  <c r="AA11" i="6"/>
  <c r="Z11" i="6"/>
  <c r="X11" i="6"/>
  <c r="W11" i="6"/>
  <c r="U11" i="6"/>
  <c r="T11" i="6"/>
  <c r="S11" i="6"/>
  <c r="Q11" i="6"/>
  <c r="P11" i="6"/>
  <c r="O11" i="6"/>
  <c r="N11" i="6"/>
  <c r="L11" i="6"/>
  <c r="K11" i="6"/>
  <c r="J11" i="6"/>
  <c r="H11" i="6"/>
  <c r="G11" i="6"/>
  <c r="F11" i="6"/>
  <c r="D11" i="6"/>
  <c r="C11" i="6"/>
  <c r="AL11" i="5"/>
  <c r="AK11" i="5"/>
  <c r="AI11" i="5"/>
  <c r="AH11" i="5"/>
  <c r="AG11" i="5"/>
  <c r="AF11" i="5"/>
  <c r="AE11" i="5"/>
  <c r="AD11" i="5"/>
  <c r="AB11" i="5"/>
  <c r="AA11" i="5"/>
  <c r="Z11" i="5"/>
  <c r="X11" i="5"/>
  <c r="W11" i="5"/>
  <c r="U11" i="5"/>
  <c r="T11" i="5"/>
  <c r="S11" i="5"/>
  <c r="Q11" i="5"/>
  <c r="P11" i="5"/>
  <c r="O11" i="5"/>
  <c r="N11" i="5"/>
  <c r="L11" i="5"/>
  <c r="K11" i="5"/>
  <c r="J11" i="5"/>
  <c r="H11" i="5"/>
  <c r="G11" i="5"/>
  <c r="F11" i="5"/>
  <c r="D11" i="5"/>
  <c r="C11" i="5"/>
  <c r="AL11" i="4"/>
  <c r="AK11" i="4"/>
  <c r="AI11" i="4"/>
  <c r="AH11" i="4"/>
  <c r="AG11" i="4"/>
  <c r="AF11" i="4"/>
  <c r="AE11" i="4"/>
  <c r="AD11" i="4"/>
  <c r="AB11" i="4"/>
  <c r="AA11" i="4"/>
  <c r="Z11" i="4"/>
  <c r="X11" i="4"/>
  <c r="W11" i="4"/>
  <c r="U11" i="4"/>
  <c r="T11" i="4"/>
  <c r="S11" i="4"/>
  <c r="Q11" i="4"/>
  <c r="P11" i="4"/>
  <c r="O11" i="4"/>
  <c r="N11" i="4"/>
  <c r="L11" i="4"/>
  <c r="K11" i="4"/>
  <c r="J11" i="4"/>
  <c r="H11" i="4"/>
  <c r="G11" i="4"/>
  <c r="F11" i="4"/>
  <c r="D11" i="4"/>
  <c r="C11" i="4"/>
  <c r="D11" i="3"/>
  <c r="F11" i="3"/>
  <c r="G11" i="3"/>
  <c r="H11" i="3"/>
  <c r="J11" i="3"/>
  <c r="K11" i="3"/>
  <c r="L11" i="3"/>
  <c r="M11" i="3"/>
  <c r="N11" i="3"/>
  <c r="O11" i="3"/>
  <c r="P11" i="3"/>
  <c r="Q11" i="3"/>
  <c r="R11" i="3"/>
  <c r="S11" i="3"/>
  <c r="T11" i="3"/>
  <c r="U11" i="3"/>
  <c r="W11" i="3"/>
  <c r="X11" i="3"/>
  <c r="Z11" i="3"/>
  <c r="AA11" i="3"/>
  <c r="AB11" i="3"/>
  <c r="AD11" i="3"/>
  <c r="AE11" i="3"/>
  <c r="AF11" i="3"/>
  <c r="AG11" i="3"/>
  <c r="AH11" i="3"/>
  <c r="AI11" i="3"/>
  <c r="AK11" i="3"/>
  <c r="AL11" i="3"/>
  <c r="AL14" i="8"/>
  <c r="AK14" i="8"/>
  <c r="AI14" i="8"/>
  <c r="AH14" i="8"/>
  <c r="AG14" i="8"/>
  <c r="AF14" i="8"/>
  <c r="AE14" i="8"/>
  <c r="AD14" i="8"/>
  <c r="AB14" i="8"/>
  <c r="AA14" i="8"/>
  <c r="Z14" i="8"/>
  <c r="X14" i="8"/>
  <c r="W14" i="8"/>
  <c r="U14" i="8"/>
  <c r="T14" i="8"/>
  <c r="S14" i="8"/>
  <c r="Q14" i="8"/>
  <c r="P14" i="8"/>
  <c r="O14" i="8"/>
  <c r="N14" i="8"/>
  <c r="L14" i="8"/>
  <c r="K14" i="8"/>
  <c r="J14" i="8"/>
  <c r="H14" i="8"/>
  <c r="G14" i="8"/>
  <c r="F14" i="8"/>
  <c r="D14" i="8"/>
  <c r="C14" i="8"/>
  <c r="AL14" i="7"/>
  <c r="AK14" i="7"/>
  <c r="AI14" i="7"/>
  <c r="AH14" i="7"/>
  <c r="AG14" i="7"/>
  <c r="AF14" i="7"/>
  <c r="AE14" i="7"/>
  <c r="AD14" i="7"/>
  <c r="AB14" i="7"/>
  <c r="AA14" i="7"/>
  <c r="Z14" i="7"/>
  <c r="X14" i="7"/>
  <c r="W14" i="7"/>
  <c r="U14" i="7"/>
  <c r="T14" i="7"/>
  <c r="S14" i="7"/>
  <c r="Q14" i="7"/>
  <c r="P14" i="7"/>
  <c r="O14" i="7"/>
  <c r="N14" i="7"/>
  <c r="L14" i="7"/>
  <c r="K14" i="7"/>
  <c r="J14" i="7"/>
  <c r="H14" i="7"/>
  <c r="G14" i="7"/>
  <c r="F14" i="7"/>
  <c r="D14" i="7"/>
  <c r="C14" i="7"/>
  <c r="AL14" i="6"/>
  <c r="AK14" i="6"/>
  <c r="AI14" i="6"/>
  <c r="AH14" i="6"/>
  <c r="AG14" i="6"/>
  <c r="AF14" i="6"/>
  <c r="AE14" i="6"/>
  <c r="AD14" i="6"/>
  <c r="AB14" i="6"/>
  <c r="AA14" i="6"/>
  <c r="Z14" i="6"/>
  <c r="X14" i="6"/>
  <c r="W14" i="6"/>
  <c r="U14" i="6"/>
  <c r="T14" i="6"/>
  <c r="S14" i="6"/>
  <c r="Q14" i="6"/>
  <c r="P14" i="6"/>
  <c r="O14" i="6"/>
  <c r="N14" i="6"/>
  <c r="L14" i="6"/>
  <c r="K14" i="6"/>
  <c r="J14" i="6"/>
  <c r="H14" i="6"/>
  <c r="G14" i="6"/>
  <c r="F14" i="6"/>
  <c r="D14" i="6"/>
  <c r="C14" i="6"/>
  <c r="AL14" i="5"/>
  <c r="AK14" i="5"/>
  <c r="AI14" i="5"/>
  <c r="AH14" i="5"/>
  <c r="AG14" i="5"/>
  <c r="AF14" i="5"/>
  <c r="AE14" i="5"/>
  <c r="AD14" i="5"/>
  <c r="AB14" i="5"/>
  <c r="AA14" i="5"/>
  <c r="Z14" i="5"/>
  <c r="X14" i="5"/>
  <c r="W14" i="5"/>
  <c r="U14" i="5"/>
  <c r="T14" i="5"/>
  <c r="S14" i="5"/>
  <c r="Q14" i="5"/>
  <c r="P14" i="5"/>
  <c r="O14" i="5"/>
  <c r="N14" i="5"/>
  <c r="L14" i="5"/>
  <c r="K14" i="5"/>
  <c r="J14" i="5"/>
  <c r="H14" i="5"/>
  <c r="G14" i="5"/>
  <c r="F14" i="5"/>
  <c r="D14" i="5"/>
  <c r="C14" i="5"/>
  <c r="AL14" i="4"/>
  <c r="AK14" i="4"/>
  <c r="AI14" i="4"/>
  <c r="AH14" i="4"/>
  <c r="AG14" i="4"/>
  <c r="AF14" i="4"/>
  <c r="AE14" i="4"/>
  <c r="AD14" i="4"/>
  <c r="AB14" i="4"/>
  <c r="AA14" i="4"/>
  <c r="Z14" i="4"/>
  <c r="X14" i="4"/>
  <c r="W14" i="4"/>
  <c r="U14" i="4"/>
  <c r="T14" i="4"/>
  <c r="S14" i="4"/>
  <c r="Q14" i="4"/>
  <c r="P14" i="4"/>
  <c r="O14" i="4"/>
  <c r="N14" i="4"/>
  <c r="L14" i="4"/>
  <c r="K14" i="4"/>
  <c r="J14" i="4"/>
  <c r="H14" i="4"/>
  <c r="G14" i="4"/>
  <c r="F14" i="4"/>
  <c r="D14" i="4"/>
  <c r="C14" i="4"/>
  <c r="D14" i="3"/>
  <c r="F14" i="3"/>
  <c r="G14" i="3"/>
  <c r="H14" i="3"/>
  <c r="J14" i="3"/>
  <c r="K14" i="3"/>
  <c r="L14" i="3"/>
  <c r="N14" i="3"/>
  <c r="O14" i="3"/>
  <c r="P14" i="3"/>
  <c r="Q14" i="3"/>
  <c r="R14" i="3"/>
  <c r="S14" i="3"/>
  <c r="T14" i="3"/>
  <c r="U14" i="3"/>
  <c r="W14" i="3"/>
  <c r="X14" i="3"/>
  <c r="Z14" i="3"/>
  <c r="AA14" i="3"/>
  <c r="AB14" i="3"/>
  <c r="AD14" i="3"/>
  <c r="AE14" i="3"/>
  <c r="AF14" i="3"/>
  <c r="AG14" i="3"/>
  <c r="AH14" i="3"/>
  <c r="AI14" i="3"/>
  <c r="AK14" i="3"/>
  <c r="AL14" i="3"/>
  <c r="AL19" i="8"/>
  <c r="AK19" i="8"/>
  <c r="AI19" i="8"/>
  <c r="AH19" i="8"/>
  <c r="AG19" i="8"/>
  <c r="AF19" i="8"/>
  <c r="AE19" i="8"/>
  <c r="AD19" i="8"/>
  <c r="AB19" i="8"/>
  <c r="AA19" i="8"/>
  <c r="Z19" i="8"/>
  <c r="X19" i="8"/>
  <c r="W19" i="8"/>
  <c r="U19" i="8"/>
  <c r="T19" i="8"/>
  <c r="S19" i="8"/>
  <c r="Q19" i="8"/>
  <c r="P19" i="8"/>
  <c r="O19" i="8"/>
  <c r="N19" i="8"/>
  <c r="L19" i="8"/>
  <c r="K19" i="8"/>
  <c r="J19" i="8"/>
  <c r="H19" i="8"/>
  <c r="G19" i="8"/>
  <c r="F19" i="8"/>
  <c r="D19" i="8"/>
  <c r="C19" i="8"/>
  <c r="AL19" i="7"/>
  <c r="AK19" i="7"/>
  <c r="AI19" i="7"/>
  <c r="AH19" i="7"/>
  <c r="AG19" i="7"/>
  <c r="AF19" i="7"/>
  <c r="AE19" i="7"/>
  <c r="AD19" i="7"/>
  <c r="AB19" i="7"/>
  <c r="AA19" i="7"/>
  <c r="Z19" i="7"/>
  <c r="X19" i="7"/>
  <c r="W19" i="7"/>
  <c r="U19" i="7"/>
  <c r="T19" i="7"/>
  <c r="S19" i="7"/>
  <c r="Q19" i="7"/>
  <c r="P19" i="7"/>
  <c r="O19" i="7"/>
  <c r="N19" i="7"/>
  <c r="L19" i="7"/>
  <c r="K19" i="7"/>
  <c r="J19" i="7"/>
  <c r="H19" i="7"/>
  <c r="G19" i="7"/>
  <c r="F19" i="7"/>
  <c r="D19" i="7"/>
  <c r="C19" i="7"/>
  <c r="AL19" i="6"/>
  <c r="AK19" i="6"/>
  <c r="AI19" i="6"/>
  <c r="AH19" i="6"/>
  <c r="AG19" i="6"/>
  <c r="AF19" i="6"/>
  <c r="AE19" i="6"/>
  <c r="AD19" i="6"/>
  <c r="AB19" i="6"/>
  <c r="AA19" i="6"/>
  <c r="Z19" i="6"/>
  <c r="X19" i="6"/>
  <c r="W19" i="6"/>
  <c r="U19" i="6"/>
  <c r="T19" i="6"/>
  <c r="S19" i="6"/>
  <c r="Q19" i="6"/>
  <c r="P19" i="6"/>
  <c r="O19" i="6"/>
  <c r="N19" i="6"/>
  <c r="L19" i="6"/>
  <c r="K19" i="6"/>
  <c r="J19" i="6"/>
  <c r="H19" i="6"/>
  <c r="G19" i="6"/>
  <c r="F19" i="6"/>
  <c r="D19" i="6"/>
  <c r="C19" i="6"/>
  <c r="AL19" i="5"/>
  <c r="AK19" i="5"/>
  <c r="AI19" i="5"/>
  <c r="AH19" i="5"/>
  <c r="AG19" i="5"/>
  <c r="AF19" i="5"/>
  <c r="AE19" i="5"/>
  <c r="AD19" i="5"/>
  <c r="AB19" i="5"/>
  <c r="AA19" i="5"/>
  <c r="Z19" i="5"/>
  <c r="X19" i="5"/>
  <c r="W19" i="5"/>
  <c r="U19" i="5"/>
  <c r="T19" i="5"/>
  <c r="S19" i="5"/>
  <c r="Q19" i="5"/>
  <c r="P19" i="5"/>
  <c r="O19" i="5"/>
  <c r="N19" i="5"/>
  <c r="L19" i="5"/>
  <c r="K19" i="5"/>
  <c r="J19" i="5"/>
  <c r="H19" i="5"/>
  <c r="G19" i="5"/>
  <c r="F19" i="5"/>
  <c r="D19" i="5"/>
  <c r="C19" i="5"/>
  <c r="AL19" i="4"/>
  <c r="AK19" i="4"/>
  <c r="AI19" i="4"/>
  <c r="AH19" i="4"/>
  <c r="AG19" i="4"/>
  <c r="AF19" i="4"/>
  <c r="AE19" i="4"/>
  <c r="AD19" i="4"/>
  <c r="AB19" i="4"/>
  <c r="AA19" i="4"/>
  <c r="Z19" i="4"/>
  <c r="X19" i="4"/>
  <c r="W19" i="4"/>
  <c r="U19" i="4"/>
  <c r="T19" i="4"/>
  <c r="S19" i="4"/>
  <c r="Q19" i="4"/>
  <c r="P19" i="4"/>
  <c r="O19" i="4"/>
  <c r="N19" i="4"/>
  <c r="L19" i="4"/>
  <c r="K19" i="4"/>
  <c r="J19" i="4"/>
  <c r="H19" i="4"/>
  <c r="G19" i="4"/>
  <c r="F19" i="4"/>
  <c r="D19" i="4"/>
  <c r="C19" i="4"/>
  <c r="D19" i="3"/>
  <c r="F19" i="3"/>
  <c r="G19" i="3"/>
  <c r="H19" i="3"/>
  <c r="J19" i="3"/>
  <c r="K19" i="3"/>
  <c r="L19" i="3"/>
  <c r="N19" i="3"/>
  <c r="O19" i="3"/>
  <c r="P19" i="3"/>
  <c r="Q19" i="3"/>
  <c r="R19" i="3"/>
  <c r="S19" i="3"/>
  <c r="T19" i="3"/>
  <c r="U19" i="3"/>
  <c r="W19" i="3"/>
  <c r="X19" i="3"/>
  <c r="Z19" i="3"/>
  <c r="AA19" i="3"/>
  <c r="AB19" i="3"/>
  <c r="AD19" i="3"/>
  <c r="AE19" i="3"/>
  <c r="AF19" i="3"/>
  <c r="AG19" i="3"/>
  <c r="AH19" i="3"/>
  <c r="AI19" i="3"/>
  <c r="AK19" i="3"/>
  <c r="AL19" i="3"/>
  <c r="AL27" i="8"/>
  <c r="AK27" i="8"/>
  <c r="AJ27" i="8"/>
  <c r="AH27" i="8"/>
  <c r="AG27" i="8"/>
  <c r="AF27" i="8"/>
  <c r="AE27" i="8"/>
  <c r="AD27" i="8"/>
  <c r="AC27" i="8"/>
  <c r="AA27" i="8"/>
  <c r="Z27" i="8"/>
  <c r="Y27" i="8"/>
  <c r="W27" i="8"/>
  <c r="V27" i="8"/>
  <c r="T27" i="8"/>
  <c r="S27" i="8"/>
  <c r="R27" i="8"/>
  <c r="P27" i="8"/>
  <c r="O27" i="8"/>
  <c r="N27" i="8"/>
  <c r="M27" i="8"/>
  <c r="K27" i="8"/>
  <c r="J27" i="8"/>
  <c r="I27" i="8"/>
  <c r="G27" i="8"/>
  <c r="F27" i="8"/>
  <c r="E27" i="8"/>
  <c r="C27" i="8"/>
  <c r="AL27" i="7"/>
  <c r="AK27" i="7"/>
  <c r="AJ27" i="7"/>
  <c r="AH27" i="7"/>
  <c r="AG27" i="7"/>
  <c r="AF27" i="7"/>
  <c r="AE27" i="7"/>
  <c r="AD27" i="7"/>
  <c r="AC27" i="7"/>
  <c r="AA27" i="7"/>
  <c r="Z27" i="7"/>
  <c r="Y27" i="7"/>
  <c r="W27" i="7"/>
  <c r="V27" i="7"/>
  <c r="T27" i="7"/>
  <c r="S27" i="7"/>
  <c r="R27" i="7"/>
  <c r="P27" i="7"/>
  <c r="O27" i="7"/>
  <c r="N27" i="7"/>
  <c r="M27" i="7"/>
  <c r="K27" i="7"/>
  <c r="J27" i="7"/>
  <c r="I27" i="7"/>
  <c r="G27" i="7"/>
  <c r="F27" i="7"/>
  <c r="E27" i="7"/>
  <c r="C27" i="7"/>
  <c r="AL27" i="6"/>
  <c r="AK27" i="6"/>
  <c r="AJ27" i="6"/>
  <c r="AH27" i="6"/>
  <c r="AG27" i="6"/>
  <c r="AF27" i="6"/>
  <c r="AE27" i="6"/>
  <c r="AD27" i="6"/>
  <c r="AC27" i="6"/>
  <c r="AA27" i="6"/>
  <c r="Z27" i="6"/>
  <c r="Y27" i="6"/>
  <c r="W27" i="6"/>
  <c r="V27" i="6"/>
  <c r="T27" i="6"/>
  <c r="S27" i="6"/>
  <c r="R27" i="6"/>
  <c r="P27" i="6"/>
  <c r="O27" i="6"/>
  <c r="N27" i="6"/>
  <c r="M27" i="6"/>
  <c r="K27" i="6"/>
  <c r="J27" i="6"/>
  <c r="I27" i="6"/>
  <c r="G27" i="6"/>
  <c r="F27" i="6"/>
  <c r="E27" i="6"/>
  <c r="C27" i="6"/>
  <c r="AL27" i="5"/>
  <c r="AK27" i="5"/>
  <c r="AJ27" i="5"/>
  <c r="AH27" i="5"/>
  <c r="AG27" i="5"/>
  <c r="AF27" i="5"/>
  <c r="AE27" i="5"/>
  <c r="AD27" i="5"/>
  <c r="AC27" i="5"/>
  <c r="AA27" i="5"/>
  <c r="Z27" i="5"/>
  <c r="Y27" i="5"/>
  <c r="W27" i="5"/>
  <c r="V27" i="5"/>
  <c r="T27" i="5"/>
  <c r="S27" i="5"/>
  <c r="R27" i="5"/>
  <c r="P27" i="5"/>
  <c r="O27" i="5"/>
  <c r="N27" i="5"/>
  <c r="M27" i="5"/>
  <c r="K27" i="5"/>
  <c r="J27" i="5"/>
  <c r="I27" i="5"/>
  <c r="G27" i="5"/>
  <c r="F27" i="5"/>
  <c r="E27" i="5"/>
  <c r="C27" i="5"/>
  <c r="AL27" i="4"/>
  <c r="AK27" i="4"/>
  <c r="AJ27" i="4"/>
  <c r="AH27" i="4"/>
  <c r="AG27" i="4"/>
  <c r="AF27" i="4"/>
  <c r="AE27" i="4"/>
  <c r="AD27" i="4"/>
  <c r="AC27" i="4"/>
  <c r="AA27" i="4"/>
  <c r="Z27" i="4"/>
  <c r="Y27" i="4"/>
  <c r="W27" i="4"/>
  <c r="V27" i="4"/>
  <c r="T27" i="4"/>
  <c r="S27" i="4"/>
  <c r="R27" i="4"/>
  <c r="P27" i="4"/>
  <c r="O27" i="4"/>
  <c r="N27" i="4"/>
  <c r="M27" i="4"/>
  <c r="K27" i="4"/>
  <c r="J27" i="4"/>
  <c r="I27" i="4"/>
  <c r="G27" i="4"/>
  <c r="F27" i="4"/>
  <c r="E27" i="4"/>
  <c r="C27" i="4"/>
  <c r="E27" i="3"/>
  <c r="F27" i="3"/>
  <c r="G27" i="3"/>
  <c r="I27" i="3"/>
  <c r="J27" i="3"/>
  <c r="K27" i="3"/>
  <c r="M27" i="3"/>
  <c r="N27" i="3"/>
  <c r="O27" i="3"/>
  <c r="P27" i="3"/>
  <c r="Q27" i="3"/>
  <c r="R27" i="3"/>
  <c r="S27" i="3"/>
  <c r="T27" i="3"/>
  <c r="V27" i="3"/>
  <c r="W27" i="3"/>
  <c r="Y27" i="3"/>
  <c r="Z27" i="3"/>
  <c r="AA27" i="3"/>
  <c r="AC27" i="3"/>
  <c r="AD27" i="3"/>
  <c r="AE27" i="3"/>
  <c r="AF27" i="3"/>
  <c r="AG27" i="3"/>
  <c r="AH27" i="3"/>
  <c r="AJ27" i="3"/>
  <c r="AK27" i="3"/>
  <c r="AL27" i="3"/>
  <c r="C27" i="3"/>
  <c r="C19" i="3"/>
  <c r="C14" i="3"/>
  <c r="C11" i="3"/>
  <c r="C8" i="3"/>
  <c r="D27" i="2"/>
  <c r="F27" i="2"/>
  <c r="G27" i="2"/>
  <c r="H27" i="2"/>
  <c r="J27" i="2"/>
  <c r="K27" i="2"/>
  <c r="L27" i="2"/>
  <c r="N27" i="2"/>
  <c r="O27" i="2"/>
  <c r="P27" i="2"/>
  <c r="Q27" i="2"/>
  <c r="S27" i="2"/>
  <c r="T27" i="2"/>
  <c r="U27" i="2"/>
  <c r="W27" i="2"/>
  <c r="X27" i="2"/>
  <c r="Z27" i="2"/>
  <c r="AA27" i="2"/>
  <c r="AB27" i="2"/>
  <c r="AD27" i="2"/>
  <c r="AE27" i="2"/>
  <c r="AF27" i="2"/>
  <c r="AG27" i="2"/>
  <c r="AH27" i="2"/>
  <c r="AI27" i="2"/>
  <c r="AK27" i="2"/>
  <c r="AL27" i="2"/>
  <c r="D19" i="2"/>
  <c r="F19" i="2"/>
  <c r="G19" i="2"/>
  <c r="H19" i="2"/>
  <c r="J19" i="2"/>
  <c r="K19" i="2"/>
  <c r="L19" i="2"/>
  <c r="N19" i="2"/>
  <c r="O19" i="2"/>
  <c r="P19" i="2"/>
  <c r="Q19" i="2"/>
  <c r="S19" i="2"/>
  <c r="T19" i="2"/>
  <c r="U19" i="2"/>
  <c r="W19" i="2"/>
  <c r="X19" i="2"/>
  <c r="Z19" i="2"/>
  <c r="AA19" i="2"/>
  <c r="AB19" i="2"/>
  <c r="AD19" i="2"/>
  <c r="AE19" i="2"/>
  <c r="AF19" i="2"/>
  <c r="AG19" i="2"/>
  <c r="AH19" i="2"/>
  <c r="AI19" i="2"/>
  <c r="AK19" i="2"/>
  <c r="AL19" i="2"/>
  <c r="C19" i="2"/>
  <c r="AL14" i="2"/>
  <c r="D14" i="2"/>
  <c r="F14" i="2"/>
  <c r="G14" i="2"/>
  <c r="H14" i="2"/>
  <c r="J14" i="2"/>
  <c r="K14" i="2"/>
  <c r="L14" i="2"/>
  <c r="N14" i="2"/>
  <c r="O14" i="2"/>
  <c r="P14" i="2"/>
  <c r="Q14" i="2"/>
  <c r="S14" i="2"/>
  <c r="T14" i="2"/>
  <c r="U14" i="2"/>
  <c r="W14" i="2"/>
  <c r="X14" i="2"/>
  <c r="Z14" i="2"/>
  <c r="AA14" i="2"/>
  <c r="AB14" i="2"/>
  <c r="AD14" i="2"/>
  <c r="AE14" i="2"/>
  <c r="AF14" i="2"/>
  <c r="AG14" i="2"/>
  <c r="AH14" i="2"/>
  <c r="AI14" i="2"/>
  <c r="AK14" i="2"/>
  <c r="C14" i="2"/>
  <c r="C8" i="2"/>
  <c r="D11" i="2"/>
  <c r="F11" i="2"/>
  <c r="G11" i="2"/>
  <c r="H11" i="2"/>
  <c r="J11" i="2"/>
  <c r="K11" i="2"/>
  <c r="L11" i="2"/>
  <c r="N11" i="2"/>
  <c r="O11" i="2"/>
  <c r="P11" i="2"/>
  <c r="Q11" i="2"/>
  <c r="S11" i="2"/>
  <c r="T11" i="2"/>
  <c r="U11" i="2"/>
  <c r="W11" i="2"/>
  <c r="X11" i="2"/>
  <c r="Z11" i="2"/>
  <c r="AA11" i="2"/>
  <c r="AB11" i="2"/>
  <c r="AD11" i="2"/>
  <c r="AE11" i="2"/>
  <c r="AF11" i="2"/>
  <c r="AG11" i="2"/>
  <c r="AH11" i="2"/>
  <c r="AI11" i="2"/>
  <c r="AK11" i="2"/>
  <c r="AL11" i="2"/>
  <c r="C11" i="2"/>
  <c r="D8" i="2"/>
  <c r="F8" i="2"/>
  <c r="G8" i="2"/>
  <c r="H8" i="2"/>
  <c r="J8" i="2"/>
  <c r="K8" i="2"/>
  <c r="L8" i="2"/>
  <c r="N8" i="2"/>
  <c r="O8" i="2"/>
  <c r="P8" i="2"/>
  <c r="Q8" i="2"/>
  <c r="S8" i="2"/>
  <c r="T8" i="2"/>
  <c r="U8" i="2"/>
  <c r="W8" i="2"/>
  <c r="X8" i="2"/>
  <c r="Z8" i="2"/>
  <c r="AA8" i="2"/>
  <c r="AB8" i="2"/>
  <c r="AD8" i="2"/>
  <c r="AE8" i="2"/>
  <c r="AF8" i="2"/>
  <c r="AG8" i="2"/>
  <c r="AH8" i="2"/>
  <c r="AI8" i="2"/>
  <c r="AK8" i="2"/>
  <c r="AL8" i="2"/>
  <c r="D27" i="1"/>
  <c r="F27" i="1"/>
  <c r="G27" i="1"/>
  <c r="J27" i="1"/>
  <c r="K27" i="1"/>
  <c r="L27" i="1"/>
  <c r="N27" i="1"/>
  <c r="O27" i="1"/>
  <c r="P27" i="1"/>
  <c r="Q27" i="1"/>
  <c r="S27" i="1"/>
  <c r="T27" i="1"/>
  <c r="U27" i="1"/>
  <c r="W27" i="1"/>
  <c r="X27" i="1"/>
  <c r="Z27" i="1"/>
  <c r="AA27" i="1"/>
  <c r="AB27" i="1"/>
  <c r="AD27" i="1"/>
  <c r="AE27" i="1"/>
  <c r="AF27" i="1"/>
  <c r="AG27" i="1"/>
  <c r="AH27" i="1"/>
  <c r="AI27" i="1"/>
  <c r="AK27" i="1"/>
  <c r="AL27" i="1"/>
  <c r="C27" i="1"/>
  <c r="D19" i="1"/>
  <c r="F19" i="1"/>
  <c r="G19" i="1"/>
  <c r="H19" i="1"/>
  <c r="J19" i="1"/>
  <c r="K19" i="1"/>
  <c r="L19" i="1"/>
  <c r="N19" i="1"/>
  <c r="O19" i="1"/>
  <c r="P19" i="1"/>
  <c r="Q19" i="1"/>
  <c r="S19" i="1"/>
  <c r="T19" i="1"/>
  <c r="U19" i="1"/>
  <c r="W19" i="1"/>
  <c r="X19" i="1"/>
  <c r="Z19" i="1"/>
  <c r="AA19" i="1"/>
  <c r="AB19" i="1"/>
  <c r="AD19" i="1"/>
  <c r="AE19" i="1"/>
  <c r="AF19" i="1"/>
  <c r="AG19" i="1"/>
  <c r="AH19" i="1"/>
  <c r="AI19" i="1"/>
  <c r="AK19" i="1"/>
  <c r="AL19" i="1"/>
  <c r="C19" i="1"/>
  <c r="Z14" i="1"/>
  <c r="C14" i="1"/>
  <c r="D11" i="1"/>
  <c r="F11" i="1"/>
  <c r="G11" i="1"/>
  <c r="H11" i="1"/>
  <c r="J11" i="1"/>
  <c r="K11" i="1"/>
  <c r="L11" i="1"/>
  <c r="N11" i="1"/>
  <c r="O11" i="1"/>
  <c r="P11" i="1"/>
  <c r="Q11" i="1"/>
  <c r="S11" i="1"/>
  <c r="T11" i="1"/>
  <c r="U11" i="1"/>
  <c r="W11" i="1"/>
  <c r="X11" i="1"/>
  <c r="Z11" i="1"/>
  <c r="AA11" i="1"/>
  <c r="AB11" i="1"/>
  <c r="AD11" i="1"/>
  <c r="AE11" i="1"/>
  <c r="AF11" i="1"/>
  <c r="AG11" i="1"/>
  <c r="AH11" i="1"/>
  <c r="AI11" i="1"/>
  <c r="AK11" i="1"/>
  <c r="AL11" i="1"/>
  <c r="C11" i="1"/>
  <c r="D8" i="1"/>
  <c r="F8" i="1"/>
  <c r="G8" i="1"/>
  <c r="H8" i="1"/>
  <c r="J8" i="1"/>
  <c r="K8" i="1"/>
  <c r="L8" i="1"/>
  <c r="N8" i="1"/>
  <c r="O8" i="1"/>
  <c r="P8" i="1"/>
  <c r="Q8" i="1"/>
  <c r="S8" i="1"/>
  <c r="T8" i="1"/>
  <c r="U8" i="1"/>
  <c r="W8" i="1"/>
  <c r="X8" i="1"/>
  <c r="Z8" i="1"/>
  <c r="AA8" i="1"/>
  <c r="AB8" i="1"/>
  <c r="AD8" i="1"/>
  <c r="AE8" i="1"/>
  <c r="AF8" i="1"/>
  <c r="AG8" i="1"/>
  <c r="AH8" i="1"/>
  <c r="AI8" i="1"/>
  <c r="AK8" i="1"/>
  <c r="AL8" i="1"/>
  <c r="AC27" i="10" l="1"/>
  <c r="H49" i="26"/>
  <c r="H49" i="25"/>
  <c r="I10" i="26"/>
  <c r="I12" i="26"/>
  <c r="I13" i="26"/>
  <c r="I14" i="26"/>
  <c r="I16" i="26"/>
  <c r="I18" i="26"/>
  <c r="I24" i="26"/>
  <c r="I30" i="26"/>
  <c r="I37" i="26"/>
  <c r="I41" i="26"/>
  <c r="I42" i="26"/>
  <c r="I48" i="26"/>
  <c r="I11" i="26" l="1"/>
  <c r="I19" i="26"/>
  <c r="H27" i="26"/>
  <c r="AL49" i="13"/>
  <c r="AK49" i="13"/>
  <c r="AI49" i="13"/>
  <c r="AH49" i="13"/>
  <c r="AG49" i="13"/>
  <c r="AF49" i="13"/>
  <c r="AE49" i="13"/>
  <c r="AD49" i="13"/>
  <c r="AB49" i="13"/>
  <c r="AA49" i="13"/>
  <c r="Z49" i="13"/>
  <c r="X49" i="13"/>
  <c r="W49" i="13"/>
  <c r="U49" i="13"/>
  <c r="T49" i="13"/>
  <c r="S49" i="13"/>
  <c r="R49" i="13"/>
  <c r="Q49" i="13"/>
  <c r="P49" i="13"/>
  <c r="O49" i="13"/>
  <c r="N49" i="13"/>
  <c r="L49" i="13"/>
  <c r="K49" i="13"/>
  <c r="J49" i="13"/>
  <c r="H49" i="13"/>
  <c r="G49" i="13"/>
  <c r="F49" i="13"/>
  <c r="AJ48" i="13"/>
  <c r="AC48" i="13"/>
  <c r="V48" i="13"/>
  <c r="I48" i="13"/>
  <c r="E48" i="13"/>
  <c r="I45" i="13"/>
  <c r="I42" i="13"/>
  <c r="V41" i="13"/>
  <c r="AJ38" i="13"/>
  <c r="AC38" i="13"/>
  <c r="M38" i="13"/>
  <c r="V38" i="13" s="1"/>
  <c r="I38" i="13"/>
  <c r="E38" i="13"/>
  <c r="AJ37" i="13"/>
  <c r="AC37" i="13"/>
  <c r="M37" i="13"/>
  <c r="V37" i="13" s="1"/>
  <c r="I37" i="13"/>
  <c r="E37" i="13"/>
  <c r="AJ36" i="13"/>
  <c r="AC36" i="13"/>
  <c r="M36" i="13"/>
  <c r="V36" i="13" s="1"/>
  <c r="I36" i="13"/>
  <c r="E36" i="13"/>
  <c r="AJ35" i="13"/>
  <c r="AC35" i="13"/>
  <c r="M35" i="13"/>
  <c r="V35" i="13" s="1"/>
  <c r="I35" i="13"/>
  <c r="E35" i="13"/>
  <c r="AJ34" i="13"/>
  <c r="AC34" i="13"/>
  <c r="M34" i="13"/>
  <c r="V34" i="13" s="1"/>
  <c r="I34" i="13"/>
  <c r="E34" i="13"/>
  <c r="V33" i="13"/>
  <c r="I33" i="13"/>
  <c r="E33" i="13"/>
  <c r="V32" i="13"/>
  <c r="I32" i="13"/>
  <c r="H27" i="13" s="1"/>
  <c r="AB27" i="13"/>
  <c r="I26" i="13"/>
  <c r="AJ22" i="13"/>
  <c r="AC22" i="13"/>
  <c r="I22" i="13"/>
  <c r="E22" i="13"/>
  <c r="E19" i="13" s="1"/>
  <c r="AJ18" i="13"/>
  <c r="AC18" i="13"/>
  <c r="V18" i="13"/>
  <c r="I18" i="13"/>
  <c r="E18" i="13"/>
  <c r="AJ17" i="13"/>
  <c r="AC17" i="13"/>
  <c r="M17" i="13"/>
  <c r="I17" i="13"/>
  <c r="E17" i="13"/>
  <c r="AJ16" i="13"/>
  <c r="V16" i="13"/>
  <c r="V14" i="13" s="1"/>
  <c r="E16" i="13"/>
  <c r="AJ15" i="13"/>
  <c r="E15" i="13"/>
  <c r="V13" i="13"/>
  <c r="I13" i="13"/>
  <c r="E13" i="13"/>
  <c r="AJ12" i="13"/>
  <c r="AJ11" i="13" s="1"/>
  <c r="AC12" i="13"/>
  <c r="V12" i="13"/>
  <c r="I12" i="13"/>
  <c r="E12" i="13"/>
  <c r="AJ10" i="13"/>
  <c r="AC10" i="13"/>
  <c r="V10" i="13"/>
  <c r="I10" i="13"/>
  <c r="E10" i="13"/>
  <c r="AJ9" i="13"/>
  <c r="AC9" i="13"/>
  <c r="V9" i="13"/>
  <c r="I9" i="13"/>
  <c r="E9" i="13"/>
  <c r="AL49" i="12"/>
  <c r="AK49" i="12"/>
  <c r="AI49" i="12"/>
  <c r="AH49" i="12"/>
  <c r="AG49" i="12"/>
  <c r="AF49" i="12"/>
  <c r="AE49" i="12"/>
  <c r="AD49" i="12"/>
  <c r="AB49" i="12"/>
  <c r="AA49" i="12"/>
  <c r="Z49" i="12"/>
  <c r="X49" i="12"/>
  <c r="W49" i="12"/>
  <c r="U49" i="12"/>
  <c r="T49" i="12"/>
  <c r="S49" i="12"/>
  <c r="R49" i="12"/>
  <c r="Q49" i="12"/>
  <c r="P49" i="12"/>
  <c r="O49" i="12"/>
  <c r="N49" i="12"/>
  <c r="L49" i="12"/>
  <c r="K49" i="12"/>
  <c r="J49" i="12"/>
  <c r="H49" i="12"/>
  <c r="G49" i="12"/>
  <c r="F49" i="12"/>
  <c r="AJ48" i="12"/>
  <c r="AC48" i="12"/>
  <c r="V48" i="12"/>
  <c r="I48" i="12"/>
  <c r="E48" i="12"/>
  <c r="E46" i="12"/>
  <c r="V42" i="12"/>
  <c r="E42" i="12"/>
  <c r="I41" i="12"/>
  <c r="E41" i="12"/>
  <c r="AJ38" i="12"/>
  <c r="AC38" i="12"/>
  <c r="M38" i="12"/>
  <c r="V38" i="12" s="1"/>
  <c r="I38" i="12"/>
  <c r="E38" i="12"/>
  <c r="AJ37" i="12"/>
  <c r="AC37" i="12"/>
  <c r="M37" i="12"/>
  <c r="V37" i="12" s="1"/>
  <c r="I37" i="12"/>
  <c r="E37" i="12"/>
  <c r="AJ36" i="12"/>
  <c r="AC36" i="12"/>
  <c r="M36" i="12"/>
  <c r="V36" i="12" s="1"/>
  <c r="I36" i="12"/>
  <c r="E36" i="12"/>
  <c r="AJ35" i="12"/>
  <c r="AC35" i="12"/>
  <c r="M35" i="12"/>
  <c r="V35" i="12" s="1"/>
  <c r="I35" i="12"/>
  <c r="E35" i="12"/>
  <c r="AJ34" i="12"/>
  <c r="AC34" i="12"/>
  <c r="M34" i="12"/>
  <c r="V34" i="12" s="1"/>
  <c r="I34" i="12"/>
  <c r="E34" i="12"/>
  <c r="V29" i="12"/>
  <c r="I29" i="12"/>
  <c r="E25" i="12"/>
  <c r="AC24" i="12"/>
  <c r="I22" i="12"/>
  <c r="I19" i="12"/>
  <c r="AJ18" i="12"/>
  <c r="AC18" i="12"/>
  <c r="V18" i="12"/>
  <c r="I18" i="12"/>
  <c r="E18" i="12"/>
  <c r="AJ17" i="12"/>
  <c r="AC17" i="12"/>
  <c r="V17" i="12"/>
  <c r="I17" i="12"/>
  <c r="E17" i="12"/>
  <c r="E16" i="12"/>
  <c r="AC15" i="12"/>
  <c r="M15" i="12"/>
  <c r="M14" i="12" s="1"/>
  <c r="I14" i="12"/>
  <c r="E15" i="12"/>
  <c r="AC13" i="12"/>
  <c r="V13" i="12"/>
  <c r="I13" i="12"/>
  <c r="E13" i="12"/>
  <c r="AJ12" i="12"/>
  <c r="AJ11" i="12" s="1"/>
  <c r="AC12" i="12"/>
  <c r="V12" i="12"/>
  <c r="I12" i="12"/>
  <c r="E12" i="12"/>
  <c r="E11" i="12" s="1"/>
  <c r="AJ10" i="12"/>
  <c r="AC10" i="12"/>
  <c r="V10" i="12"/>
  <c r="I10" i="12"/>
  <c r="E10" i="12"/>
  <c r="AJ9" i="12"/>
  <c r="AC9" i="12"/>
  <c r="V9" i="12"/>
  <c r="V8" i="12" s="1"/>
  <c r="I9" i="12"/>
  <c r="E9" i="12"/>
  <c r="AL49" i="3"/>
  <c r="AK49" i="3"/>
  <c r="AI49" i="3"/>
  <c r="AH49" i="3"/>
  <c r="AG49" i="3"/>
  <c r="AF49" i="3"/>
  <c r="AE49" i="3"/>
  <c r="AD49" i="3"/>
  <c r="AB49" i="3"/>
  <c r="AA49" i="3"/>
  <c r="Z49" i="3"/>
  <c r="X49" i="3"/>
  <c r="W49" i="3"/>
  <c r="U49" i="3"/>
  <c r="T49" i="3"/>
  <c r="R49" i="3"/>
  <c r="Q49" i="3"/>
  <c r="P49" i="3"/>
  <c r="O49" i="3"/>
  <c r="N49" i="3"/>
  <c r="L49" i="3"/>
  <c r="K49" i="3"/>
  <c r="J49" i="3"/>
  <c r="H49" i="3"/>
  <c r="G49" i="3"/>
  <c r="F49" i="3"/>
  <c r="AJ48" i="3"/>
  <c r="AC48" i="3"/>
  <c r="V48" i="3"/>
  <c r="I48" i="3"/>
  <c r="E48" i="3"/>
  <c r="I42" i="3"/>
  <c r="V41" i="3"/>
  <c r="E41" i="3"/>
  <c r="AJ38" i="3"/>
  <c r="AC38" i="3"/>
  <c r="V38" i="3"/>
  <c r="I38" i="3"/>
  <c r="E38" i="3"/>
  <c r="AJ37" i="3"/>
  <c r="AC37" i="3"/>
  <c r="M37" i="3"/>
  <c r="V37" i="3" s="1"/>
  <c r="I37" i="3"/>
  <c r="E37" i="3"/>
  <c r="AJ36" i="3"/>
  <c r="AC36" i="3"/>
  <c r="M36" i="3"/>
  <c r="V36" i="3" s="1"/>
  <c r="I36" i="3"/>
  <c r="E36" i="3"/>
  <c r="AJ35" i="3"/>
  <c r="AC35" i="3"/>
  <c r="M35" i="3"/>
  <c r="V35" i="3" s="1"/>
  <c r="I35" i="3"/>
  <c r="E35" i="3"/>
  <c r="AJ34" i="3"/>
  <c r="AC34" i="3"/>
  <c r="M34" i="3"/>
  <c r="V34" i="3" s="1"/>
  <c r="I34" i="3"/>
  <c r="E34" i="3"/>
  <c r="L27" i="3"/>
  <c r="I22" i="3"/>
  <c r="I19" i="3" s="1"/>
  <c r="AJ18" i="3"/>
  <c r="AC18" i="3"/>
  <c r="V18" i="3"/>
  <c r="I18" i="3"/>
  <c r="E18" i="3"/>
  <c r="AJ17" i="3"/>
  <c r="AC17" i="3"/>
  <c r="V17" i="3"/>
  <c r="I17" i="3"/>
  <c r="E17" i="3"/>
  <c r="I16" i="3"/>
  <c r="I14" i="3" s="1"/>
  <c r="AC14" i="3"/>
  <c r="AJ13" i="3"/>
  <c r="AC13" i="3"/>
  <c r="V13" i="3"/>
  <c r="I13" i="3"/>
  <c r="E13" i="3"/>
  <c r="AC12" i="3"/>
  <c r="AC11" i="3" s="1"/>
  <c r="V12" i="3"/>
  <c r="I12" i="3"/>
  <c r="I11" i="3" s="1"/>
  <c r="E12" i="3"/>
  <c r="AJ10" i="3"/>
  <c r="AC10" i="3"/>
  <c r="V10" i="3"/>
  <c r="I10" i="3"/>
  <c r="E10" i="3"/>
  <c r="AJ9" i="3"/>
  <c r="AC9" i="3"/>
  <c r="V9" i="3"/>
  <c r="I9" i="3"/>
  <c r="I8" i="3" s="1"/>
  <c r="E9" i="3"/>
  <c r="AC8" i="3" l="1"/>
  <c r="Y34" i="12"/>
  <c r="V8" i="13"/>
  <c r="AC11" i="12"/>
  <c r="E8" i="13"/>
  <c r="AJ14" i="13"/>
  <c r="V11" i="13"/>
  <c r="E11" i="13"/>
  <c r="AJ8" i="13"/>
  <c r="U27" i="12"/>
  <c r="L27" i="12"/>
  <c r="AB27" i="3"/>
  <c r="V19" i="12"/>
  <c r="AB27" i="12"/>
  <c r="I49" i="12"/>
  <c r="I8" i="12"/>
  <c r="AC19" i="3"/>
  <c r="D27" i="3"/>
  <c r="AC8" i="12"/>
  <c r="I11" i="12"/>
  <c r="AC14" i="12"/>
  <c r="AC19" i="12"/>
  <c r="D27" i="12"/>
  <c r="AI27" i="12"/>
  <c r="M19" i="13"/>
  <c r="Y34" i="3"/>
  <c r="E8" i="12"/>
  <c r="AJ8" i="12"/>
  <c r="V11" i="12"/>
  <c r="E14" i="12"/>
  <c r="AJ14" i="12"/>
  <c r="Y18" i="12"/>
  <c r="E19" i="12"/>
  <c r="AJ19" i="12"/>
  <c r="H27" i="12"/>
  <c r="AC19" i="13"/>
  <c r="U27" i="13"/>
  <c r="L27" i="13"/>
  <c r="I8" i="13"/>
  <c r="AC8" i="13"/>
  <c r="I11" i="13"/>
  <c r="AC11" i="13"/>
  <c r="I14" i="13"/>
  <c r="AC14" i="13"/>
  <c r="I19" i="13"/>
  <c r="V19" i="13"/>
  <c r="AJ19" i="13"/>
  <c r="D27" i="13"/>
  <c r="AI27" i="13"/>
  <c r="E49" i="13"/>
  <c r="I49" i="13"/>
  <c r="Y14" i="13"/>
  <c r="E14" i="13"/>
  <c r="AJ49" i="3"/>
  <c r="AJ8" i="3"/>
  <c r="V14" i="3"/>
  <c r="M14" i="3"/>
  <c r="V19" i="3"/>
  <c r="M19" i="3"/>
  <c r="E8" i="3"/>
  <c r="V8" i="3"/>
  <c r="E11" i="3"/>
  <c r="V11" i="3"/>
  <c r="AJ11" i="3"/>
  <c r="E14" i="3"/>
  <c r="AJ14" i="3"/>
  <c r="E19" i="3"/>
  <c r="AJ19" i="3"/>
  <c r="H27" i="3"/>
  <c r="U27" i="3"/>
  <c r="AI27" i="3"/>
  <c r="Y35" i="3"/>
  <c r="Y36" i="3"/>
  <c r="M49" i="12"/>
  <c r="AJ49" i="13"/>
  <c r="Y17" i="3"/>
  <c r="V15" i="12"/>
  <c r="V14" i="12" s="1"/>
  <c r="Y48" i="12"/>
  <c r="Y10" i="13"/>
  <c r="Y32" i="13"/>
  <c r="Y37" i="13"/>
  <c r="Y48" i="13"/>
  <c r="Y22" i="3"/>
  <c r="Y17" i="12"/>
  <c r="Y38" i="3"/>
  <c r="E49" i="12"/>
  <c r="Y37" i="12"/>
  <c r="Y35" i="13"/>
  <c r="Y35" i="12"/>
  <c r="M49" i="13"/>
  <c r="V49" i="13" s="1"/>
  <c r="AC49" i="12"/>
  <c r="I49" i="3"/>
  <c r="Y18" i="3"/>
  <c r="Y41" i="3"/>
  <c r="AJ49" i="12"/>
  <c r="Y33" i="13"/>
  <c r="Y38" i="13"/>
  <c r="Y48" i="3"/>
  <c r="Y38" i="12"/>
  <c r="Y36" i="13"/>
  <c r="Y12" i="3"/>
  <c r="Y11" i="3" s="1"/>
  <c r="E49" i="3"/>
  <c r="AC49" i="3"/>
  <c r="Y37" i="3"/>
  <c r="Y36" i="12"/>
  <c r="Y18" i="13"/>
  <c r="Y34" i="13"/>
  <c r="Y14" i="12"/>
  <c r="AC49" i="13"/>
  <c r="V17" i="13"/>
  <c r="Y17" i="13" s="1"/>
  <c r="Y9" i="12"/>
  <c r="Y9" i="3"/>
  <c r="M49" i="3"/>
  <c r="Y19" i="12" l="1"/>
  <c r="Y19" i="3"/>
  <c r="Y11" i="12"/>
  <c r="Y8" i="13"/>
  <c r="X27" i="12"/>
  <c r="Y49" i="13"/>
  <c r="Y8" i="12"/>
  <c r="V49" i="12"/>
  <c r="X27" i="13"/>
  <c r="Y11" i="13"/>
  <c r="Y19" i="13"/>
  <c r="Y8" i="3"/>
  <c r="X27" i="3"/>
  <c r="V49" i="3"/>
  <c r="Y14" i="3"/>
  <c r="Y49" i="12"/>
  <c r="AC10" i="27"/>
  <c r="AC12" i="27"/>
  <c r="AC13" i="27"/>
  <c r="AC22" i="27"/>
  <c r="AC9" i="27"/>
  <c r="AC8" i="27" s="1"/>
  <c r="R10" i="27"/>
  <c r="R12" i="27"/>
  <c r="R11" i="27" s="1"/>
  <c r="R38" i="27"/>
  <c r="R48" i="27"/>
  <c r="R9" i="27"/>
  <c r="M10" i="27"/>
  <c r="V10" i="27" s="1"/>
  <c r="M30" i="27"/>
  <c r="V30" i="27" s="1"/>
  <c r="M38" i="27"/>
  <c r="M48" i="27"/>
  <c r="M9" i="27"/>
  <c r="I10" i="27"/>
  <c r="I12" i="27"/>
  <c r="I13" i="27"/>
  <c r="I18" i="27"/>
  <c r="I22" i="27"/>
  <c r="I30" i="27"/>
  <c r="I37" i="27"/>
  <c r="I39" i="27"/>
  <c r="I41" i="27"/>
  <c r="I42" i="27"/>
  <c r="I45" i="27"/>
  <c r="I48" i="27"/>
  <c r="I9" i="27"/>
  <c r="H49" i="27"/>
  <c r="G49" i="27"/>
  <c r="I9" i="26"/>
  <c r="I8" i="26" s="1"/>
  <c r="AJ12" i="26"/>
  <c r="AJ11" i="26" s="1"/>
  <c r="AJ14" i="26"/>
  <c r="AJ8" i="26"/>
  <c r="AC10" i="26"/>
  <c r="AC12" i="26"/>
  <c r="AC13" i="26"/>
  <c r="AC14" i="26"/>
  <c r="AC9" i="26"/>
  <c r="R10" i="26"/>
  <c r="R12" i="26"/>
  <c r="R11" i="26" s="1"/>
  <c r="R14" i="26"/>
  <c r="R48" i="26"/>
  <c r="R9" i="26"/>
  <c r="R8" i="26" s="1"/>
  <c r="M10" i="26"/>
  <c r="V10" i="26" s="1"/>
  <c r="Y10" i="26" s="1"/>
  <c r="M12" i="26"/>
  <c r="M11" i="26" s="1"/>
  <c r="M13" i="26"/>
  <c r="V13" i="26" s="1"/>
  <c r="Y13" i="26" s="1"/>
  <c r="Y16" i="26"/>
  <c r="Y18" i="26"/>
  <c r="Y24" i="26"/>
  <c r="M30" i="26"/>
  <c r="V30" i="26" s="1"/>
  <c r="M37" i="26"/>
  <c r="Y37" i="26" s="1"/>
  <c r="M41" i="26"/>
  <c r="V41" i="26" s="1"/>
  <c r="Y41" i="26" s="1"/>
  <c r="Y42" i="26"/>
  <c r="M48" i="26"/>
  <c r="V48" i="26" s="1"/>
  <c r="Y48" i="26" s="1"/>
  <c r="M9" i="26"/>
  <c r="AL49" i="26"/>
  <c r="AK49" i="26"/>
  <c r="AI49" i="26"/>
  <c r="AH49" i="26"/>
  <c r="AG49" i="26"/>
  <c r="AF49" i="26"/>
  <c r="AE49" i="26"/>
  <c r="AD49" i="26"/>
  <c r="AB49" i="26"/>
  <c r="AA49" i="26"/>
  <c r="Z49" i="26"/>
  <c r="X49" i="26"/>
  <c r="W49" i="26"/>
  <c r="U49" i="26"/>
  <c r="T49" i="26"/>
  <c r="S49" i="26"/>
  <c r="Q49" i="26"/>
  <c r="P49" i="26"/>
  <c r="O49" i="26"/>
  <c r="N49" i="26"/>
  <c r="L49" i="26"/>
  <c r="K49" i="26"/>
  <c r="J49" i="26"/>
  <c r="R10" i="25"/>
  <c r="R12" i="25"/>
  <c r="R11" i="25" s="1"/>
  <c r="R13" i="25"/>
  <c r="R14" i="25"/>
  <c r="R17" i="25"/>
  <c r="R18" i="25"/>
  <c r="R9" i="25"/>
  <c r="R8" i="25" s="1"/>
  <c r="M10" i="25"/>
  <c r="M11" i="25"/>
  <c r="V13" i="25"/>
  <c r="M17" i="25"/>
  <c r="V17" i="25" s="1"/>
  <c r="M18" i="25"/>
  <c r="M19" i="25"/>
  <c r="M9" i="25"/>
  <c r="M8" i="25" s="1"/>
  <c r="I10" i="25"/>
  <c r="I12" i="25"/>
  <c r="I13" i="25"/>
  <c r="I14" i="25"/>
  <c r="I17" i="25"/>
  <c r="I18" i="25"/>
  <c r="I9" i="25"/>
  <c r="I8" i="25" s="1"/>
  <c r="AL49" i="25"/>
  <c r="AK49" i="25"/>
  <c r="AJ49" i="25"/>
  <c r="AI49" i="25"/>
  <c r="AH49" i="25"/>
  <c r="AG49" i="25"/>
  <c r="AF49" i="25"/>
  <c r="AE49" i="25"/>
  <c r="AD49" i="25"/>
  <c r="AC49" i="25"/>
  <c r="AB49" i="25"/>
  <c r="AA49" i="25"/>
  <c r="Z49" i="25"/>
  <c r="X49" i="25"/>
  <c r="W49" i="25"/>
  <c r="U49" i="25"/>
  <c r="T49" i="25"/>
  <c r="S49" i="25"/>
  <c r="Q49" i="25"/>
  <c r="P49" i="25"/>
  <c r="O49" i="25"/>
  <c r="N49" i="25"/>
  <c r="L49" i="25"/>
  <c r="K49" i="25"/>
  <c r="J49" i="25"/>
  <c r="AJ11" i="24"/>
  <c r="AJ14" i="24"/>
  <c r="AJ8" i="24"/>
  <c r="AC10" i="24"/>
  <c r="AC11" i="24"/>
  <c r="AC14" i="24"/>
  <c r="AC44" i="24"/>
  <c r="AC9" i="24"/>
  <c r="AJ10" i="23"/>
  <c r="AJ11" i="23"/>
  <c r="AJ14" i="23"/>
  <c r="AJ48" i="23"/>
  <c r="AJ9" i="23"/>
  <c r="AJ8" i="23" s="1"/>
  <c r="AC10" i="23"/>
  <c r="AC12" i="23"/>
  <c r="AC13" i="23"/>
  <c r="AC14" i="23"/>
  <c r="AC18" i="23"/>
  <c r="AC38" i="23"/>
  <c r="AC42" i="23"/>
  <c r="AC9" i="23"/>
  <c r="AC8" i="23" s="1"/>
  <c r="AJ10" i="22"/>
  <c r="AJ12" i="22"/>
  <c r="AJ11" i="22" s="1"/>
  <c r="AJ14" i="22"/>
  <c r="AJ18" i="22"/>
  <c r="AJ9" i="22"/>
  <c r="AJ8" i="22" s="1"/>
  <c r="AC10" i="22"/>
  <c r="AC12" i="22"/>
  <c r="AC11" i="22" s="1"/>
  <c r="AC13" i="22"/>
  <c r="AC14" i="22"/>
  <c r="AC18" i="22"/>
  <c r="AC30" i="22"/>
  <c r="AC37" i="22"/>
  <c r="AC42" i="22"/>
  <c r="AC9" i="22"/>
  <c r="AC8" i="22" s="1"/>
  <c r="AJ10" i="21"/>
  <c r="AJ12" i="21"/>
  <c r="AJ11" i="21" s="1"/>
  <c r="AJ9" i="21"/>
  <c r="AC10" i="21"/>
  <c r="AC12" i="21"/>
  <c r="AC11" i="21" s="1"/>
  <c r="AC13" i="21"/>
  <c r="AC15" i="21"/>
  <c r="AC16" i="21"/>
  <c r="AC22" i="21"/>
  <c r="AC32" i="21"/>
  <c r="AC37" i="21"/>
  <c r="AD37" i="21" s="1"/>
  <c r="AC41" i="21"/>
  <c r="AC42" i="21"/>
  <c r="AC9" i="21"/>
  <c r="AC8" i="21" s="1"/>
  <c r="AJ10" i="20"/>
  <c r="AJ12" i="20"/>
  <c r="AJ11" i="20" s="1"/>
  <c r="AJ14" i="20"/>
  <c r="AJ18" i="20"/>
  <c r="AJ32" i="20"/>
  <c r="AJ48" i="20"/>
  <c r="AJ9" i="20"/>
  <c r="AJ8" i="20" s="1"/>
  <c r="AC10" i="20"/>
  <c r="AC12" i="20"/>
  <c r="AC13" i="20"/>
  <c r="AC14" i="20"/>
  <c r="AC18" i="20"/>
  <c r="AC42" i="20"/>
  <c r="AC48" i="20"/>
  <c r="AC9" i="20"/>
  <c r="AC8" i="20" s="1"/>
  <c r="AJ10" i="19"/>
  <c r="AJ12" i="19"/>
  <c r="AJ11" i="19" s="1"/>
  <c r="AJ13" i="19"/>
  <c r="AJ18" i="19"/>
  <c r="AJ37" i="19"/>
  <c r="AC10" i="19"/>
  <c r="AC12" i="19"/>
  <c r="AC13" i="19"/>
  <c r="AC16" i="19"/>
  <c r="AC14" i="19" s="1"/>
  <c r="AC17" i="19"/>
  <c r="AC18" i="19"/>
  <c r="AC22" i="19"/>
  <c r="AC37" i="19"/>
  <c r="AC43" i="19"/>
  <c r="AJ9" i="19"/>
  <c r="AJ8" i="19" s="1"/>
  <c r="AC9" i="19"/>
  <c r="AC8" i="19" s="1"/>
  <c r="R10" i="24"/>
  <c r="R12" i="24"/>
  <c r="R11" i="24" s="1"/>
  <c r="R17" i="24"/>
  <c r="R18" i="24"/>
  <c r="R33" i="24"/>
  <c r="R34" i="24"/>
  <c r="R35" i="24"/>
  <c r="R36" i="24"/>
  <c r="R37" i="24"/>
  <c r="R38" i="24"/>
  <c r="R45" i="24"/>
  <c r="R48" i="24"/>
  <c r="R9" i="24"/>
  <c r="M10" i="24"/>
  <c r="V10" i="24" s="1"/>
  <c r="M12" i="24"/>
  <c r="M13" i="24"/>
  <c r="V13" i="24" s="1"/>
  <c r="M17" i="24"/>
  <c r="M18" i="24"/>
  <c r="V18" i="24" s="1"/>
  <c r="M33" i="24"/>
  <c r="V33" i="24" s="1"/>
  <c r="M34" i="24"/>
  <c r="V34" i="24" s="1"/>
  <c r="M35" i="24"/>
  <c r="M36" i="24"/>
  <c r="V36" i="24" s="1"/>
  <c r="M37" i="24"/>
  <c r="V37" i="24" s="1"/>
  <c r="M38" i="24"/>
  <c r="V38" i="24" s="1"/>
  <c r="M41" i="24"/>
  <c r="V41" i="24" s="1"/>
  <c r="M45" i="24"/>
  <c r="M46" i="24"/>
  <c r="M48" i="24"/>
  <c r="V48" i="24" s="1"/>
  <c r="M9" i="24"/>
  <c r="I10" i="24"/>
  <c r="I12" i="24"/>
  <c r="I11" i="24" s="1"/>
  <c r="I13" i="24"/>
  <c r="I17" i="24"/>
  <c r="I18" i="24"/>
  <c r="I33" i="24"/>
  <c r="I34" i="24"/>
  <c r="I35" i="24"/>
  <c r="I36" i="24"/>
  <c r="I37" i="24"/>
  <c r="I38" i="24"/>
  <c r="I48" i="24"/>
  <c r="I9" i="24"/>
  <c r="AL49" i="24"/>
  <c r="AK49" i="24"/>
  <c r="AI49" i="24"/>
  <c r="AH49" i="24"/>
  <c r="AG49" i="24"/>
  <c r="AF49" i="24"/>
  <c r="AE49" i="24"/>
  <c r="AD49" i="24"/>
  <c r="AB49" i="24"/>
  <c r="AA49" i="24"/>
  <c r="Z49" i="24"/>
  <c r="W49" i="24"/>
  <c r="U49" i="24"/>
  <c r="T49" i="24"/>
  <c r="S49" i="24"/>
  <c r="Q49" i="24"/>
  <c r="P49" i="24"/>
  <c r="O49" i="24"/>
  <c r="N49" i="24"/>
  <c r="L49" i="24"/>
  <c r="K49" i="24"/>
  <c r="J49" i="24"/>
  <c r="H49" i="24"/>
  <c r="G49" i="24"/>
  <c r="F49" i="24"/>
  <c r="E48" i="24"/>
  <c r="E38" i="24"/>
  <c r="E37" i="24"/>
  <c r="E36" i="24"/>
  <c r="E35" i="24"/>
  <c r="E34" i="24"/>
  <c r="D27" i="24"/>
  <c r="E18" i="24"/>
  <c r="E17" i="24"/>
  <c r="E13" i="24"/>
  <c r="E12" i="24"/>
  <c r="E10" i="24"/>
  <c r="E9" i="24"/>
  <c r="R10" i="23"/>
  <c r="R12" i="23"/>
  <c r="R11" i="23" s="1"/>
  <c r="R13" i="23"/>
  <c r="R17" i="23"/>
  <c r="R18" i="23"/>
  <c r="R33" i="23"/>
  <c r="R34" i="23"/>
  <c r="R35" i="23"/>
  <c r="R36" i="23"/>
  <c r="R37" i="23"/>
  <c r="R38" i="23"/>
  <c r="R45" i="23"/>
  <c r="R48" i="23"/>
  <c r="R9" i="23"/>
  <c r="R8" i="23" s="1"/>
  <c r="M10" i="23"/>
  <c r="M12" i="23"/>
  <c r="M13" i="23"/>
  <c r="V13" i="23" s="1"/>
  <c r="M17" i="23"/>
  <c r="V17" i="23" s="1"/>
  <c r="M18" i="23"/>
  <c r="M33" i="23"/>
  <c r="M34" i="23"/>
  <c r="V34" i="23" s="1"/>
  <c r="M35" i="23"/>
  <c r="V35" i="23" s="1"/>
  <c r="M36" i="23"/>
  <c r="V36" i="23" s="1"/>
  <c r="M37" i="23"/>
  <c r="M38" i="23"/>
  <c r="V38" i="23" s="1"/>
  <c r="M42" i="23"/>
  <c r="V42" i="23" s="1"/>
  <c r="V45" i="23"/>
  <c r="M48" i="23"/>
  <c r="M9" i="23"/>
  <c r="I10" i="23"/>
  <c r="I12" i="23"/>
  <c r="I11" i="23" s="1"/>
  <c r="I13" i="23"/>
  <c r="I17" i="23"/>
  <c r="I18" i="23"/>
  <c r="I32" i="23"/>
  <c r="I33" i="23"/>
  <c r="I34" i="23"/>
  <c r="I35" i="23"/>
  <c r="I36" i="23"/>
  <c r="I37" i="23"/>
  <c r="I38" i="23"/>
  <c r="I42" i="23"/>
  <c r="I45" i="23"/>
  <c r="I48" i="23"/>
  <c r="I9" i="23"/>
  <c r="AL49" i="23"/>
  <c r="AK49" i="23"/>
  <c r="AI49" i="23"/>
  <c r="AH49" i="23"/>
  <c r="AG49" i="23"/>
  <c r="AF49" i="23"/>
  <c r="AE49" i="23"/>
  <c r="AD49" i="23"/>
  <c r="AB49" i="23"/>
  <c r="AA49" i="23"/>
  <c r="Z49" i="23"/>
  <c r="X49" i="23"/>
  <c r="W49" i="23"/>
  <c r="U49" i="23"/>
  <c r="T49" i="23"/>
  <c r="Q49" i="23"/>
  <c r="P49" i="23"/>
  <c r="O49" i="23"/>
  <c r="N49" i="23"/>
  <c r="L49" i="23"/>
  <c r="K49" i="23"/>
  <c r="J49" i="23"/>
  <c r="H49" i="23"/>
  <c r="G49" i="23"/>
  <c r="F49" i="23"/>
  <c r="E48" i="23"/>
  <c r="E45" i="23"/>
  <c r="E38" i="23"/>
  <c r="Y38" i="23" s="1"/>
  <c r="E37" i="23"/>
  <c r="E36" i="23"/>
  <c r="E35" i="23"/>
  <c r="E34" i="23"/>
  <c r="E18" i="23"/>
  <c r="E17" i="23"/>
  <c r="E13" i="23"/>
  <c r="E12" i="23"/>
  <c r="E10" i="23"/>
  <c r="E9" i="23"/>
  <c r="R10" i="22"/>
  <c r="R12" i="22"/>
  <c r="R13" i="22"/>
  <c r="R14" i="22"/>
  <c r="R19" i="22"/>
  <c r="R33" i="22"/>
  <c r="R34" i="22"/>
  <c r="R35" i="22"/>
  <c r="R36" i="22"/>
  <c r="R37" i="22"/>
  <c r="R38" i="22"/>
  <c r="R45" i="22"/>
  <c r="R48" i="22"/>
  <c r="R9" i="22"/>
  <c r="R8" i="22" s="1"/>
  <c r="M10" i="22"/>
  <c r="V10" i="22" s="1"/>
  <c r="M12" i="22"/>
  <c r="M13" i="22"/>
  <c r="M14" i="22"/>
  <c r="M18" i="22"/>
  <c r="M22" i="22"/>
  <c r="V22" i="22" s="1"/>
  <c r="M29" i="22"/>
  <c r="V29" i="22" s="1"/>
  <c r="M30" i="22"/>
  <c r="V30" i="22" s="1"/>
  <c r="M32" i="22"/>
  <c r="V32" i="22" s="1"/>
  <c r="M33" i="22"/>
  <c r="M34" i="22"/>
  <c r="M35" i="22"/>
  <c r="V35" i="22" s="1"/>
  <c r="M36" i="22"/>
  <c r="V36" i="22" s="1"/>
  <c r="M37" i="22"/>
  <c r="M38" i="22"/>
  <c r="M41" i="22"/>
  <c r="V41" i="22" s="1"/>
  <c r="M42" i="22"/>
  <c r="V42" i="22" s="1"/>
  <c r="V45" i="22"/>
  <c r="M46" i="22"/>
  <c r="V46" i="22" s="1"/>
  <c r="M48" i="22"/>
  <c r="V48" i="22" s="1"/>
  <c r="M9" i="22"/>
  <c r="I10" i="22"/>
  <c r="I12" i="22"/>
  <c r="I13" i="22"/>
  <c r="I15" i="22"/>
  <c r="I14" i="22" s="1"/>
  <c r="I18" i="22"/>
  <c r="I19" i="22"/>
  <c r="I29" i="22"/>
  <c r="I30" i="22"/>
  <c r="I32" i="22"/>
  <c r="I33" i="22"/>
  <c r="I34" i="22"/>
  <c r="I35" i="22"/>
  <c r="I36" i="22"/>
  <c r="I37" i="22"/>
  <c r="I38" i="22"/>
  <c r="I41" i="22"/>
  <c r="I42" i="22"/>
  <c r="I48" i="22"/>
  <c r="I9" i="22"/>
  <c r="I8" i="22" s="1"/>
  <c r="AL49" i="22"/>
  <c r="AK49" i="22"/>
  <c r="AI49" i="22"/>
  <c r="AH49" i="22"/>
  <c r="AG49" i="22"/>
  <c r="AF49" i="22"/>
  <c r="AE49" i="22"/>
  <c r="AD49" i="22"/>
  <c r="AB49" i="22"/>
  <c r="AA49" i="22"/>
  <c r="Z49" i="22"/>
  <c r="X49" i="22"/>
  <c r="W49" i="22"/>
  <c r="U49" i="22"/>
  <c r="T49" i="22"/>
  <c r="S49" i="22"/>
  <c r="Q49" i="22"/>
  <c r="P49" i="22"/>
  <c r="O49" i="22"/>
  <c r="N49" i="22"/>
  <c r="L49" i="22"/>
  <c r="K49" i="22"/>
  <c r="J49" i="22"/>
  <c r="H49" i="22"/>
  <c r="G49" i="22"/>
  <c r="F49" i="22"/>
  <c r="E48" i="22"/>
  <c r="E46" i="22"/>
  <c r="E45" i="22"/>
  <c r="E41" i="22"/>
  <c r="E38" i="22"/>
  <c r="E37" i="22"/>
  <c r="E36" i="22"/>
  <c r="E35" i="22"/>
  <c r="E34" i="22"/>
  <c r="E22" i="22"/>
  <c r="E18" i="22"/>
  <c r="E17" i="22"/>
  <c r="E13" i="22"/>
  <c r="E12" i="22"/>
  <c r="E10" i="22"/>
  <c r="E9" i="22"/>
  <c r="R10" i="21"/>
  <c r="R12" i="21"/>
  <c r="R13" i="21"/>
  <c r="R18" i="21"/>
  <c r="R33" i="21"/>
  <c r="R37" i="21"/>
  <c r="R48" i="21"/>
  <c r="V48" i="21" s="1"/>
  <c r="R9" i="21"/>
  <c r="M10" i="21"/>
  <c r="V10" i="21" s="1"/>
  <c r="M12" i="21"/>
  <c r="M13" i="21"/>
  <c r="V13" i="21" s="1"/>
  <c r="M15" i="21"/>
  <c r="M16" i="21"/>
  <c r="V16" i="21" s="1"/>
  <c r="M18" i="21"/>
  <c r="M22" i="21"/>
  <c r="V22" i="21" s="1"/>
  <c r="M33" i="21"/>
  <c r="V33" i="21" s="1"/>
  <c r="M37" i="21"/>
  <c r="M41" i="21"/>
  <c r="V41" i="21" s="1"/>
  <c r="M42" i="21"/>
  <c r="V42" i="21" s="1"/>
  <c r="M45" i="21"/>
  <c r="V45" i="21" s="1"/>
  <c r="M9" i="21"/>
  <c r="I10" i="21"/>
  <c r="I12" i="21"/>
  <c r="I11" i="21" s="1"/>
  <c r="I13" i="21"/>
  <c r="I15" i="21"/>
  <c r="I18" i="21"/>
  <c r="I22" i="21"/>
  <c r="I24" i="21"/>
  <c r="I29" i="21"/>
  <c r="I33" i="21"/>
  <c r="I37" i="21"/>
  <c r="I41" i="21"/>
  <c r="I42" i="21"/>
  <c r="I45" i="21"/>
  <c r="I46" i="21"/>
  <c r="I48" i="21"/>
  <c r="I9" i="21"/>
  <c r="H49" i="21"/>
  <c r="G49" i="21"/>
  <c r="F49" i="21"/>
  <c r="E48" i="21"/>
  <c r="E45" i="21"/>
  <c r="E41" i="21"/>
  <c r="E38" i="21"/>
  <c r="E37" i="21"/>
  <c r="E36" i="21"/>
  <c r="E35" i="21"/>
  <c r="E34" i="21"/>
  <c r="Y29" i="21"/>
  <c r="E22" i="21"/>
  <c r="E18" i="21"/>
  <c r="E17" i="21"/>
  <c r="E16" i="21"/>
  <c r="E15" i="21"/>
  <c r="E13" i="21"/>
  <c r="E12" i="21"/>
  <c r="E10" i="21"/>
  <c r="E9" i="21"/>
  <c r="E8" i="21" s="1"/>
  <c r="R10" i="20"/>
  <c r="R12" i="20"/>
  <c r="R13" i="20"/>
  <c r="R18" i="20"/>
  <c r="R42" i="20"/>
  <c r="R48" i="20"/>
  <c r="R9" i="20"/>
  <c r="M10" i="20"/>
  <c r="V10" i="20" s="1"/>
  <c r="M12" i="20"/>
  <c r="M13" i="20"/>
  <c r="M18" i="20"/>
  <c r="M41" i="20"/>
  <c r="V41" i="20" s="1"/>
  <c r="Y41" i="20" s="1"/>
  <c r="M42" i="20"/>
  <c r="M44" i="20"/>
  <c r="V44" i="20" s="1"/>
  <c r="M45" i="20"/>
  <c r="V45" i="20" s="1"/>
  <c r="M48" i="20"/>
  <c r="M9" i="20"/>
  <c r="I10" i="20"/>
  <c r="I12" i="20"/>
  <c r="I13" i="20"/>
  <c r="I22" i="20"/>
  <c r="I24" i="20"/>
  <c r="I25" i="20"/>
  <c r="I30" i="20"/>
  <c r="I41" i="20"/>
  <c r="I42" i="20"/>
  <c r="I45" i="20"/>
  <c r="I46" i="20"/>
  <c r="I48" i="20"/>
  <c r="I9" i="20"/>
  <c r="AL49" i="20"/>
  <c r="AK49" i="20"/>
  <c r="AI49" i="20"/>
  <c r="AH49" i="20"/>
  <c r="AG49" i="20"/>
  <c r="AF49" i="20"/>
  <c r="AE49" i="20"/>
  <c r="AD49" i="20"/>
  <c r="AB49" i="20"/>
  <c r="AA49" i="20"/>
  <c r="Z49" i="20"/>
  <c r="X49" i="20"/>
  <c r="W49" i="20"/>
  <c r="U49" i="20"/>
  <c r="T49" i="20"/>
  <c r="Q49" i="20"/>
  <c r="P49" i="20"/>
  <c r="O49" i="20"/>
  <c r="N49" i="20"/>
  <c r="L49" i="20"/>
  <c r="K49" i="20"/>
  <c r="J49" i="20"/>
  <c r="H49" i="20"/>
  <c r="G49" i="20"/>
  <c r="F49" i="20"/>
  <c r="E48" i="20"/>
  <c r="E45" i="20"/>
  <c r="E38" i="20"/>
  <c r="E37" i="20"/>
  <c r="E36" i="20"/>
  <c r="E35" i="20"/>
  <c r="E34" i="20"/>
  <c r="D27" i="20"/>
  <c r="E22" i="20"/>
  <c r="E18" i="20"/>
  <c r="E17" i="20"/>
  <c r="E13" i="20"/>
  <c r="E12" i="20"/>
  <c r="E10" i="20"/>
  <c r="E9" i="20"/>
  <c r="R10" i="19"/>
  <c r="R12" i="19"/>
  <c r="R11" i="19" s="1"/>
  <c r="R13" i="19"/>
  <c r="R22" i="19"/>
  <c r="R37" i="19"/>
  <c r="R49" i="19"/>
  <c r="R9" i="19"/>
  <c r="M10" i="19"/>
  <c r="M12" i="19"/>
  <c r="M13" i="19"/>
  <c r="V13" i="19" s="1"/>
  <c r="M15" i="19"/>
  <c r="M18" i="19"/>
  <c r="V18" i="19" s="1"/>
  <c r="M22" i="19"/>
  <c r="M37" i="19"/>
  <c r="M41" i="19"/>
  <c r="V41" i="19" s="1"/>
  <c r="M42" i="19"/>
  <c r="M43" i="19"/>
  <c r="V43" i="19" s="1"/>
  <c r="M46" i="19"/>
  <c r="M49" i="19"/>
  <c r="M9" i="19"/>
  <c r="I10" i="19"/>
  <c r="I12" i="19"/>
  <c r="I11" i="19" s="1"/>
  <c r="I13" i="19"/>
  <c r="I15" i="19"/>
  <c r="I18" i="19"/>
  <c r="I22" i="19"/>
  <c r="I25" i="19"/>
  <c r="I40" i="19"/>
  <c r="I41" i="19"/>
  <c r="I43" i="19"/>
  <c r="Y43" i="19" s="1"/>
  <c r="I47" i="19"/>
  <c r="I49" i="19"/>
  <c r="I9" i="19"/>
  <c r="I8" i="19" s="1"/>
  <c r="AL50" i="19"/>
  <c r="AK50" i="19"/>
  <c r="AI50" i="19"/>
  <c r="AH50" i="19"/>
  <c r="AG50" i="19"/>
  <c r="AF50" i="19"/>
  <c r="AE50" i="19"/>
  <c r="AD50" i="19"/>
  <c r="AB50" i="19"/>
  <c r="AA50" i="19"/>
  <c r="Z50" i="19"/>
  <c r="X50" i="19"/>
  <c r="W50" i="19"/>
  <c r="U50" i="19"/>
  <c r="T50" i="19"/>
  <c r="S50" i="19"/>
  <c r="Q50" i="19"/>
  <c r="P50" i="19"/>
  <c r="O50" i="19"/>
  <c r="N50" i="19"/>
  <c r="L50" i="19"/>
  <c r="K50" i="19"/>
  <c r="J50" i="19"/>
  <c r="H50" i="19"/>
  <c r="G50" i="19"/>
  <c r="F50" i="19"/>
  <c r="E49" i="19"/>
  <c r="E47" i="19"/>
  <c r="E46" i="19"/>
  <c r="E41" i="19"/>
  <c r="Y41" i="19" s="1"/>
  <c r="E38" i="19"/>
  <c r="E37" i="19"/>
  <c r="E36" i="19"/>
  <c r="E35" i="19"/>
  <c r="E34" i="19"/>
  <c r="E22" i="19"/>
  <c r="E18" i="19"/>
  <c r="E17" i="19"/>
  <c r="E13" i="19"/>
  <c r="E12" i="19"/>
  <c r="E10" i="19"/>
  <c r="E9" i="19"/>
  <c r="M11" i="21" l="1"/>
  <c r="R11" i="21"/>
  <c r="R11" i="22"/>
  <c r="I8" i="23"/>
  <c r="AC11" i="19"/>
  <c r="AC11" i="27"/>
  <c r="Y18" i="19"/>
  <c r="V13" i="20"/>
  <c r="V37" i="21"/>
  <c r="V38" i="22"/>
  <c r="V34" i="22"/>
  <c r="Y34" i="22" s="1"/>
  <c r="V13" i="22"/>
  <c r="Y13" i="22" s="1"/>
  <c r="V48" i="23"/>
  <c r="V37" i="23"/>
  <c r="V33" i="23"/>
  <c r="V35" i="24"/>
  <c r="V17" i="24"/>
  <c r="AC11" i="20"/>
  <c r="AE37" i="21"/>
  <c r="AF37" i="21"/>
  <c r="AJ8" i="21"/>
  <c r="I11" i="25"/>
  <c r="V18" i="25"/>
  <c r="V10" i="25"/>
  <c r="Y10" i="25" s="1"/>
  <c r="V12" i="25"/>
  <c r="V11" i="25" s="1"/>
  <c r="I11" i="27"/>
  <c r="Y13" i="21"/>
  <c r="V37" i="22"/>
  <c r="V33" i="22"/>
  <c r="V18" i="23"/>
  <c r="V10" i="23"/>
  <c r="Y10" i="23" s="1"/>
  <c r="V12" i="26"/>
  <c r="Y12" i="26" s="1"/>
  <c r="Y11" i="26" s="1"/>
  <c r="V48" i="27"/>
  <c r="AC11" i="26"/>
  <c r="AC8" i="26"/>
  <c r="AJ49" i="26"/>
  <c r="M49" i="26"/>
  <c r="R49" i="26"/>
  <c r="I49" i="25"/>
  <c r="R49" i="25"/>
  <c r="V45" i="24"/>
  <c r="V46" i="24"/>
  <c r="AJ49" i="24"/>
  <c r="AC8" i="24"/>
  <c r="AC49" i="23"/>
  <c r="M49" i="23"/>
  <c r="AC11" i="23"/>
  <c r="E11" i="23"/>
  <c r="M49" i="22"/>
  <c r="R49" i="22"/>
  <c r="AJ49" i="22"/>
  <c r="Y37" i="21"/>
  <c r="V18" i="21"/>
  <c r="Y18" i="21" s="1"/>
  <c r="E19" i="21"/>
  <c r="Y24" i="21"/>
  <c r="V48" i="20"/>
  <c r="I11" i="20"/>
  <c r="R11" i="20"/>
  <c r="Y13" i="20"/>
  <c r="V42" i="20"/>
  <c r="V18" i="20"/>
  <c r="Y18" i="20" s="1"/>
  <c r="M49" i="20"/>
  <c r="AJ49" i="20"/>
  <c r="V49" i="19"/>
  <c r="Y49" i="19" s="1"/>
  <c r="V37" i="19"/>
  <c r="Y37" i="19" s="1"/>
  <c r="Y47" i="19"/>
  <c r="R50" i="19"/>
  <c r="L27" i="19"/>
  <c r="U27" i="21"/>
  <c r="R19" i="25"/>
  <c r="V9" i="22"/>
  <c r="V8" i="22" s="1"/>
  <c r="M8" i="22"/>
  <c r="V19" i="22"/>
  <c r="M19" i="22"/>
  <c r="I19" i="25"/>
  <c r="V14" i="25"/>
  <c r="M14" i="25"/>
  <c r="R19" i="26"/>
  <c r="E11" i="19"/>
  <c r="I50" i="19"/>
  <c r="AJ50" i="19"/>
  <c r="V22" i="19"/>
  <c r="V19" i="19" s="1"/>
  <c r="V12" i="19"/>
  <c r="V11" i="19" s="1"/>
  <c r="M11" i="19"/>
  <c r="R19" i="19"/>
  <c r="R14" i="19"/>
  <c r="E8" i="20"/>
  <c r="E14" i="20"/>
  <c r="E19" i="20"/>
  <c r="I8" i="20"/>
  <c r="I19" i="20"/>
  <c r="I14" i="20"/>
  <c r="V9" i="20"/>
  <c r="V8" i="20" s="1"/>
  <c r="M8" i="20"/>
  <c r="V19" i="20"/>
  <c r="M19" i="20"/>
  <c r="V14" i="20"/>
  <c r="M14" i="20"/>
  <c r="R8" i="20"/>
  <c r="R19" i="20"/>
  <c r="R14" i="20"/>
  <c r="I8" i="21"/>
  <c r="Y45" i="21"/>
  <c r="I19" i="21"/>
  <c r="I14" i="21"/>
  <c r="V9" i="21"/>
  <c r="V8" i="21" s="1"/>
  <c r="M8" i="21"/>
  <c r="M19" i="21"/>
  <c r="V15" i="21"/>
  <c r="V14" i="21" s="1"/>
  <c r="M14" i="21"/>
  <c r="R8" i="21"/>
  <c r="R19" i="21"/>
  <c r="R14" i="21"/>
  <c r="V12" i="21"/>
  <c r="E11" i="22"/>
  <c r="Y48" i="22"/>
  <c r="Y36" i="22"/>
  <c r="H27" i="22"/>
  <c r="Y18" i="22"/>
  <c r="U27" i="22"/>
  <c r="L27" i="22"/>
  <c r="Q27" i="22"/>
  <c r="Y13" i="23"/>
  <c r="D27" i="23"/>
  <c r="E8" i="24"/>
  <c r="E14" i="24"/>
  <c r="E19" i="24"/>
  <c r="I8" i="24"/>
  <c r="I19" i="24"/>
  <c r="I14" i="24"/>
  <c r="V9" i="24"/>
  <c r="V8" i="24" s="1"/>
  <c r="M8" i="24"/>
  <c r="V19" i="24"/>
  <c r="M19" i="24"/>
  <c r="V14" i="24"/>
  <c r="M14" i="24"/>
  <c r="R8" i="24"/>
  <c r="R19" i="24"/>
  <c r="R14" i="24"/>
  <c r="H27" i="25"/>
  <c r="U27" i="25"/>
  <c r="L27" i="25"/>
  <c r="Q27" i="25"/>
  <c r="L27" i="26"/>
  <c r="Q27" i="26"/>
  <c r="I8" i="27"/>
  <c r="Y45" i="27"/>
  <c r="Y41" i="27"/>
  <c r="I19" i="27"/>
  <c r="I14" i="27"/>
  <c r="V9" i="27"/>
  <c r="V8" i="27" s="1"/>
  <c r="M8" i="27"/>
  <c r="V19" i="27"/>
  <c r="M19" i="27"/>
  <c r="M14" i="27"/>
  <c r="R8" i="27"/>
  <c r="R19" i="27"/>
  <c r="R14" i="27"/>
  <c r="AC19" i="27"/>
  <c r="AC14" i="27"/>
  <c r="V12" i="23"/>
  <c r="M11" i="23"/>
  <c r="M14" i="26"/>
  <c r="D27" i="19"/>
  <c r="I19" i="19"/>
  <c r="I14" i="19"/>
  <c r="V9" i="19"/>
  <c r="Y9" i="19" s="1"/>
  <c r="Y8" i="19" s="1"/>
  <c r="M8" i="19"/>
  <c r="V46" i="19"/>
  <c r="V42" i="19"/>
  <c r="Y25" i="19"/>
  <c r="V10" i="19"/>
  <c r="Y10" i="19" s="1"/>
  <c r="Q27" i="19"/>
  <c r="Y25" i="20"/>
  <c r="R49" i="20"/>
  <c r="H27" i="20"/>
  <c r="U27" i="20"/>
  <c r="L27" i="20"/>
  <c r="Q27" i="20"/>
  <c r="E11" i="21"/>
  <c r="Y22" i="21"/>
  <c r="Y48" i="21"/>
  <c r="H27" i="21"/>
  <c r="L27" i="21"/>
  <c r="Q27" i="21"/>
  <c r="D27" i="22"/>
  <c r="Y37" i="22"/>
  <c r="AC49" i="22"/>
  <c r="I11" i="22"/>
  <c r="V12" i="22"/>
  <c r="M11" i="22"/>
  <c r="E8" i="23"/>
  <c r="E14" i="23"/>
  <c r="E19" i="23"/>
  <c r="AJ49" i="23"/>
  <c r="I19" i="23"/>
  <c r="I14" i="23"/>
  <c r="V9" i="23"/>
  <c r="V8" i="23" s="1"/>
  <c r="M8" i="23"/>
  <c r="V19" i="23"/>
  <c r="M19" i="23"/>
  <c r="V14" i="23"/>
  <c r="M14" i="23"/>
  <c r="R19" i="23"/>
  <c r="R14" i="23"/>
  <c r="M49" i="24"/>
  <c r="R49" i="24"/>
  <c r="H27" i="24"/>
  <c r="U27" i="24"/>
  <c r="L27" i="24"/>
  <c r="Q27" i="24"/>
  <c r="AC19" i="19"/>
  <c r="AJ19" i="19"/>
  <c r="AJ14" i="19"/>
  <c r="AC19" i="20"/>
  <c r="AJ19" i="20"/>
  <c r="AC19" i="21"/>
  <c r="AC14" i="21"/>
  <c r="AJ19" i="21"/>
  <c r="AJ14" i="21"/>
  <c r="AC19" i="22"/>
  <c r="AJ19" i="22"/>
  <c r="AC19" i="23"/>
  <c r="AJ19" i="23"/>
  <c r="AC19" i="24"/>
  <c r="AJ19" i="24"/>
  <c r="M49" i="25"/>
  <c r="V49" i="25" s="1"/>
  <c r="V19" i="25"/>
  <c r="AC49" i="26"/>
  <c r="AC19" i="26"/>
  <c r="AJ19" i="26"/>
  <c r="H27" i="27"/>
  <c r="U27" i="27"/>
  <c r="L27" i="27"/>
  <c r="Q27" i="27"/>
  <c r="AB27" i="27"/>
  <c r="E14" i="21"/>
  <c r="Y42" i="21"/>
  <c r="Y46" i="21"/>
  <c r="Y33" i="22"/>
  <c r="V14" i="22"/>
  <c r="V9" i="25"/>
  <c r="V9" i="26"/>
  <c r="M8" i="26"/>
  <c r="M19" i="26"/>
  <c r="E8" i="19"/>
  <c r="E14" i="19"/>
  <c r="E19" i="19"/>
  <c r="M50" i="19"/>
  <c r="AC50" i="19"/>
  <c r="H27" i="19"/>
  <c r="M19" i="19"/>
  <c r="V15" i="19"/>
  <c r="M14" i="19"/>
  <c r="R8" i="19"/>
  <c r="E11" i="20"/>
  <c r="AC49" i="20"/>
  <c r="V12" i="20"/>
  <c r="V11" i="20" s="1"/>
  <c r="M11" i="20"/>
  <c r="D27" i="21"/>
  <c r="E8" i="22"/>
  <c r="Y15" i="22"/>
  <c r="E14" i="22"/>
  <c r="E19" i="22"/>
  <c r="Y42" i="22"/>
  <c r="I49" i="23"/>
  <c r="R49" i="23"/>
  <c r="V49" i="23" s="1"/>
  <c r="H27" i="23"/>
  <c r="U27" i="23"/>
  <c r="L27" i="23"/>
  <c r="Y18" i="23"/>
  <c r="Q27" i="23"/>
  <c r="E11" i="24"/>
  <c r="AC49" i="24"/>
  <c r="V12" i="24"/>
  <c r="M11" i="24"/>
  <c r="AB27" i="19"/>
  <c r="AI27" i="19"/>
  <c r="AB27" i="20"/>
  <c r="AI27" i="20"/>
  <c r="AB27" i="21"/>
  <c r="AI27" i="21"/>
  <c r="AB27" i="22"/>
  <c r="AI27" i="22"/>
  <c r="AB27" i="23"/>
  <c r="AI27" i="23"/>
  <c r="AB27" i="24"/>
  <c r="AI27" i="24"/>
  <c r="AB27" i="26"/>
  <c r="AI27" i="26"/>
  <c r="Y39" i="27"/>
  <c r="V12" i="27"/>
  <c r="V11" i="27" s="1"/>
  <c r="M11" i="27"/>
  <c r="V14" i="27"/>
  <c r="Y49" i="3"/>
  <c r="Y41" i="21"/>
  <c r="Y38" i="22"/>
  <c r="Y42" i="27"/>
  <c r="Y18" i="27"/>
  <c r="Y45" i="20"/>
  <c r="Y41" i="22"/>
  <c r="Y40" i="19"/>
  <c r="Y16" i="20"/>
  <c r="Y14" i="23"/>
  <c r="X27" i="24"/>
  <c r="Y37" i="27"/>
  <c r="Y13" i="27"/>
  <c r="Y13" i="19"/>
  <c r="Y14" i="19"/>
  <c r="Y48" i="20"/>
  <c r="Y14" i="24"/>
  <c r="Y33" i="24"/>
  <c r="Y48" i="27"/>
  <c r="Y12" i="27"/>
  <c r="Y11" i="27" s="1"/>
  <c r="Y24" i="20"/>
  <c r="Y32" i="23"/>
  <c r="Y45" i="23"/>
  <c r="Y22" i="27"/>
  <c r="Y10" i="27"/>
  <c r="Y35" i="22"/>
  <c r="X27" i="20"/>
  <c r="Y46" i="20"/>
  <c r="Y22" i="20"/>
  <c r="Y10" i="20"/>
  <c r="Y48" i="23"/>
  <c r="Y10" i="21"/>
  <c r="Y18" i="25"/>
  <c r="I49" i="26"/>
  <c r="Y33" i="21"/>
  <c r="Y17" i="25"/>
  <c r="E49" i="23"/>
  <c r="Y49" i="25"/>
  <c r="Y14" i="25"/>
  <c r="E49" i="24"/>
  <c r="Y9" i="24"/>
  <c r="E50" i="19"/>
  <c r="E49" i="22"/>
  <c r="I49" i="24"/>
  <c r="Y9" i="25"/>
  <c r="I49" i="22"/>
  <c r="Y12" i="25"/>
  <c r="Y10" i="24"/>
  <c r="E49" i="21"/>
  <c r="Y9" i="27"/>
  <c r="Y9" i="21"/>
  <c r="Y8" i="21" s="1"/>
  <c r="Y10" i="22"/>
  <c r="E49" i="20"/>
  <c r="Y9" i="20"/>
  <c r="I49" i="20"/>
  <c r="Y9" i="23"/>
  <c r="AH37" i="21" l="1"/>
  <c r="V11" i="26"/>
  <c r="AG37" i="21"/>
  <c r="Y8" i="27"/>
  <c r="Y8" i="23"/>
  <c r="Y12" i="20"/>
  <c r="Y11" i="20" s="1"/>
  <c r="V8" i="25"/>
  <c r="V11" i="22"/>
  <c r="Y9" i="22"/>
  <c r="V49" i="26"/>
  <c r="Y49" i="26" s="1"/>
  <c r="Y11" i="25"/>
  <c r="V49" i="22"/>
  <c r="Y49" i="22" s="1"/>
  <c r="Y8" i="22"/>
  <c r="X27" i="21"/>
  <c r="Y14" i="21"/>
  <c r="Y8" i="20"/>
  <c r="V50" i="19"/>
  <c r="Y50" i="19" s="1"/>
  <c r="V14" i="19"/>
  <c r="X27" i="25"/>
  <c r="Y14" i="22"/>
  <c r="Y19" i="19"/>
  <c r="Y19" i="26"/>
  <c r="V19" i="26"/>
  <c r="Y14" i="26"/>
  <c r="V14" i="26"/>
  <c r="Y12" i="23"/>
  <c r="Y11" i="23" s="1"/>
  <c r="V11" i="23"/>
  <c r="Y14" i="27"/>
  <c r="Y19" i="24"/>
  <c r="Y12" i="21"/>
  <c r="Y11" i="21" s="1"/>
  <c r="V11" i="21"/>
  <c r="Y19" i="25"/>
  <c r="Y8" i="24"/>
  <c r="Y12" i="24"/>
  <c r="Y11" i="24" s="1"/>
  <c r="V11" i="24"/>
  <c r="V49" i="24"/>
  <c r="Y49" i="24" s="1"/>
  <c r="V49" i="20"/>
  <c r="Y49" i="20" s="1"/>
  <c r="Y49" i="23"/>
  <c r="Y19" i="22"/>
  <c r="Y14" i="20"/>
  <c r="Y9" i="26"/>
  <c r="Y8" i="26" s="1"/>
  <c r="V8" i="26"/>
  <c r="Y19" i="23"/>
  <c r="V8" i="19"/>
  <c r="Y19" i="27"/>
  <c r="X27" i="22"/>
  <c r="Y19" i="20"/>
  <c r="Y12" i="19"/>
  <c r="Y11" i="19" s="1"/>
  <c r="Y8" i="25"/>
  <c r="X27" i="26"/>
  <c r="U27" i="26"/>
  <c r="X27" i="23"/>
  <c r="X27" i="27"/>
  <c r="Y12" i="22"/>
  <c r="Y11" i="22" s="1"/>
  <c r="Y19" i="21"/>
  <c r="V19" i="21"/>
  <c r="X27" i="19"/>
  <c r="U27" i="19"/>
  <c r="AJ10" i="18"/>
  <c r="AJ12" i="18"/>
  <c r="AJ11" i="18" s="1"/>
  <c r="AJ15" i="18"/>
  <c r="AJ18" i="18"/>
  <c r="AJ38" i="18"/>
  <c r="AC10" i="18"/>
  <c r="AC12" i="18"/>
  <c r="AC13" i="18"/>
  <c r="AC18" i="18"/>
  <c r="AC38" i="18"/>
  <c r="AC42" i="18"/>
  <c r="AC48" i="18"/>
  <c r="AC49" i="18"/>
  <c r="AJ9" i="18"/>
  <c r="AC9" i="18"/>
  <c r="R10" i="18"/>
  <c r="R12" i="18"/>
  <c r="R13" i="18"/>
  <c r="R18" i="18"/>
  <c r="R38" i="18"/>
  <c r="R41" i="18"/>
  <c r="R48" i="18"/>
  <c r="R9" i="18"/>
  <c r="M10" i="18"/>
  <c r="V10" i="18" s="1"/>
  <c r="M12" i="18"/>
  <c r="M13" i="18"/>
  <c r="V13" i="18" s="1"/>
  <c r="M18" i="18"/>
  <c r="M38" i="18"/>
  <c r="M41" i="18"/>
  <c r="V41" i="18" s="1"/>
  <c r="M42" i="18"/>
  <c r="V42" i="18" s="1"/>
  <c r="M43" i="18"/>
  <c r="V43" i="18" s="1"/>
  <c r="M45" i="18"/>
  <c r="M46" i="18"/>
  <c r="V46" i="18" s="1"/>
  <c r="M48" i="18"/>
  <c r="M9" i="18"/>
  <c r="I10" i="18"/>
  <c r="I12" i="18"/>
  <c r="I13" i="18"/>
  <c r="I16" i="18"/>
  <c r="I18" i="18"/>
  <c r="I38" i="18"/>
  <c r="I41" i="18"/>
  <c r="I42" i="18"/>
  <c r="I43" i="18"/>
  <c r="I45" i="18"/>
  <c r="I48" i="18"/>
  <c r="I9" i="18"/>
  <c r="J49" i="17"/>
  <c r="K49" i="17"/>
  <c r="L49" i="17"/>
  <c r="N49" i="17"/>
  <c r="O49" i="17"/>
  <c r="M10" i="17"/>
  <c r="M12" i="17"/>
  <c r="M13" i="17"/>
  <c r="M14" i="17"/>
  <c r="M17" i="17"/>
  <c r="M18" i="17"/>
  <c r="M30" i="17"/>
  <c r="M32" i="17"/>
  <c r="M37" i="17"/>
  <c r="M41" i="17"/>
  <c r="M42" i="17"/>
  <c r="M46" i="17"/>
  <c r="M48" i="17"/>
  <c r="AI37" i="21" l="1"/>
  <c r="AC8" i="18"/>
  <c r="AJ37" i="21"/>
  <c r="V48" i="18"/>
  <c r="V38" i="18"/>
  <c r="V18" i="18"/>
  <c r="R14" i="18"/>
  <c r="AJ8" i="18"/>
  <c r="I8" i="18"/>
  <c r="I14" i="18"/>
  <c r="R8" i="18"/>
  <c r="AC11" i="18"/>
  <c r="L27" i="17"/>
  <c r="I19" i="18"/>
  <c r="V9" i="18"/>
  <c r="V8" i="18" s="1"/>
  <c r="M8" i="18"/>
  <c r="M19" i="18"/>
  <c r="V14" i="18"/>
  <c r="M14" i="18"/>
  <c r="V45" i="18"/>
  <c r="R19" i="18"/>
  <c r="M11" i="17"/>
  <c r="H27" i="18"/>
  <c r="U27" i="18"/>
  <c r="L27" i="18"/>
  <c r="Q27" i="18"/>
  <c r="AJ19" i="18"/>
  <c r="AJ14" i="18"/>
  <c r="I11" i="18"/>
  <c r="V12" i="18"/>
  <c r="V11" i="18" s="1"/>
  <c r="M11" i="18"/>
  <c r="R11" i="18"/>
  <c r="AC19" i="18"/>
  <c r="AC14" i="18"/>
  <c r="AI27" i="18"/>
  <c r="M19" i="17"/>
  <c r="AB27" i="18"/>
  <c r="I10" i="17"/>
  <c r="I12" i="17"/>
  <c r="I13" i="17"/>
  <c r="I14" i="17"/>
  <c r="I17" i="17"/>
  <c r="I18" i="17"/>
  <c r="I22" i="17"/>
  <c r="I24" i="17"/>
  <c r="I30" i="17"/>
  <c r="I32" i="17"/>
  <c r="I37" i="17"/>
  <c r="I41" i="17"/>
  <c r="I42" i="17"/>
  <c r="I46" i="17"/>
  <c r="I48" i="17"/>
  <c r="I9" i="17"/>
  <c r="I8" i="17" s="1"/>
  <c r="R10" i="17"/>
  <c r="V10" i="17" s="1"/>
  <c r="R12" i="17"/>
  <c r="R13" i="17"/>
  <c r="V13" i="17" s="1"/>
  <c r="R17" i="17"/>
  <c r="V17" i="17" s="1"/>
  <c r="R18" i="17"/>
  <c r="V18" i="17" s="1"/>
  <c r="R22" i="17"/>
  <c r="V22" i="17" s="1"/>
  <c r="V30" i="17"/>
  <c r="V31" i="17"/>
  <c r="V32" i="17"/>
  <c r="V37" i="17"/>
  <c r="V41" i="17"/>
  <c r="V42" i="17"/>
  <c r="V46" i="17"/>
  <c r="R48" i="17"/>
  <c r="V48" i="17" s="1"/>
  <c r="R9" i="17"/>
  <c r="M9" i="17"/>
  <c r="R10" i="16"/>
  <c r="R12" i="16"/>
  <c r="R13" i="16"/>
  <c r="R18" i="16"/>
  <c r="V18" i="16" s="1"/>
  <c r="R33" i="16"/>
  <c r="V33" i="16" s="1"/>
  <c r="R45" i="16"/>
  <c r="R48" i="16"/>
  <c r="M10" i="16"/>
  <c r="V10" i="16" s="1"/>
  <c r="M12" i="16"/>
  <c r="M13" i="16"/>
  <c r="V13" i="16" s="1"/>
  <c r="M14" i="16"/>
  <c r="M32" i="16"/>
  <c r="V32" i="16" s="1"/>
  <c r="M41" i="16"/>
  <c r="V41" i="16" s="1"/>
  <c r="M42" i="16"/>
  <c r="V42" i="16" s="1"/>
  <c r="M45" i="16"/>
  <c r="M48" i="16"/>
  <c r="R9" i="16"/>
  <c r="R8" i="16" s="1"/>
  <c r="M9" i="16"/>
  <c r="M8" i="16" s="1"/>
  <c r="I10" i="16"/>
  <c r="I12" i="16"/>
  <c r="I13" i="16"/>
  <c r="I14" i="16"/>
  <c r="I18" i="16"/>
  <c r="I22" i="16"/>
  <c r="I24" i="16"/>
  <c r="I32" i="16"/>
  <c r="I33" i="16"/>
  <c r="I41" i="16"/>
  <c r="I48" i="16"/>
  <c r="I9" i="16"/>
  <c r="I8" i="16" s="1"/>
  <c r="R10" i="15"/>
  <c r="R12" i="15"/>
  <c r="R13" i="15"/>
  <c r="R14" i="15"/>
  <c r="R18" i="15"/>
  <c r="R37" i="15"/>
  <c r="R48" i="15"/>
  <c r="R9" i="15"/>
  <c r="R8" i="15" s="1"/>
  <c r="M10" i="15"/>
  <c r="V10" i="15" s="1"/>
  <c r="M12" i="15"/>
  <c r="M13" i="15"/>
  <c r="V13" i="15" s="1"/>
  <c r="M18" i="15"/>
  <c r="M37" i="15"/>
  <c r="M41" i="15"/>
  <c r="M42" i="15"/>
  <c r="V42" i="15" s="1"/>
  <c r="M45" i="15"/>
  <c r="V45" i="15" s="1"/>
  <c r="M48" i="15"/>
  <c r="M9" i="15"/>
  <c r="I10" i="15"/>
  <c r="I12" i="15"/>
  <c r="I13" i="15"/>
  <c r="I16" i="15"/>
  <c r="I14" i="15" s="1"/>
  <c r="I18" i="15"/>
  <c r="I22" i="15"/>
  <c r="I30" i="15"/>
  <c r="I37" i="15"/>
  <c r="I41" i="15"/>
  <c r="I42" i="15"/>
  <c r="I45" i="15"/>
  <c r="I48" i="15"/>
  <c r="I9" i="15"/>
  <c r="I8" i="15" s="1"/>
  <c r="R10" i="14"/>
  <c r="R12" i="14"/>
  <c r="R13" i="14"/>
  <c r="R22" i="14"/>
  <c r="R37" i="14"/>
  <c r="R41" i="14"/>
  <c r="R45" i="14"/>
  <c r="R48" i="14"/>
  <c r="R9" i="14"/>
  <c r="R8" i="14" s="1"/>
  <c r="M10" i="14"/>
  <c r="M12" i="14"/>
  <c r="M13" i="14"/>
  <c r="M14" i="14"/>
  <c r="M18" i="14"/>
  <c r="V22" i="14"/>
  <c r="M29" i="14"/>
  <c r="V29" i="14" s="1"/>
  <c r="M33" i="14"/>
  <c r="M37" i="14"/>
  <c r="V41" i="14"/>
  <c r="M45" i="14"/>
  <c r="M48" i="14"/>
  <c r="M9" i="14"/>
  <c r="M8" i="14" s="1"/>
  <c r="I10" i="14"/>
  <c r="I12" i="14"/>
  <c r="I13" i="14"/>
  <c r="I14" i="14"/>
  <c r="I18" i="14"/>
  <c r="I22" i="14"/>
  <c r="I25" i="14"/>
  <c r="I29" i="14"/>
  <c r="I33" i="14"/>
  <c r="I37" i="14"/>
  <c r="I42" i="14"/>
  <c r="I45" i="14"/>
  <c r="I48" i="14"/>
  <c r="I9" i="14"/>
  <c r="AJ10" i="11"/>
  <c r="AJ13" i="11"/>
  <c r="AJ14" i="11"/>
  <c r="AJ16" i="11"/>
  <c r="AJ18" i="11"/>
  <c r="AJ22" i="11"/>
  <c r="AJ37" i="11"/>
  <c r="AJ48" i="11"/>
  <c r="AC10" i="11"/>
  <c r="AC12" i="11"/>
  <c r="AC13" i="11"/>
  <c r="AC16" i="11"/>
  <c r="AC14" i="11" s="1"/>
  <c r="AC18" i="11"/>
  <c r="AC37" i="11"/>
  <c r="AC42" i="11"/>
  <c r="AC48" i="11"/>
  <c r="AC49" i="11"/>
  <c r="AJ9" i="11"/>
  <c r="AC9" i="11"/>
  <c r="R10" i="11"/>
  <c r="R12" i="11"/>
  <c r="R13" i="11"/>
  <c r="R18" i="11"/>
  <c r="R37" i="11"/>
  <c r="R38" i="11"/>
  <c r="R48" i="11"/>
  <c r="R9" i="11"/>
  <c r="M10" i="11"/>
  <c r="V10" i="11" s="1"/>
  <c r="M12" i="11"/>
  <c r="M13" i="11"/>
  <c r="V13" i="11" s="1"/>
  <c r="M14" i="11"/>
  <c r="M18" i="11"/>
  <c r="M29" i="11"/>
  <c r="V29" i="11" s="1"/>
  <c r="M37" i="11"/>
  <c r="M38" i="11"/>
  <c r="M41" i="11"/>
  <c r="V41" i="11" s="1"/>
  <c r="M42" i="11"/>
  <c r="V42" i="11" s="1"/>
  <c r="M45" i="11"/>
  <c r="V45" i="11" s="1"/>
  <c r="M48" i="11"/>
  <c r="M9" i="11"/>
  <c r="M8" i="11" s="1"/>
  <c r="I10" i="11"/>
  <c r="I12" i="11"/>
  <c r="I13" i="11"/>
  <c r="I14" i="11"/>
  <c r="I18" i="11"/>
  <c r="I22" i="11"/>
  <c r="I29" i="11"/>
  <c r="I30" i="11"/>
  <c r="I32" i="11"/>
  <c r="I37" i="11"/>
  <c r="I38" i="11"/>
  <c r="I41" i="11"/>
  <c r="I42" i="11"/>
  <c r="I45" i="11"/>
  <c r="I48" i="11"/>
  <c r="I9" i="11"/>
  <c r="I8" i="11" s="1"/>
  <c r="R10" i="10"/>
  <c r="R12" i="10"/>
  <c r="R13" i="10"/>
  <c r="R14" i="10"/>
  <c r="R17" i="10"/>
  <c r="R18" i="10"/>
  <c r="R38" i="10"/>
  <c r="R46" i="10"/>
  <c r="R48" i="10"/>
  <c r="R9" i="10"/>
  <c r="R8" i="10" s="1"/>
  <c r="M10" i="10"/>
  <c r="V10" i="10" s="1"/>
  <c r="M12" i="10"/>
  <c r="M13" i="10"/>
  <c r="V13" i="10" s="1"/>
  <c r="M15" i="10"/>
  <c r="M17" i="10"/>
  <c r="V17" i="10" s="1"/>
  <c r="M18" i="10"/>
  <c r="V18" i="10" s="1"/>
  <c r="M32" i="10"/>
  <c r="V32" i="10" s="1"/>
  <c r="M38" i="10"/>
  <c r="M41" i="10"/>
  <c r="V41" i="10" s="1"/>
  <c r="M42" i="10"/>
  <c r="V42" i="10" s="1"/>
  <c r="M43" i="10"/>
  <c r="M45" i="10"/>
  <c r="V45" i="10" s="1"/>
  <c r="M46" i="10"/>
  <c r="M48" i="10"/>
  <c r="V48" i="10" s="1"/>
  <c r="M9" i="10"/>
  <c r="I10" i="10"/>
  <c r="I12" i="10"/>
  <c r="I13" i="10"/>
  <c r="I15" i="10"/>
  <c r="I14" i="10" s="1"/>
  <c r="I17" i="10"/>
  <c r="I18" i="10"/>
  <c r="I22" i="10"/>
  <c r="I24" i="10"/>
  <c r="I32" i="10"/>
  <c r="I38" i="10"/>
  <c r="I41" i="10"/>
  <c r="I42" i="10"/>
  <c r="I45" i="10"/>
  <c r="I46" i="10"/>
  <c r="I48" i="10"/>
  <c r="I9" i="10"/>
  <c r="R10" i="9"/>
  <c r="R12" i="9"/>
  <c r="R13" i="9"/>
  <c r="R15" i="9"/>
  <c r="R14" i="9" s="1"/>
  <c r="R17" i="9"/>
  <c r="R18" i="9"/>
  <c r="R48" i="9"/>
  <c r="R9" i="9"/>
  <c r="M10" i="9"/>
  <c r="V10" i="9" s="1"/>
  <c r="M12" i="9"/>
  <c r="M13" i="9"/>
  <c r="V13" i="9" s="1"/>
  <c r="M15" i="9"/>
  <c r="M16" i="9"/>
  <c r="V16" i="9" s="1"/>
  <c r="M17" i="9"/>
  <c r="M18" i="9"/>
  <c r="U27" i="9"/>
  <c r="M45" i="9"/>
  <c r="V45" i="9" s="1"/>
  <c r="M48" i="9"/>
  <c r="M9" i="9"/>
  <c r="I10" i="9"/>
  <c r="I12" i="9"/>
  <c r="I13" i="9"/>
  <c r="I15" i="9"/>
  <c r="I14" i="9" s="1"/>
  <c r="I17" i="9"/>
  <c r="I18" i="9"/>
  <c r="I37" i="9"/>
  <c r="I42" i="9"/>
  <c r="I45" i="9"/>
  <c r="I48" i="9"/>
  <c r="I9" i="9"/>
  <c r="I8" i="9" s="1"/>
  <c r="R10" i="8"/>
  <c r="V10" i="8" s="1"/>
  <c r="R12" i="8"/>
  <c r="R13" i="8"/>
  <c r="R14" i="8"/>
  <c r="R18" i="8"/>
  <c r="V18" i="8" s="1"/>
  <c r="R48" i="8"/>
  <c r="R9" i="8"/>
  <c r="M10" i="8"/>
  <c r="M12" i="8"/>
  <c r="M11" i="8" s="1"/>
  <c r="M13" i="8"/>
  <c r="M14" i="8"/>
  <c r="M18" i="8"/>
  <c r="M32" i="8"/>
  <c r="V32" i="8" s="1"/>
  <c r="M41" i="8"/>
  <c r="V41" i="8" s="1"/>
  <c r="M45" i="8"/>
  <c r="M46" i="8"/>
  <c r="M48" i="8"/>
  <c r="V48" i="8" s="1"/>
  <c r="M9" i="8"/>
  <c r="M8" i="8" s="1"/>
  <c r="R10" i="7"/>
  <c r="R12" i="7"/>
  <c r="R13" i="7"/>
  <c r="R14" i="7"/>
  <c r="R18" i="7"/>
  <c r="R33" i="7"/>
  <c r="R48" i="7"/>
  <c r="R9" i="7"/>
  <c r="M10" i="7"/>
  <c r="M12" i="7"/>
  <c r="M13" i="7"/>
  <c r="V13" i="7" s="1"/>
  <c r="M16" i="7"/>
  <c r="M17" i="7"/>
  <c r="M18" i="7"/>
  <c r="M22" i="7"/>
  <c r="M30" i="7"/>
  <c r="M33" i="7"/>
  <c r="M37" i="7"/>
  <c r="V37" i="7" s="1"/>
  <c r="M41" i="7"/>
  <c r="V41" i="7" s="1"/>
  <c r="M42" i="7"/>
  <c r="M45" i="7"/>
  <c r="M46" i="7"/>
  <c r="M48" i="7"/>
  <c r="M9" i="7"/>
  <c r="R10" i="6"/>
  <c r="R12" i="6"/>
  <c r="R13" i="6"/>
  <c r="R14" i="6"/>
  <c r="R17" i="6"/>
  <c r="R38" i="6"/>
  <c r="Q38" i="6" s="1"/>
  <c r="P38" i="6" s="1"/>
  <c r="O38" i="6" s="1"/>
  <c r="N38" i="6" s="1"/>
  <c r="M38" i="6" s="1"/>
  <c r="R48" i="6"/>
  <c r="R9" i="6"/>
  <c r="M10" i="6"/>
  <c r="M12" i="6"/>
  <c r="M13" i="6"/>
  <c r="M16" i="6"/>
  <c r="M17" i="6"/>
  <c r="M30" i="6"/>
  <c r="M37" i="6"/>
  <c r="M48" i="6"/>
  <c r="M9" i="6"/>
  <c r="M8" i="6" s="1"/>
  <c r="R10" i="5"/>
  <c r="R12" i="5"/>
  <c r="R11" i="5" s="1"/>
  <c r="R13" i="5"/>
  <c r="R14" i="5"/>
  <c r="R18" i="5"/>
  <c r="R37" i="5"/>
  <c r="R38" i="5"/>
  <c r="R48" i="5"/>
  <c r="R9" i="5"/>
  <c r="R8" i="5" s="1"/>
  <c r="M10" i="5"/>
  <c r="M12" i="5"/>
  <c r="M13" i="5"/>
  <c r="M14" i="5"/>
  <c r="M18" i="5"/>
  <c r="M37" i="5"/>
  <c r="M38" i="5"/>
  <c r="M41" i="5"/>
  <c r="M48" i="5"/>
  <c r="M9" i="5"/>
  <c r="R10" i="4"/>
  <c r="R12" i="4"/>
  <c r="R11" i="4" s="1"/>
  <c r="R15" i="4"/>
  <c r="R16" i="4"/>
  <c r="R18" i="4"/>
  <c r="R37" i="4"/>
  <c r="R42" i="4"/>
  <c r="R48" i="4"/>
  <c r="R9" i="4"/>
  <c r="R8" i="4" s="1"/>
  <c r="M10" i="4"/>
  <c r="M12" i="4"/>
  <c r="M11" i="4" s="1"/>
  <c r="M13" i="4"/>
  <c r="M15" i="4"/>
  <c r="M14" i="4" s="1"/>
  <c r="M16" i="4"/>
  <c r="M18" i="4"/>
  <c r="M22" i="4"/>
  <c r="M37" i="4"/>
  <c r="M41" i="4"/>
  <c r="M42" i="4"/>
  <c r="M46" i="4"/>
  <c r="M48" i="4"/>
  <c r="M9" i="4"/>
  <c r="M8" i="4" s="1"/>
  <c r="R10" i="2"/>
  <c r="R12" i="2"/>
  <c r="R13" i="2"/>
  <c r="R14" i="2"/>
  <c r="R18" i="2"/>
  <c r="R38" i="2"/>
  <c r="R48" i="2"/>
  <c r="R9" i="2"/>
  <c r="M10" i="2"/>
  <c r="M12" i="2"/>
  <c r="M13" i="2"/>
  <c r="M16" i="2"/>
  <c r="M18" i="2"/>
  <c r="M32" i="2"/>
  <c r="M37" i="2"/>
  <c r="M38" i="2"/>
  <c r="M42" i="2"/>
  <c r="M45" i="2"/>
  <c r="M46" i="2"/>
  <c r="M48" i="2"/>
  <c r="M9" i="2"/>
  <c r="M8" i="2" s="1"/>
  <c r="V13" i="8"/>
  <c r="V14" i="8"/>
  <c r="V45" i="8"/>
  <c r="V46" i="8"/>
  <c r="V9" i="8"/>
  <c r="I10" i="8"/>
  <c r="I12" i="8"/>
  <c r="I13" i="8"/>
  <c r="I14" i="8"/>
  <c r="I18" i="8"/>
  <c r="I41" i="8"/>
  <c r="I42" i="8"/>
  <c r="I46" i="8"/>
  <c r="I48" i="8"/>
  <c r="I9" i="8"/>
  <c r="I8" i="8" s="1"/>
  <c r="AJ10" i="1"/>
  <c r="AJ12" i="1"/>
  <c r="AJ11" i="1" s="1"/>
  <c r="AJ13" i="1"/>
  <c r="AJ17" i="1"/>
  <c r="AJ33" i="1"/>
  <c r="AJ38" i="1"/>
  <c r="AJ48" i="1"/>
  <c r="AC10" i="1"/>
  <c r="AC12" i="1"/>
  <c r="AC13" i="1"/>
  <c r="AC17" i="1"/>
  <c r="AC33" i="1"/>
  <c r="AC38" i="1"/>
  <c r="AC42" i="1"/>
  <c r="AC45" i="1"/>
  <c r="AC48" i="1"/>
  <c r="AC9" i="1"/>
  <c r="E10" i="1"/>
  <c r="E12" i="1"/>
  <c r="E13" i="1"/>
  <c r="E16" i="1"/>
  <c r="E14" i="1" s="1"/>
  <c r="E17" i="1"/>
  <c r="E18" i="1"/>
  <c r="E33" i="1"/>
  <c r="E38" i="1"/>
  <c r="E42" i="1"/>
  <c r="E45" i="1"/>
  <c r="E48" i="1"/>
  <c r="E9" i="1"/>
  <c r="E8" i="1" s="1"/>
  <c r="I10" i="1"/>
  <c r="I12" i="1"/>
  <c r="I13" i="1"/>
  <c r="I17" i="1"/>
  <c r="I18" i="1"/>
  <c r="I30" i="1"/>
  <c r="I32" i="1"/>
  <c r="I33" i="1"/>
  <c r="I38" i="1"/>
  <c r="I41" i="1"/>
  <c r="I42" i="1"/>
  <c r="I48" i="1"/>
  <c r="R10" i="1"/>
  <c r="R12" i="1"/>
  <c r="R11" i="1" s="1"/>
  <c r="R13" i="1"/>
  <c r="R17" i="1"/>
  <c r="R32" i="1"/>
  <c r="R33" i="1"/>
  <c r="R42" i="1"/>
  <c r="R48" i="1"/>
  <c r="R9" i="1"/>
  <c r="R8" i="1" s="1"/>
  <c r="M10" i="1"/>
  <c r="M12" i="1"/>
  <c r="M13" i="1"/>
  <c r="M17" i="1"/>
  <c r="M30" i="1"/>
  <c r="M33" i="1"/>
  <c r="M38" i="1"/>
  <c r="M42" i="1"/>
  <c r="M45" i="1"/>
  <c r="M46" i="1"/>
  <c r="M48" i="1"/>
  <c r="M9" i="1"/>
  <c r="V10" i="7"/>
  <c r="V16" i="7"/>
  <c r="V18" i="7"/>
  <c r="V22" i="7"/>
  <c r="V33" i="7"/>
  <c r="V45" i="7"/>
  <c r="V46" i="7"/>
  <c r="V9" i="7"/>
  <c r="I10" i="7"/>
  <c r="I12" i="7"/>
  <c r="I13" i="7"/>
  <c r="I17" i="7"/>
  <c r="I18" i="7"/>
  <c r="I30" i="7"/>
  <c r="I33" i="7"/>
  <c r="I37" i="7"/>
  <c r="I41" i="7"/>
  <c r="I42" i="7"/>
  <c r="I43" i="7"/>
  <c r="I45" i="7"/>
  <c r="I48" i="7"/>
  <c r="I9" i="7"/>
  <c r="I8" i="7" s="1"/>
  <c r="V8" i="7" l="1"/>
  <c r="AC8" i="1"/>
  <c r="M11" i="2"/>
  <c r="R11" i="2"/>
  <c r="M8" i="5"/>
  <c r="M11" i="5"/>
  <c r="R8" i="6"/>
  <c r="M8" i="7"/>
  <c r="R8" i="7"/>
  <c r="R8" i="9"/>
  <c r="I8" i="10"/>
  <c r="R11" i="11"/>
  <c r="AC11" i="11"/>
  <c r="V10" i="14"/>
  <c r="V37" i="15"/>
  <c r="V45" i="16"/>
  <c r="R8" i="17"/>
  <c r="I11" i="7"/>
  <c r="M8" i="1"/>
  <c r="R8" i="2"/>
  <c r="M11" i="6"/>
  <c r="R11" i="6"/>
  <c r="R11" i="9"/>
  <c r="V46" i="10"/>
  <c r="R8" i="11"/>
  <c r="AC8" i="11"/>
  <c r="I8" i="14"/>
  <c r="V13" i="14"/>
  <c r="V8" i="8"/>
  <c r="V12" i="8"/>
  <c r="R8" i="8"/>
  <c r="AK37" i="21"/>
  <c r="AL37" i="21" s="1"/>
  <c r="V48" i="16"/>
  <c r="V48" i="15"/>
  <c r="V18" i="15"/>
  <c r="V48" i="14"/>
  <c r="V37" i="14"/>
  <c r="V48" i="11"/>
  <c r="V38" i="11"/>
  <c r="V37" i="11"/>
  <c r="V18" i="11"/>
  <c r="AJ8" i="11"/>
  <c r="V38" i="10"/>
  <c r="V17" i="9"/>
  <c r="V18" i="9"/>
  <c r="V48" i="9"/>
  <c r="H27" i="7"/>
  <c r="M11" i="1"/>
  <c r="AJ19" i="1"/>
  <c r="I19" i="8"/>
  <c r="V11" i="8"/>
  <c r="M11" i="7"/>
  <c r="V12" i="7"/>
  <c r="V11" i="7" s="1"/>
  <c r="R11" i="7"/>
  <c r="R11" i="8"/>
  <c r="I11" i="9"/>
  <c r="V12" i="9"/>
  <c r="V11" i="9" s="1"/>
  <c r="M11" i="9"/>
  <c r="V14" i="11"/>
  <c r="AC19" i="11"/>
  <c r="AI27" i="11"/>
  <c r="H27" i="14"/>
  <c r="U27" i="14"/>
  <c r="L27" i="14"/>
  <c r="Q27" i="14"/>
  <c r="H27" i="15"/>
  <c r="L27" i="15"/>
  <c r="Q27" i="15"/>
  <c r="H27" i="16"/>
  <c r="M19" i="16"/>
  <c r="Q27" i="16"/>
  <c r="R19" i="17"/>
  <c r="V14" i="17"/>
  <c r="R14" i="17"/>
  <c r="H27" i="17"/>
  <c r="I19" i="1"/>
  <c r="E19" i="1"/>
  <c r="AC19" i="1"/>
  <c r="AJ27" i="1"/>
  <c r="H27" i="8"/>
  <c r="U27" i="8"/>
  <c r="V42" i="7"/>
  <c r="V30" i="7"/>
  <c r="U27" i="7" s="1"/>
  <c r="I19" i="10"/>
  <c r="V9" i="10"/>
  <c r="V8" i="10" s="1"/>
  <c r="M8" i="10"/>
  <c r="V19" i="10"/>
  <c r="M19" i="10"/>
  <c r="V15" i="10"/>
  <c r="V14" i="10" s="1"/>
  <c r="M14" i="10"/>
  <c r="R19" i="10"/>
  <c r="I19" i="11"/>
  <c r="V19" i="11"/>
  <c r="M19" i="11"/>
  <c r="R19" i="11"/>
  <c r="R14" i="11"/>
  <c r="V9" i="11"/>
  <c r="V8" i="11" s="1"/>
  <c r="AB27" i="11"/>
  <c r="AJ11" i="11"/>
  <c r="I11" i="14"/>
  <c r="V12" i="14"/>
  <c r="V11" i="14" s="1"/>
  <c r="M11" i="14"/>
  <c r="R11" i="14"/>
  <c r="I11" i="15"/>
  <c r="V12" i="15"/>
  <c r="V11" i="15" s="1"/>
  <c r="M11" i="15"/>
  <c r="R11" i="15"/>
  <c r="I11" i="16"/>
  <c r="L27" i="16"/>
  <c r="R11" i="16"/>
  <c r="U27" i="17"/>
  <c r="Q27" i="17"/>
  <c r="V19" i="17"/>
  <c r="I11" i="17"/>
  <c r="M19" i="1"/>
  <c r="R19" i="1"/>
  <c r="E27" i="1"/>
  <c r="AC27" i="1"/>
  <c r="I11" i="8"/>
  <c r="M19" i="2"/>
  <c r="M14" i="2"/>
  <c r="R19" i="2"/>
  <c r="M19" i="4"/>
  <c r="R19" i="4"/>
  <c r="R14" i="4"/>
  <c r="M19" i="5"/>
  <c r="R19" i="5"/>
  <c r="M19" i="6"/>
  <c r="M14" i="6"/>
  <c r="R19" i="6"/>
  <c r="M19" i="7"/>
  <c r="M14" i="7"/>
  <c r="R19" i="7"/>
  <c r="M19" i="8"/>
  <c r="R19" i="8"/>
  <c r="I19" i="9"/>
  <c r="V9" i="9"/>
  <c r="V8" i="9" s="1"/>
  <c r="M8" i="9"/>
  <c r="V19" i="9"/>
  <c r="M19" i="9"/>
  <c r="V15" i="9"/>
  <c r="V14" i="9" s="1"/>
  <c r="M14" i="9"/>
  <c r="R19" i="9"/>
  <c r="H27" i="10"/>
  <c r="U27" i="10"/>
  <c r="L27" i="10"/>
  <c r="Q27" i="10"/>
  <c r="H27" i="11"/>
  <c r="U27" i="11"/>
  <c r="L27" i="11"/>
  <c r="Q27" i="11"/>
  <c r="V19" i="14"/>
  <c r="V12" i="16"/>
  <c r="V11" i="16" s="1"/>
  <c r="M11" i="16"/>
  <c r="V12" i="17"/>
  <c r="V11" i="17" s="1"/>
  <c r="R11" i="17"/>
  <c r="I19" i="7"/>
  <c r="I14" i="7"/>
  <c r="V19" i="7"/>
  <c r="V14" i="7"/>
  <c r="M27" i="1"/>
  <c r="R27" i="1"/>
  <c r="I11" i="1"/>
  <c r="E11" i="1"/>
  <c r="AC11" i="1"/>
  <c r="V19" i="8"/>
  <c r="M27" i="2"/>
  <c r="R27" i="2"/>
  <c r="L27" i="4"/>
  <c r="Q27" i="4"/>
  <c r="L27" i="5"/>
  <c r="Q27" i="5"/>
  <c r="L27" i="6"/>
  <c r="Q27" i="6"/>
  <c r="L27" i="7"/>
  <c r="V48" i="7"/>
  <c r="Q27" i="7"/>
  <c r="L27" i="8"/>
  <c r="Q27" i="8"/>
  <c r="H27" i="9"/>
  <c r="L27" i="9"/>
  <c r="Q27" i="9"/>
  <c r="I11" i="10"/>
  <c r="V12" i="10"/>
  <c r="V11" i="10" s="1"/>
  <c r="M11" i="10"/>
  <c r="R11" i="10"/>
  <c r="I11" i="11"/>
  <c r="V12" i="11"/>
  <c r="V11" i="11" s="1"/>
  <c r="M11" i="11"/>
  <c r="AJ19" i="11"/>
  <c r="I19" i="14"/>
  <c r="M19" i="14"/>
  <c r="V45" i="14"/>
  <c r="V33" i="14"/>
  <c r="R19" i="14"/>
  <c r="V14" i="14"/>
  <c r="R14" i="14"/>
  <c r="V9" i="14"/>
  <c r="V8" i="14" s="1"/>
  <c r="I19" i="15"/>
  <c r="V9" i="15"/>
  <c r="V8" i="15" s="1"/>
  <c r="M8" i="15"/>
  <c r="V19" i="15"/>
  <c r="M19" i="15"/>
  <c r="V14" i="15"/>
  <c r="M14" i="15"/>
  <c r="V41" i="15"/>
  <c r="R19" i="15"/>
  <c r="I19" i="16"/>
  <c r="R19" i="16"/>
  <c r="V14" i="16"/>
  <c r="R14" i="16"/>
  <c r="V9" i="16"/>
  <c r="V8" i="16" s="1"/>
  <c r="U27" i="16"/>
  <c r="M49" i="17"/>
  <c r="M8" i="17"/>
  <c r="I19" i="17"/>
  <c r="V19" i="18"/>
  <c r="I27" i="1"/>
  <c r="Y33" i="14"/>
  <c r="Y33" i="16"/>
  <c r="V9" i="17"/>
  <c r="V8" i="17" s="1"/>
  <c r="I49" i="17"/>
  <c r="V10" i="6"/>
  <c r="V12" i="6"/>
  <c r="V13" i="6"/>
  <c r="V16" i="6"/>
  <c r="V14" i="6" s="1"/>
  <c r="V17" i="6"/>
  <c r="V30" i="6"/>
  <c r="V48" i="6"/>
  <c r="V9" i="6"/>
  <c r="I10" i="6"/>
  <c r="I12" i="6"/>
  <c r="I13" i="6"/>
  <c r="I14" i="6"/>
  <c r="I17" i="6"/>
  <c r="I18" i="6"/>
  <c r="I22" i="6"/>
  <c r="I24" i="6"/>
  <c r="I30" i="6"/>
  <c r="I37" i="6"/>
  <c r="I38" i="6"/>
  <c r="I40" i="6"/>
  <c r="I41" i="6"/>
  <c r="I42" i="6"/>
  <c r="I45" i="6"/>
  <c r="I48" i="6"/>
  <c r="I9" i="6"/>
  <c r="I8" i="6" s="1"/>
  <c r="V10" i="5"/>
  <c r="V12" i="5"/>
  <c r="V13" i="5"/>
  <c r="V14" i="5"/>
  <c r="V18" i="5"/>
  <c r="V37" i="5"/>
  <c r="V41" i="5"/>
  <c r="V48" i="5"/>
  <c r="V9" i="5"/>
  <c r="V8" i="5" s="1"/>
  <c r="I10" i="5"/>
  <c r="I12" i="5"/>
  <c r="I13" i="5"/>
  <c r="I14" i="5"/>
  <c r="I18" i="5"/>
  <c r="I30" i="5"/>
  <c r="I37" i="5"/>
  <c r="I38" i="5"/>
  <c r="I41" i="5"/>
  <c r="I42" i="5"/>
  <c r="I45" i="5"/>
  <c r="I46" i="5"/>
  <c r="I48" i="5"/>
  <c r="I9" i="5"/>
  <c r="I8" i="5" s="1"/>
  <c r="I10" i="4"/>
  <c r="I12" i="4"/>
  <c r="I13" i="4"/>
  <c r="I15" i="4"/>
  <c r="I16" i="4"/>
  <c r="I18" i="4"/>
  <c r="I24" i="4"/>
  <c r="I30" i="4"/>
  <c r="I37" i="4"/>
  <c r="I41" i="4"/>
  <c r="I42" i="4"/>
  <c r="I45" i="4"/>
  <c r="I46" i="4"/>
  <c r="I48" i="4"/>
  <c r="I9" i="4"/>
  <c r="V10" i="2"/>
  <c r="V12" i="2"/>
  <c r="V13" i="2"/>
  <c r="V16" i="2"/>
  <c r="V18" i="2"/>
  <c r="V32" i="2"/>
  <c r="V35" i="2"/>
  <c r="V37" i="2"/>
  <c r="V38" i="2"/>
  <c r="V42" i="2"/>
  <c r="V45" i="2"/>
  <c r="V46" i="2"/>
  <c r="V48" i="2"/>
  <c r="I10" i="2"/>
  <c r="I12" i="2"/>
  <c r="I13" i="2"/>
  <c r="I15" i="2"/>
  <c r="I16" i="2"/>
  <c r="I18" i="2"/>
  <c r="I22" i="2"/>
  <c r="I24" i="2"/>
  <c r="I32" i="2"/>
  <c r="I38" i="2"/>
  <c r="I41" i="2"/>
  <c r="I42" i="2"/>
  <c r="I45" i="2"/>
  <c r="I46" i="2"/>
  <c r="I48" i="2"/>
  <c r="I9" i="2"/>
  <c r="I14" i="4" l="1"/>
  <c r="I11" i="2"/>
  <c r="AE35" i="2"/>
  <c r="Z35" i="2"/>
  <c r="V8" i="6"/>
  <c r="I8" i="4"/>
  <c r="V14" i="2"/>
  <c r="V27" i="2"/>
  <c r="H27" i="4"/>
  <c r="H27" i="5"/>
  <c r="U27" i="5"/>
  <c r="H27" i="6"/>
  <c r="U27" i="6"/>
  <c r="I14" i="2"/>
  <c r="I27" i="2"/>
  <c r="V11" i="2"/>
  <c r="I11" i="4"/>
  <c r="I11" i="5"/>
  <c r="V11" i="5"/>
  <c r="I11" i="6"/>
  <c r="V11" i="6"/>
  <c r="U27" i="15"/>
  <c r="I8" i="2"/>
  <c r="I19" i="2"/>
  <c r="V19" i="16"/>
  <c r="V19" i="2"/>
  <c r="I19" i="4"/>
  <c r="I19" i="5"/>
  <c r="V19" i="5"/>
  <c r="I19" i="6"/>
  <c r="V19" i="6"/>
  <c r="I9" i="1"/>
  <c r="I8" i="1" s="1"/>
  <c r="V10" i="4"/>
  <c r="V12" i="4"/>
  <c r="V13" i="4"/>
  <c r="V15" i="4"/>
  <c r="V16" i="4"/>
  <c r="V18" i="4"/>
  <c r="V22" i="4"/>
  <c r="V37" i="4"/>
  <c r="V41" i="4"/>
  <c r="V42" i="4"/>
  <c r="V46" i="4"/>
  <c r="V48" i="4"/>
  <c r="V9" i="4"/>
  <c r="V8" i="4" s="1"/>
  <c r="V9" i="2"/>
  <c r="V8" i="2" s="1"/>
  <c r="V14" i="4" l="1"/>
  <c r="AI35" i="2"/>
  <c r="AD35" i="2"/>
  <c r="AH35" i="2" s="1"/>
  <c r="AL35" i="2" s="1"/>
  <c r="V19" i="4"/>
  <c r="U27" i="4"/>
  <c r="V11" i="4"/>
  <c r="V10" i="1"/>
  <c r="Y10" i="1" s="1"/>
  <c r="V12" i="1"/>
  <c r="V11" i="1" s="1"/>
  <c r="V13" i="1"/>
  <c r="Y13" i="1" s="1"/>
  <c r="Y16" i="1"/>
  <c r="V17" i="1"/>
  <c r="V30" i="1"/>
  <c r="V32" i="1"/>
  <c r="V33" i="1"/>
  <c r="V38" i="1"/>
  <c r="V42" i="1"/>
  <c r="V45" i="1"/>
  <c r="V46" i="1"/>
  <c r="V48" i="1"/>
  <c r="V9" i="1"/>
  <c r="Y9" i="1" l="1"/>
  <c r="Y8" i="1" s="1"/>
  <c r="V8" i="1"/>
  <c r="V19" i="1"/>
  <c r="V27" i="1"/>
  <c r="Y48" i="1"/>
  <c r="Y41" i="1"/>
  <c r="Y33" i="1"/>
  <c r="Y17" i="1"/>
  <c r="Y14" i="1"/>
  <c r="Y12" i="1"/>
  <c r="Y11" i="1" s="1"/>
  <c r="Y42" i="1"/>
  <c r="Y38" i="1"/>
  <c r="Y19" i="1"/>
  <c r="Y18" i="1"/>
  <c r="Y27" i="1" l="1"/>
  <c r="AJ12" i="17"/>
  <c r="AJ13" i="17"/>
  <c r="AJ14" i="17"/>
  <c r="AJ17" i="17"/>
  <c r="AJ18" i="17"/>
  <c r="AJ48" i="17"/>
  <c r="AJ9" i="17"/>
  <c r="AJ8" i="17" s="1"/>
  <c r="AC10" i="17"/>
  <c r="AC12" i="17"/>
  <c r="AC13" i="17"/>
  <c r="AC16" i="17"/>
  <c r="AC14" i="17" s="1"/>
  <c r="AC17" i="17"/>
  <c r="AC18" i="17"/>
  <c r="AC22" i="17"/>
  <c r="AC24" i="17"/>
  <c r="AC32" i="17"/>
  <c r="AC37" i="17"/>
  <c r="AC41" i="17"/>
  <c r="AC42" i="17"/>
  <c r="AC48" i="17"/>
  <c r="AC9" i="17"/>
  <c r="AJ10" i="16"/>
  <c r="AJ12" i="16"/>
  <c r="AJ14" i="16"/>
  <c r="AJ33" i="16"/>
  <c r="AJ9" i="16"/>
  <c r="AC10" i="16"/>
  <c r="AC12" i="16"/>
  <c r="AC13" i="16"/>
  <c r="AC14" i="16"/>
  <c r="AC32" i="16"/>
  <c r="AC33" i="16"/>
  <c r="AC41" i="16"/>
  <c r="AC42" i="16"/>
  <c r="AC45" i="16"/>
  <c r="AC9" i="16"/>
  <c r="AC8" i="16" s="1"/>
  <c r="AJ10" i="15"/>
  <c r="AJ12" i="15"/>
  <c r="AJ13" i="15"/>
  <c r="AJ16" i="15"/>
  <c r="AJ14" i="15" s="1"/>
  <c r="AJ17" i="15"/>
  <c r="AJ32" i="15"/>
  <c r="AJ37" i="15"/>
  <c r="AJ41" i="15"/>
  <c r="AJ42" i="15"/>
  <c r="AJ48" i="15"/>
  <c r="AJ9" i="15"/>
  <c r="AJ8" i="15" s="1"/>
  <c r="AC10" i="15"/>
  <c r="AC12" i="15"/>
  <c r="AC13" i="15"/>
  <c r="AC16" i="15"/>
  <c r="AC14" i="15" s="1"/>
  <c r="AC17" i="15"/>
  <c r="AC18" i="15"/>
  <c r="AC32" i="15"/>
  <c r="AC37" i="15"/>
  <c r="AC41" i="15"/>
  <c r="AC42" i="15"/>
  <c r="AC45" i="15"/>
  <c r="AC48" i="15"/>
  <c r="AC9" i="15"/>
  <c r="AJ10" i="14"/>
  <c r="AJ12" i="14"/>
  <c r="AJ13" i="14"/>
  <c r="AJ14" i="14"/>
  <c r="AJ22" i="14"/>
  <c r="AJ37" i="14"/>
  <c r="AJ9" i="14"/>
  <c r="AJ8" i="14" s="1"/>
  <c r="AC10" i="14"/>
  <c r="AC12" i="14"/>
  <c r="AC13" i="14"/>
  <c r="AC15" i="14"/>
  <c r="AC14" i="14" s="1"/>
  <c r="AC16" i="14"/>
  <c r="AC18" i="14"/>
  <c r="AC22" i="14"/>
  <c r="AC37" i="14"/>
  <c r="AC9" i="14"/>
  <c r="AC8" i="14" s="1"/>
  <c r="AJ10" i="10"/>
  <c r="AJ12" i="10"/>
  <c r="AJ13" i="10"/>
  <c r="AJ14" i="10"/>
  <c r="AJ17" i="10"/>
  <c r="AJ18" i="10"/>
  <c r="AJ48" i="10"/>
  <c r="AJ9" i="10"/>
  <c r="AJ8" i="10" s="1"/>
  <c r="AL49" i="18"/>
  <c r="AK49" i="18"/>
  <c r="AI49" i="18"/>
  <c r="AH49" i="18"/>
  <c r="AG49" i="18"/>
  <c r="Z49" i="18"/>
  <c r="X49" i="18"/>
  <c r="W49" i="18"/>
  <c r="U49" i="18"/>
  <c r="T49" i="18"/>
  <c r="S49" i="18"/>
  <c r="Q49" i="18"/>
  <c r="P49" i="18"/>
  <c r="O49" i="18"/>
  <c r="N49" i="18"/>
  <c r="L49" i="18"/>
  <c r="K49" i="18"/>
  <c r="J49" i="18"/>
  <c r="H49" i="18"/>
  <c r="G49" i="18"/>
  <c r="F49" i="18"/>
  <c r="E48" i="18"/>
  <c r="Y48" i="18" s="1"/>
  <c r="E46" i="18"/>
  <c r="Y46" i="18" s="1"/>
  <c r="E45" i="18"/>
  <c r="Y45" i="18" s="1"/>
  <c r="Y43" i="18"/>
  <c r="E42" i="18"/>
  <c r="Y42" i="18" s="1"/>
  <c r="E41" i="18"/>
  <c r="E38" i="18"/>
  <c r="Y38" i="18" s="1"/>
  <c r="E37" i="18"/>
  <c r="E36" i="18"/>
  <c r="E35" i="18"/>
  <c r="E34" i="18"/>
  <c r="E18" i="18"/>
  <c r="Y18" i="18" s="1"/>
  <c r="E17" i="18"/>
  <c r="Y16" i="18"/>
  <c r="E13" i="18"/>
  <c r="Y13" i="18" s="1"/>
  <c r="E12" i="18"/>
  <c r="E10" i="18"/>
  <c r="Y10" i="18" s="1"/>
  <c r="E9" i="18"/>
  <c r="AL49" i="17"/>
  <c r="AK49" i="17"/>
  <c r="AI49" i="17"/>
  <c r="AH49" i="17"/>
  <c r="AG49" i="17"/>
  <c r="AF49" i="17"/>
  <c r="AE49" i="17"/>
  <c r="AD49" i="17"/>
  <c r="AB49" i="17"/>
  <c r="AA49" i="17"/>
  <c r="Z49" i="17"/>
  <c r="X49" i="17"/>
  <c r="W49" i="17"/>
  <c r="U49" i="17"/>
  <c r="T49" i="17"/>
  <c r="S49" i="17"/>
  <c r="Q49" i="17"/>
  <c r="P49" i="17"/>
  <c r="H49" i="17"/>
  <c r="G49" i="17"/>
  <c r="F49" i="17"/>
  <c r="E48" i="17"/>
  <c r="Y48" i="17" s="1"/>
  <c r="E42" i="17"/>
  <c r="Y42" i="17" s="1"/>
  <c r="E41" i="17"/>
  <c r="Y41" i="17" s="1"/>
  <c r="E38" i="17"/>
  <c r="E37" i="17"/>
  <c r="Y37" i="17" s="1"/>
  <c r="E36" i="17"/>
  <c r="E35" i="17"/>
  <c r="E34" i="17"/>
  <c r="E22" i="17"/>
  <c r="Y22" i="17" s="1"/>
  <c r="E18" i="17"/>
  <c r="Y18" i="17" s="1"/>
  <c r="E17" i="17"/>
  <c r="Y17" i="17" s="1"/>
  <c r="Y16" i="17"/>
  <c r="E13" i="17"/>
  <c r="Y13" i="17" s="1"/>
  <c r="E12" i="17"/>
  <c r="E10" i="17"/>
  <c r="Y10" i="17" s="1"/>
  <c r="E9" i="17"/>
  <c r="AL49" i="16"/>
  <c r="AK49" i="16"/>
  <c r="AI49" i="16"/>
  <c r="AH49" i="16"/>
  <c r="AG49" i="16"/>
  <c r="AF49" i="16"/>
  <c r="AE49" i="16"/>
  <c r="AD49" i="16"/>
  <c r="AB49" i="16"/>
  <c r="AA49" i="16"/>
  <c r="Z49" i="16"/>
  <c r="X49" i="16"/>
  <c r="W49" i="16"/>
  <c r="U49" i="16"/>
  <c r="T49" i="16"/>
  <c r="S49" i="16"/>
  <c r="Q49" i="16"/>
  <c r="P49" i="16"/>
  <c r="O49" i="16"/>
  <c r="N49" i="16"/>
  <c r="L49" i="16"/>
  <c r="K49" i="16"/>
  <c r="J49" i="16"/>
  <c r="H49" i="16"/>
  <c r="G49" i="16"/>
  <c r="F49" i="16"/>
  <c r="E48" i="16"/>
  <c r="Y48" i="16" s="1"/>
  <c r="Y41" i="16"/>
  <c r="E38" i="16"/>
  <c r="E37" i="16"/>
  <c r="E36" i="16"/>
  <c r="E35" i="16"/>
  <c r="E34" i="16"/>
  <c r="E25" i="16"/>
  <c r="Y25" i="16" s="1"/>
  <c r="Y22" i="16"/>
  <c r="E18" i="16"/>
  <c r="Y18" i="16" s="1"/>
  <c r="E17" i="16"/>
  <c r="E13" i="16"/>
  <c r="Y13" i="16" s="1"/>
  <c r="E12" i="16"/>
  <c r="E10" i="16"/>
  <c r="Y10" i="16" s="1"/>
  <c r="E9" i="16"/>
  <c r="AL49" i="15"/>
  <c r="AK49" i="15"/>
  <c r="AI49" i="15"/>
  <c r="AH49" i="15"/>
  <c r="AG49" i="15"/>
  <c r="AF49" i="15"/>
  <c r="AE49" i="15"/>
  <c r="AD49" i="15"/>
  <c r="AB49" i="15"/>
  <c r="AA49" i="15"/>
  <c r="Z49" i="15"/>
  <c r="E48" i="15"/>
  <c r="Y48" i="15" s="1"/>
  <c r="E45" i="15"/>
  <c r="E42" i="15"/>
  <c r="Y42" i="15" s="1"/>
  <c r="E41" i="15"/>
  <c r="Y41" i="15" s="1"/>
  <c r="E38" i="15"/>
  <c r="E37" i="15"/>
  <c r="Y37" i="15" s="1"/>
  <c r="E36" i="15"/>
  <c r="E35" i="15"/>
  <c r="E34" i="15"/>
  <c r="E22" i="15"/>
  <c r="E18" i="15"/>
  <c r="Y18" i="15" s="1"/>
  <c r="Y16" i="15"/>
  <c r="E13" i="15"/>
  <c r="Y13" i="15" s="1"/>
  <c r="E12" i="15"/>
  <c r="E10" i="15"/>
  <c r="Y10" i="15" s="1"/>
  <c r="E9" i="15"/>
  <c r="AJ10" i="9"/>
  <c r="AJ12" i="9"/>
  <c r="AJ11" i="9" s="1"/>
  <c r="AJ17" i="9"/>
  <c r="AJ37" i="9"/>
  <c r="AJ38" i="9"/>
  <c r="AJ48" i="9"/>
  <c r="AJ9" i="9"/>
  <c r="AC10" i="9"/>
  <c r="AC12" i="9"/>
  <c r="AC13" i="9"/>
  <c r="AC15" i="9"/>
  <c r="AC17" i="9"/>
  <c r="AC18" i="9"/>
  <c r="AC37" i="9"/>
  <c r="AC42" i="9"/>
  <c r="AC45" i="9"/>
  <c r="AC48" i="9"/>
  <c r="AL49" i="14"/>
  <c r="AK49" i="14"/>
  <c r="AI49" i="14"/>
  <c r="AH49" i="14"/>
  <c r="AG49" i="14"/>
  <c r="AF49" i="14"/>
  <c r="AE49" i="14"/>
  <c r="AD49" i="14"/>
  <c r="AB49" i="14"/>
  <c r="AA49" i="14"/>
  <c r="Z49" i="14"/>
  <c r="X49" i="14"/>
  <c r="W49" i="14"/>
  <c r="U49" i="14"/>
  <c r="T49" i="14"/>
  <c r="S49" i="14"/>
  <c r="Q49" i="14"/>
  <c r="P49" i="14"/>
  <c r="O49" i="14"/>
  <c r="N49" i="14"/>
  <c r="L49" i="14"/>
  <c r="K49" i="14"/>
  <c r="J49" i="14"/>
  <c r="H49" i="14"/>
  <c r="G49" i="14"/>
  <c r="F49" i="14"/>
  <c r="E48" i="14"/>
  <c r="Y48" i="14" s="1"/>
  <c r="E45" i="14"/>
  <c r="Y45" i="14" s="1"/>
  <c r="Y42" i="14"/>
  <c r="Y41" i="14"/>
  <c r="E38" i="14"/>
  <c r="E37" i="14"/>
  <c r="Y37" i="14" s="1"/>
  <c r="E36" i="14"/>
  <c r="E35" i="14"/>
  <c r="E34" i="14"/>
  <c r="Y25" i="14"/>
  <c r="E22" i="14"/>
  <c r="Y22" i="14" s="1"/>
  <c r="E18" i="14"/>
  <c r="Y18" i="14" s="1"/>
  <c r="E13" i="14"/>
  <c r="Y13" i="14" s="1"/>
  <c r="E12" i="14"/>
  <c r="E10" i="14"/>
  <c r="Y10" i="14" s="1"/>
  <c r="E9" i="14"/>
  <c r="AL49" i="11"/>
  <c r="AK49" i="11"/>
  <c r="AI49" i="11"/>
  <c r="AG49" i="11"/>
  <c r="AF49" i="11"/>
  <c r="Z49" i="11"/>
  <c r="X49" i="11"/>
  <c r="W49" i="11"/>
  <c r="U49" i="11"/>
  <c r="T49" i="11"/>
  <c r="S49" i="11"/>
  <c r="Q49" i="11"/>
  <c r="P49" i="11"/>
  <c r="O49" i="11"/>
  <c r="N49" i="11"/>
  <c r="L49" i="11"/>
  <c r="K49" i="11"/>
  <c r="J49" i="11"/>
  <c r="H49" i="11"/>
  <c r="G49" i="11"/>
  <c r="F49" i="11"/>
  <c r="E48" i="11"/>
  <c r="Y48" i="11" s="1"/>
  <c r="Y45" i="11"/>
  <c r="E41" i="11"/>
  <c r="Y41" i="11" s="1"/>
  <c r="E38" i="11"/>
  <c r="Y38" i="11" s="1"/>
  <c r="E37" i="11"/>
  <c r="Y37" i="11" s="1"/>
  <c r="E36" i="11"/>
  <c r="E22" i="11"/>
  <c r="Y22" i="11" s="1"/>
  <c r="E18" i="11"/>
  <c r="Y18" i="11" s="1"/>
  <c r="Y16" i="11"/>
  <c r="E13" i="11"/>
  <c r="Y13" i="11" s="1"/>
  <c r="E12" i="11"/>
  <c r="E10" i="11"/>
  <c r="Y10" i="11" s="1"/>
  <c r="E9" i="11"/>
  <c r="AL49" i="10"/>
  <c r="AK49" i="10"/>
  <c r="AI49" i="10"/>
  <c r="AH49" i="10"/>
  <c r="AG49" i="10"/>
  <c r="AF49" i="10"/>
  <c r="AE49" i="10"/>
  <c r="AD49" i="10"/>
  <c r="AB49" i="10"/>
  <c r="AA49" i="10"/>
  <c r="Z49" i="10"/>
  <c r="X49" i="10"/>
  <c r="W49" i="10"/>
  <c r="U49" i="10"/>
  <c r="T49" i="10"/>
  <c r="S49" i="10"/>
  <c r="Q49" i="10"/>
  <c r="P49" i="10"/>
  <c r="O49" i="10"/>
  <c r="N49" i="10"/>
  <c r="L49" i="10"/>
  <c r="K49" i="10"/>
  <c r="J49" i="10"/>
  <c r="H49" i="10"/>
  <c r="G49" i="10"/>
  <c r="F49" i="10"/>
  <c r="E48" i="10"/>
  <c r="Y48" i="10" s="1"/>
  <c r="E46" i="10"/>
  <c r="E45" i="10"/>
  <c r="Y45" i="10" s="1"/>
  <c r="Y42" i="10"/>
  <c r="E41" i="10"/>
  <c r="Y41" i="10" s="1"/>
  <c r="E38" i="10"/>
  <c r="E37" i="10"/>
  <c r="Y37" i="10" s="1"/>
  <c r="E36" i="10"/>
  <c r="E35" i="10"/>
  <c r="E34" i="10"/>
  <c r="Y24" i="10"/>
  <c r="E22" i="10"/>
  <c r="Y22" i="10" s="1"/>
  <c r="E18" i="10"/>
  <c r="Y18" i="10" s="1"/>
  <c r="E17" i="10"/>
  <c r="Y17" i="10" s="1"/>
  <c r="E13" i="10"/>
  <c r="Y13" i="10" s="1"/>
  <c r="E12" i="10"/>
  <c r="E10" i="10"/>
  <c r="Y10" i="10" s="1"/>
  <c r="AC49" i="10"/>
  <c r="E9" i="10"/>
  <c r="AL49" i="9"/>
  <c r="AK49" i="9"/>
  <c r="AI49" i="9"/>
  <c r="AH49" i="9"/>
  <c r="AG49" i="9"/>
  <c r="AF49" i="9"/>
  <c r="AE49" i="9"/>
  <c r="AD49" i="9"/>
  <c r="AB49" i="9"/>
  <c r="AA49" i="9"/>
  <c r="Z49" i="9"/>
  <c r="X49" i="9"/>
  <c r="W49" i="9"/>
  <c r="U49" i="9"/>
  <c r="T49" i="9"/>
  <c r="S49" i="9"/>
  <c r="Q49" i="9"/>
  <c r="P49" i="9"/>
  <c r="O49" i="9"/>
  <c r="N49" i="9"/>
  <c r="L49" i="9"/>
  <c r="K49" i="9"/>
  <c r="J49" i="9"/>
  <c r="H49" i="9"/>
  <c r="G49" i="9"/>
  <c r="F49" i="9"/>
  <c r="E48" i="9"/>
  <c r="Y48" i="9" s="1"/>
  <c r="E45" i="9"/>
  <c r="Y45" i="9" s="1"/>
  <c r="Y42" i="9"/>
  <c r="E37" i="9"/>
  <c r="Y37" i="9" s="1"/>
  <c r="E36" i="9"/>
  <c r="E35" i="9"/>
  <c r="E34" i="9"/>
  <c r="E18" i="9"/>
  <c r="Y18" i="9" s="1"/>
  <c r="E17" i="9"/>
  <c r="Y17" i="9" s="1"/>
  <c r="E16" i="9"/>
  <c r="Y16" i="9" s="1"/>
  <c r="E15" i="9"/>
  <c r="E13" i="9"/>
  <c r="Y13" i="9" s="1"/>
  <c r="E12" i="9"/>
  <c r="E10" i="9"/>
  <c r="Y10" i="9" s="1"/>
  <c r="E9" i="9"/>
  <c r="AJ10" i="8"/>
  <c r="AJ12" i="8"/>
  <c r="AJ18" i="8"/>
  <c r="AJ9" i="8"/>
  <c r="AJ8" i="8" s="1"/>
  <c r="AC10" i="8"/>
  <c r="AC12" i="8"/>
  <c r="AC13" i="8"/>
  <c r="AC15" i="8"/>
  <c r="AC32" i="8"/>
  <c r="AC34" i="8"/>
  <c r="AD34" i="8" s="1"/>
  <c r="AC9" i="8"/>
  <c r="AC8" i="8" s="1"/>
  <c r="AJ10" i="7"/>
  <c r="AJ12" i="7"/>
  <c r="AJ11" i="7" s="1"/>
  <c r="AJ14" i="7"/>
  <c r="AJ37" i="7"/>
  <c r="AJ48" i="7"/>
  <c r="AJ9" i="7"/>
  <c r="AC10" i="7"/>
  <c r="AC12" i="7"/>
  <c r="AC13" i="7"/>
  <c r="AC15" i="7"/>
  <c r="AC14" i="7" s="1"/>
  <c r="AC17" i="7"/>
  <c r="AD17" i="7" s="1"/>
  <c r="AC41" i="7"/>
  <c r="AC48" i="7"/>
  <c r="AC9" i="7"/>
  <c r="AC8" i="7" s="1"/>
  <c r="AJ10" i="6"/>
  <c r="AJ12" i="6"/>
  <c r="AJ13" i="6"/>
  <c r="AJ16" i="6"/>
  <c r="AJ18" i="6"/>
  <c r="AJ24" i="6"/>
  <c r="AJ25" i="6"/>
  <c r="AJ26" i="6"/>
  <c r="AJ37" i="6"/>
  <c r="AJ48" i="6"/>
  <c r="AJ9" i="6"/>
  <c r="AJ8" i="6" s="1"/>
  <c r="AC10" i="6"/>
  <c r="AC12" i="6"/>
  <c r="AC13" i="6"/>
  <c r="AC14" i="6"/>
  <c r="AC16" i="6"/>
  <c r="AC17" i="6"/>
  <c r="AD17" i="6" s="1"/>
  <c r="AC18" i="6"/>
  <c r="AC37" i="6"/>
  <c r="AC48" i="6"/>
  <c r="AC9" i="6"/>
  <c r="AJ10" i="5"/>
  <c r="AJ12" i="5"/>
  <c r="AJ13" i="5"/>
  <c r="AJ14" i="5"/>
  <c r="AJ18" i="5"/>
  <c r="AJ37" i="5"/>
  <c r="AJ9" i="5"/>
  <c r="AC10" i="5"/>
  <c r="AC12" i="5"/>
  <c r="AC13" i="5"/>
  <c r="AC14" i="5"/>
  <c r="AC18" i="5"/>
  <c r="AC37" i="5"/>
  <c r="AC45" i="5"/>
  <c r="AC48" i="5"/>
  <c r="AC9" i="5"/>
  <c r="AC8" i="5" s="1"/>
  <c r="AJ10" i="4"/>
  <c r="AJ12" i="4"/>
  <c r="AJ14" i="4"/>
  <c r="AJ30" i="4"/>
  <c r="AJ48" i="4"/>
  <c r="AJ9" i="4"/>
  <c r="AJ8" i="4" s="1"/>
  <c r="AC10" i="4"/>
  <c r="AC12" i="4"/>
  <c r="AC13" i="4"/>
  <c r="AC15" i="4"/>
  <c r="AC14" i="4" s="1"/>
  <c r="AC16" i="4"/>
  <c r="AC17" i="4"/>
  <c r="AD17" i="4" s="1"/>
  <c r="AC18" i="4"/>
  <c r="AC22" i="4"/>
  <c r="AC37" i="4"/>
  <c r="AC42" i="4"/>
  <c r="AC48" i="4"/>
  <c r="AC9" i="4"/>
  <c r="AC8" i="4" s="1"/>
  <c r="AJ10" i="2"/>
  <c r="AJ12" i="2"/>
  <c r="AJ16" i="2"/>
  <c r="AJ14" i="2" s="1"/>
  <c r="AJ18" i="2"/>
  <c r="AJ22" i="2"/>
  <c r="AJ9" i="2"/>
  <c r="AJ8" i="2" s="1"/>
  <c r="AC10" i="2"/>
  <c r="AC12" i="2"/>
  <c r="AC13" i="2"/>
  <c r="AC16" i="2"/>
  <c r="AC14" i="2" s="1"/>
  <c r="AC18" i="2"/>
  <c r="AC22" i="2"/>
  <c r="AC24" i="2"/>
  <c r="AC30" i="2"/>
  <c r="AC38" i="2"/>
  <c r="AD38" i="2" s="1"/>
  <c r="AC9" i="2"/>
  <c r="AJ9" i="1"/>
  <c r="AJ8" i="1" s="1"/>
  <c r="AD49" i="8"/>
  <c r="AB49" i="8"/>
  <c r="AA49" i="8"/>
  <c r="Z49" i="8"/>
  <c r="X49" i="8"/>
  <c r="W49" i="8"/>
  <c r="E48" i="8"/>
  <c r="Y48" i="8" s="1"/>
  <c r="Y46" i="8"/>
  <c r="E45" i="8"/>
  <c r="Y42" i="8"/>
  <c r="E41" i="8"/>
  <c r="Y41" i="8" s="1"/>
  <c r="E35" i="8"/>
  <c r="E34" i="8"/>
  <c r="E32" i="8"/>
  <c r="U49" i="8"/>
  <c r="T49" i="8"/>
  <c r="S49" i="8"/>
  <c r="Q49" i="8"/>
  <c r="P49" i="8"/>
  <c r="O49" i="8"/>
  <c r="N49" i="8"/>
  <c r="L49" i="8"/>
  <c r="K49" i="8"/>
  <c r="J49" i="8"/>
  <c r="H49" i="8"/>
  <c r="G49" i="8"/>
  <c r="F49" i="8"/>
  <c r="E18" i="8"/>
  <c r="Y18" i="8" s="1"/>
  <c r="E16" i="8"/>
  <c r="E13" i="8"/>
  <c r="Y13" i="8" s="1"/>
  <c r="E12" i="8"/>
  <c r="E10" i="8"/>
  <c r="Y10" i="8" s="1"/>
  <c r="E9" i="8"/>
  <c r="AD49" i="7"/>
  <c r="AB49" i="7"/>
  <c r="AA49" i="7"/>
  <c r="Z49" i="7"/>
  <c r="X49" i="7"/>
  <c r="W49" i="7"/>
  <c r="U49" i="7"/>
  <c r="T49" i="7"/>
  <c r="S49" i="7"/>
  <c r="Q49" i="7"/>
  <c r="P49" i="7"/>
  <c r="O49" i="7"/>
  <c r="L49" i="7"/>
  <c r="K49" i="7"/>
  <c r="J49" i="7"/>
  <c r="H49" i="7"/>
  <c r="G49" i="7"/>
  <c r="F49" i="7"/>
  <c r="E48" i="7"/>
  <c r="Y48" i="7" s="1"/>
  <c r="E46" i="7"/>
  <c r="E45" i="7"/>
  <c r="Y45" i="7" s="1"/>
  <c r="Y43" i="7"/>
  <c r="Y42" i="7"/>
  <c r="E41" i="7"/>
  <c r="Y41" i="7" s="1"/>
  <c r="E38" i="7"/>
  <c r="E37" i="7"/>
  <c r="Y37" i="7" s="1"/>
  <c r="E33" i="7"/>
  <c r="E25" i="7"/>
  <c r="Y25" i="7" s="1"/>
  <c r="E22" i="7"/>
  <c r="Y22" i="7" s="1"/>
  <c r="E18" i="7"/>
  <c r="Y18" i="7" s="1"/>
  <c r="E17" i="7"/>
  <c r="Y17" i="7" s="1"/>
  <c r="E16" i="7"/>
  <c r="Y16" i="7" s="1"/>
  <c r="E13" i="7"/>
  <c r="Y13" i="7" s="1"/>
  <c r="E12" i="7"/>
  <c r="E10" i="7"/>
  <c r="Y10" i="7" s="1"/>
  <c r="E9" i="7"/>
  <c r="AD49" i="6"/>
  <c r="AB49" i="6"/>
  <c r="AA49" i="6"/>
  <c r="Z49" i="6"/>
  <c r="X49" i="6"/>
  <c r="W49" i="6"/>
  <c r="Q49" i="6"/>
  <c r="P49" i="6"/>
  <c r="O49" i="6"/>
  <c r="N49" i="6"/>
  <c r="L49" i="6"/>
  <c r="K49" i="6"/>
  <c r="J49" i="6"/>
  <c r="H49" i="6"/>
  <c r="G49" i="6"/>
  <c r="F49" i="6"/>
  <c r="E48" i="6"/>
  <c r="Y48" i="6" s="1"/>
  <c r="E45" i="6"/>
  <c r="Y45" i="6" s="1"/>
  <c r="E42" i="6"/>
  <c r="Y42" i="6" s="1"/>
  <c r="E41" i="6"/>
  <c r="Y41" i="6" s="1"/>
  <c r="Y40" i="6"/>
  <c r="E38" i="6"/>
  <c r="E37" i="6"/>
  <c r="Y24" i="6"/>
  <c r="E22" i="6"/>
  <c r="E18" i="6"/>
  <c r="Y18" i="6" s="1"/>
  <c r="E17" i="6"/>
  <c r="Y17" i="6" s="1"/>
  <c r="E16" i="6"/>
  <c r="E13" i="6"/>
  <c r="Y13" i="6" s="1"/>
  <c r="E12" i="6"/>
  <c r="E10" i="6"/>
  <c r="Y10" i="6" s="1"/>
  <c r="E9" i="6"/>
  <c r="AL49" i="5"/>
  <c r="AK49" i="5"/>
  <c r="AI49" i="5"/>
  <c r="AH49" i="5"/>
  <c r="AG49" i="5"/>
  <c r="AF49" i="5"/>
  <c r="AE49" i="5"/>
  <c r="AD49" i="5"/>
  <c r="AB49" i="5"/>
  <c r="AA49" i="5"/>
  <c r="Z49" i="5"/>
  <c r="X49" i="5"/>
  <c r="W49" i="5"/>
  <c r="U49" i="5"/>
  <c r="T49" i="5"/>
  <c r="S49" i="5"/>
  <c r="Q49" i="5"/>
  <c r="P49" i="5"/>
  <c r="O49" i="5"/>
  <c r="N49" i="5"/>
  <c r="L49" i="5"/>
  <c r="K49" i="5"/>
  <c r="J49" i="5"/>
  <c r="H49" i="5"/>
  <c r="G49" i="5"/>
  <c r="F49" i="5"/>
  <c r="E48" i="5"/>
  <c r="Y48" i="5" s="1"/>
  <c r="Y46" i="5"/>
  <c r="Y45" i="5"/>
  <c r="Y42" i="5"/>
  <c r="E41" i="5"/>
  <c r="Y41" i="5" s="1"/>
  <c r="E38" i="5"/>
  <c r="E37" i="5"/>
  <c r="Y37" i="5" s="1"/>
  <c r="E18" i="5"/>
  <c r="Y18" i="5" s="1"/>
  <c r="E13" i="5"/>
  <c r="Y13" i="5" s="1"/>
  <c r="E12" i="5"/>
  <c r="E10" i="5"/>
  <c r="Y10" i="5" s="1"/>
  <c r="E9" i="5"/>
  <c r="AC8" i="2" l="1"/>
  <c r="AE17" i="4"/>
  <c r="AF17" i="4" s="1"/>
  <c r="AC8" i="6"/>
  <c r="AE17" i="6"/>
  <c r="AF17" i="6" s="1"/>
  <c r="AE17" i="7"/>
  <c r="AF17" i="7"/>
  <c r="AE34" i="8"/>
  <c r="AF34" i="8" s="1"/>
  <c r="AC11" i="8"/>
  <c r="AC11" i="9"/>
  <c r="AE38" i="2"/>
  <c r="AF38" i="2" s="1"/>
  <c r="AC8" i="15"/>
  <c r="AC8" i="17"/>
  <c r="AC11" i="7"/>
  <c r="AJ49" i="18"/>
  <c r="M49" i="18"/>
  <c r="R49" i="18"/>
  <c r="AC49" i="16"/>
  <c r="AJ8" i="16"/>
  <c r="AC49" i="15"/>
  <c r="I49" i="11"/>
  <c r="M49" i="11"/>
  <c r="AJ49" i="11"/>
  <c r="I49" i="10"/>
  <c r="R49" i="10"/>
  <c r="M49" i="9"/>
  <c r="R49" i="9"/>
  <c r="AC49" i="9"/>
  <c r="AJ49" i="9"/>
  <c r="AC49" i="8"/>
  <c r="E49" i="7"/>
  <c r="AJ8" i="7"/>
  <c r="I49" i="6"/>
  <c r="AC49" i="6"/>
  <c r="AJ11" i="6"/>
  <c r="AC49" i="5"/>
  <c r="AJ8" i="5"/>
  <c r="Y12" i="5"/>
  <c r="Y11" i="5" s="1"/>
  <c r="E11" i="5"/>
  <c r="Y12" i="6"/>
  <c r="Y11" i="6" s="1"/>
  <c r="E11" i="6"/>
  <c r="Y9" i="8"/>
  <c r="Y8" i="8" s="1"/>
  <c r="E8" i="8"/>
  <c r="Y14" i="8"/>
  <c r="E14" i="8"/>
  <c r="Y19" i="8"/>
  <c r="E19" i="8"/>
  <c r="X27" i="8"/>
  <c r="D27" i="8"/>
  <c r="AC27" i="2"/>
  <c r="AJ27" i="2"/>
  <c r="AB27" i="4"/>
  <c r="AI27" i="4"/>
  <c r="AB27" i="5"/>
  <c r="AI27" i="5"/>
  <c r="AB27" i="6"/>
  <c r="AI27" i="6"/>
  <c r="AB27" i="7"/>
  <c r="AI27" i="7"/>
  <c r="AB27" i="8"/>
  <c r="AI27" i="8"/>
  <c r="Y9" i="10"/>
  <c r="E8" i="10"/>
  <c r="X27" i="10"/>
  <c r="D27" i="10"/>
  <c r="Y9" i="14"/>
  <c r="Y8" i="14" s="1"/>
  <c r="E8" i="14"/>
  <c r="Y14" i="14"/>
  <c r="E14" i="14"/>
  <c r="Y19" i="14"/>
  <c r="E19" i="14"/>
  <c r="X27" i="15"/>
  <c r="D27" i="15"/>
  <c r="Y12" i="16"/>
  <c r="Y11" i="16" s="1"/>
  <c r="E11" i="16"/>
  <c r="AI27" i="10"/>
  <c r="AB27" i="14"/>
  <c r="AI27" i="14"/>
  <c r="AB27" i="15"/>
  <c r="AI27" i="15"/>
  <c r="AB27" i="16"/>
  <c r="AI27" i="16"/>
  <c r="AB27" i="17"/>
  <c r="AI27" i="17"/>
  <c r="X27" i="5"/>
  <c r="D27" i="5"/>
  <c r="Y9" i="5"/>
  <c r="Y8" i="5" s="1"/>
  <c r="E8" i="5"/>
  <c r="Y14" i="5"/>
  <c r="E14" i="5"/>
  <c r="Y19" i="5"/>
  <c r="E19" i="5"/>
  <c r="X27" i="6"/>
  <c r="D27" i="6"/>
  <c r="Y12" i="7"/>
  <c r="Y11" i="7" s="1"/>
  <c r="E11" i="7"/>
  <c r="AC11" i="2"/>
  <c r="AJ11" i="2"/>
  <c r="AC11" i="4"/>
  <c r="AJ11" i="4"/>
  <c r="AC11" i="5"/>
  <c r="AJ11" i="5"/>
  <c r="AC11" i="6"/>
  <c r="AJ11" i="8"/>
  <c r="Y12" i="9"/>
  <c r="Y11" i="9" s="1"/>
  <c r="E11" i="9"/>
  <c r="Y15" i="10"/>
  <c r="Y14" i="10" s="1"/>
  <c r="E14" i="10"/>
  <c r="Y19" i="10"/>
  <c r="E19" i="10"/>
  <c r="Y12" i="11"/>
  <c r="Y11" i="11" s="1"/>
  <c r="E11" i="11"/>
  <c r="AC8" i="9"/>
  <c r="AC19" i="9"/>
  <c r="AC14" i="9"/>
  <c r="AJ8" i="9"/>
  <c r="AJ19" i="9"/>
  <c r="Y9" i="15"/>
  <c r="Y8" i="15" s="1"/>
  <c r="E8" i="15"/>
  <c r="Y14" i="15"/>
  <c r="E14" i="15"/>
  <c r="Y19" i="15"/>
  <c r="E19" i="15"/>
  <c r="X27" i="16"/>
  <c r="D27" i="16"/>
  <c r="Y12" i="17"/>
  <c r="Y11" i="17" s="1"/>
  <c r="E11" i="17"/>
  <c r="Y12" i="18"/>
  <c r="Y11" i="18" s="1"/>
  <c r="E11" i="18"/>
  <c r="AJ11" i="10"/>
  <c r="AC11" i="14"/>
  <c r="AJ11" i="14"/>
  <c r="AC11" i="15"/>
  <c r="AJ11" i="15"/>
  <c r="AC11" i="16"/>
  <c r="AJ11" i="16"/>
  <c r="AC11" i="17"/>
  <c r="AJ11" i="17"/>
  <c r="M49" i="5"/>
  <c r="Y9" i="6"/>
  <c r="Y8" i="6" s="1"/>
  <c r="E8" i="6"/>
  <c r="Y15" i="6"/>
  <c r="Y14" i="6" s="1"/>
  <c r="E14" i="6"/>
  <c r="Y19" i="6"/>
  <c r="E19" i="6"/>
  <c r="X27" i="7"/>
  <c r="D27" i="7"/>
  <c r="Y12" i="8"/>
  <c r="Y11" i="8" s="1"/>
  <c r="E11" i="8"/>
  <c r="X27" i="9"/>
  <c r="D27" i="9"/>
  <c r="X27" i="11"/>
  <c r="D27" i="11"/>
  <c r="Y12" i="14"/>
  <c r="Y11" i="14" s="1"/>
  <c r="E11" i="14"/>
  <c r="AB27" i="9"/>
  <c r="AI27" i="9"/>
  <c r="Y9" i="16"/>
  <c r="Y8" i="16" s="1"/>
  <c r="E8" i="16"/>
  <c r="Y14" i="16"/>
  <c r="E14" i="16"/>
  <c r="Y19" i="16"/>
  <c r="E19" i="16"/>
  <c r="X27" i="17"/>
  <c r="D27" i="17"/>
  <c r="X27" i="18"/>
  <c r="D27" i="18"/>
  <c r="Y9" i="7"/>
  <c r="Y8" i="7" s="1"/>
  <c r="E8" i="7"/>
  <c r="Y14" i="7"/>
  <c r="E14" i="7"/>
  <c r="Y19" i="7"/>
  <c r="E19" i="7"/>
  <c r="AC19" i="2"/>
  <c r="AJ19" i="2"/>
  <c r="AC19" i="4"/>
  <c r="AJ19" i="4"/>
  <c r="AC19" i="5"/>
  <c r="AJ19" i="5"/>
  <c r="AC19" i="6"/>
  <c r="AJ19" i="6"/>
  <c r="AJ14" i="6"/>
  <c r="AC19" i="7"/>
  <c r="AJ19" i="7"/>
  <c r="AC19" i="8"/>
  <c r="AC14" i="8"/>
  <c r="AJ19" i="8"/>
  <c r="AJ14" i="8"/>
  <c r="Y9" i="9"/>
  <c r="Y8" i="9" s="1"/>
  <c r="E8" i="9"/>
  <c r="Y14" i="9"/>
  <c r="E14" i="9"/>
  <c r="Y19" i="9"/>
  <c r="E19" i="9"/>
  <c r="Y12" i="10"/>
  <c r="Y11" i="10" s="1"/>
  <c r="E11" i="10"/>
  <c r="AJ49" i="10"/>
  <c r="Y9" i="11"/>
  <c r="Y8" i="11" s="1"/>
  <c r="E8" i="11"/>
  <c r="Y14" i="11"/>
  <c r="E14" i="11"/>
  <c r="Y19" i="11"/>
  <c r="E19" i="11"/>
  <c r="X27" i="14"/>
  <c r="D27" i="14"/>
  <c r="Y12" i="15"/>
  <c r="Y11" i="15" s="1"/>
  <c r="E11" i="15"/>
  <c r="I49" i="16"/>
  <c r="R49" i="16"/>
  <c r="AJ49" i="16"/>
  <c r="Y9" i="17"/>
  <c r="Y8" i="17" s="1"/>
  <c r="E8" i="17"/>
  <c r="Y14" i="17"/>
  <c r="E14" i="17"/>
  <c r="Y19" i="17"/>
  <c r="E19" i="17"/>
  <c r="Y9" i="18"/>
  <c r="Y8" i="18" s="1"/>
  <c r="E8" i="18"/>
  <c r="Y14" i="18"/>
  <c r="E14" i="18"/>
  <c r="Y19" i="18"/>
  <c r="E19" i="18"/>
  <c r="AJ19" i="10"/>
  <c r="AC19" i="14"/>
  <c r="AJ19" i="14"/>
  <c r="AC19" i="15"/>
  <c r="AJ19" i="15"/>
  <c r="AC19" i="16"/>
  <c r="AJ19" i="16"/>
  <c r="AC19" i="17"/>
  <c r="AJ19" i="17"/>
  <c r="E49" i="8"/>
  <c r="I49" i="8"/>
  <c r="M49" i="8"/>
  <c r="AC49" i="7"/>
  <c r="R49" i="8"/>
  <c r="M49" i="10"/>
  <c r="M49" i="16"/>
  <c r="R49" i="17"/>
  <c r="V49" i="17" s="1"/>
  <c r="AJ49" i="17"/>
  <c r="R49" i="5"/>
  <c r="AJ49" i="5"/>
  <c r="M49" i="7"/>
  <c r="R49" i="14"/>
  <c r="I49" i="5"/>
  <c r="I49" i="9"/>
  <c r="R49" i="11"/>
  <c r="V49" i="11" s="1"/>
  <c r="I49" i="18"/>
  <c r="R49" i="7"/>
  <c r="E49" i="10"/>
  <c r="I49" i="14"/>
  <c r="V49" i="18"/>
  <c r="I49" i="7"/>
  <c r="M49" i="14"/>
  <c r="M49" i="6"/>
  <c r="E49" i="17"/>
  <c r="E49" i="5"/>
  <c r="AC49" i="14"/>
  <c r="AC49" i="17"/>
  <c r="AJ49" i="14"/>
  <c r="AJ49" i="15"/>
  <c r="E49" i="16"/>
  <c r="E49" i="6"/>
  <c r="E49" i="9"/>
  <c r="E49" i="14"/>
  <c r="E49" i="11"/>
  <c r="E49" i="18"/>
  <c r="AE49" i="4"/>
  <c r="AD49" i="4"/>
  <c r="AB49" i="4"/>
  <c r="AA49" i="4"/>
  <c r="Z49" i="4"/>
  <c r="X49" i="4"/>
  <c r="W49" i="4"/>
  <c r="U49" i="4"/>
  <c r="T49" i="4"/>
  <c r="S49" i="4"/>
  <c r="Q49" i="4"/>
  <c r="P49" i="4"/>
  <c r="O49" i="4"/>
  <c r="N49" i="4"/>
  <c r="L49" i="4"/>
  <c r="K49" i="4"/>
  <c r="J49" i="4"/>
  <c r="H49" i="4"/>
  <c r="G49" i="4"/>
  <c r="F49" i="4"/>
  <c r="E48" i="4"/>
  <c r="Y48" i="4" s="1"/>
  <c r="E46" i="4"/>
  <c r="Y46" i="4" s="1"/>
  <c r="E45" i="4"/>
  <c r="Y45" i="4" s="1"/>
  <c r="E42" i="4"/>
  <c r="Y42" i="4" s="1"/>
  <c r="E41" i="4"/>
  <c r="Y41" i="4" s="1"/>
  <c r="E37" i="4"/>
  <c r="Y37" i="4" s="1"/>
  <c r="E25" i="4"/>
  <c r="Y25" i="4" s="1"/>
  <c r="Y24" i="4"/>
  <c r="E22" i="4"/>
  <c r="Y22" i="4" s="1"/>
  <c r="E18" i="4"/>
  <c r="Y18" i="4" s="1"/>
  <c r="E16" i="4"/>
  <c r="Y16" i="4" s="1"/>
  <c r="E15" i="4"/>
  <c r="E13" i="4"/>
  <c r="Y13" i="4" s="1"/>
  <c r="E12" i="4"/>
  <c r="E10" i="4"/>
  <c r="Y10" i="4" s="1"/>
  <c r="E9" i="4"/>
  <c r="P49" i="2"/>
  <c r="O49" i="2"/>
  <c r="N49" i="2"/>
  <c r="L49" i="2"/>
  <c r="K49" i="2"/>
  <c r="J49" i="2"/>
  <c r="H49" i="2"/>
  <c r="G49" i="2"/>
  <c r="F49" i="2"/>
  <c r="E48" i="2"/>
  <c r="Y48" i="2" s="1"/>
  <c r="Y46" i="2"/>
  <c r="E45" i="2"/>
  <c r="Y45" i="2" s="1"/>
  <c r="Y42" i="2"/>
  <c r="E41" i="2"/>
  <c r="Y41" i="2" s="1"/>
  <c r="E38" i="2"/>
  <c r="Y38" i="2" s="1"/>
  <c r="E37" i="2"/>
  <c r="C27" i="2"/>
  <c r="Y24" i="2"/>
  <c r="E22" i="2"/>
  <c r="Y22" i="2" s="1"/>
  <c r="E18" i="2"/>
  <c r="Y18" i="2" s="1"/>
  <c r="E17" i="2"/>
  <c r="E16" i="2"/>
  <c r="Y16" i="2" s="1"/>
  <c r="Q49" i="2"/>
  <c r="E13" i="2"/>
  <c r="Y13" i="2" s="1"/>
  <c r="E12" i="2"/>
  <c r="E10" i="2"/>
  <c r="Y10" i="2" s="1"/>
  <c r="E9" i="2"/>
  <c r="AL49" i="1"/>
  <c r="AK49" i="1"/>
  <c r="AI49" i="1"/>
  <c r="AH49" i="1"/>
  <c r="AG49" i="1"/>
  <c r="AE49" i="1"/>
  <c r="AD49" i="1"/>
  <c r="AB49" i="1"/>
  <c r="AA49" i="1"/>
  <c r="Z49" i="1"/>
  <c r="X49" i="1"/>
  <c r="W49" i="1"/>
  <c r="U49" i="1"/>
  <c r="T49" i="1"/>
  <c r="S49" i="1"/>
  <c r="Q49" i="1"/>
  <c r="P49" i="1"/>
  <c r="O49" i="1"/>
  <c r="N49" i="1"/>
  <c r="L49" i="1"/>
  <c r="K49" i="1"/>
  <c r="J49" i="1"/>
  <c r="H49" i="1"/>
  <c r="G49" i="1"/>
  <c r="F49" i="1"/>
  <c r="AH17" i="6" l="1"/>
  <c r="AF49" i="6"/>
  <c r="AF49" i="8"/>
  <c r="AF49" i="4"/>
  <c r="AH17" i="7"/>
  <c r="AF49" i="7"/>
  <c r="AG17" i="7"/>
  <c r="AE49" i="7"/>
  <c r="AG17" i="4"/>
  <c r="AG38" i="2"/>
  <c r="AH38" i="2" s="1"/>
  <c r="AG34" i="8"/>
  <c r="AH34" i="8" s="1"/>
  <c r="AE49" i="8"/>
  <c r="AG17" i="6"/>
  <c r="AE49" i="6"/>
  <c r="Y49" i="17"/>
  <c r="V49" i="16"/>
  <c r="Y49" i="16" s="1"/>
  <c r="V49" i="14"/>
  <c r="Y49" i="14" s="1"/>
  <c r="Y49" i="11"/>
  <c r="V49" i="10"/>
  <c r="V49" i="9"/>
  <c r="Y49" i="9" s="1"/>
  <c r="V49" i="5"/>
  <c r="Y49" i="5" s="1"/>
  <c r="M49" i="4"/>
  <c r="AC49" i="4"/>
  <c r="AJ49" i="1"/>
  <c r="Y12" i="2"/>
  <c r="Y11" i="2" s="1"/>
  <c r="E11" i="2"/>
  <c r="I49" i="2"/>
  <c r="M49" i="2"/>
  <c r="Y12" i="4"/>
  <c r="Y11" i="4" s="1"/>
  <c r="E11" i="4"/>
  <c r="Y9" i="2"/>
  <c r="Y8" i="2" s="1"/>
  <c r="E8" i="2"/>
  <c r="Y15" i="2"/>
  <c r="Y14" i="2" s="1"/>
  <c r="E14" i="2"/>
  <c r="X27" i="4"/>
  <c r="D27" i="4"/>
  <c r="V49" i="8"/>
  <c r="Y49" i="8" s="1"/>
  <c r="Y19" i="2"/>
  <c r="E19" i="2"/>
  <c r="E27" i="2"/>
  <c r="Y9" i="4"/>
  <c r="Y8" i="4" s="1"/>
  <c r="E8" i="4"/>
  <c r="Y15" i="4"/>
  <c r="Y14" i="4" s="1"/>
  <c r="E14" i="4"/>
  <c r="Y19" i="4"/>
  <c r="E19" i="4"/>
  <c r="Y8" i="10"/>
  <c r="Y49" i="10"/>
  <c r="V49" i="7"/>
  <c r="Y49" i="7" s="1"/>
  <c r="R49" i="4"/>
  <c r="Y49" i="18"/>
  <c r="I49" i="4"/>
  <c r="E49" i="1"/>
  <c r="I49" i="1"/>
  <c r="M49" i="1"/>
  <c r="R49" i="1"/>
  <c r="AC49" i="1"/>
  <c r="E49" i="2"/>
  <c r="E49" i="4"/>
  <c r="AH49" i="8" l="1"/>
  <c r="AG49" i="4"/>
  <c r="AI17" i="6"/>
  <c r="AG49" i="6"/>
  <c r="AH49" i="7"/>
  <c r="AI34" i="8"/>
  <c r="AG49" i="8"/>
  <c r="AI17" i="7"/>
  <c r="AG49" i="7"/>
  <c r="AH17" i="4"/>
  <c r="AI38" i="2"/>
  <c r="AH49" i="6"/>
  <c r="V49" i="4"/>
  <c r="Y49" i="4" s="1"/>
  <c r="Y27" i="2"/>
  <c r="V49" i="1"/>
  <c r="Y49" i="1"/>
  <c r="U49" i="6"/>
  <c r="T49" i="6"/>
  <c r="R37" i="6"/>
  <c r="V37" i="6" s="1"/>
  <c r="Y37" i="6" s="1"/>
  <c r="S49" i="6"/>
  <c r="AJ17" i="4" l="1"/>
  <c r="AH49" i="4"/>
  <c r="AI49" i="8"/>
  <c r="AK17" i="6"/>
  <c r="AI49" i="6"/>
  <c r="AJ49" i="6" s="1"/>
  <c r="AJ17" i="6"/>
  <c r="AI49" i="7"/>
  <c r="AJ49" i="7" s="1"/>
  <c r="AJ17" i="7"/>
  <c r="AK17" i="7" s="1"/>
  <c r="AI17" i="4"/>
  <c r="AJ38" i="2"/>
  <c r="AK38" i="2" s="1"/>
  <c r="AL38" i="2" s="1"/>
  <c r="AJ49" i="8"/>
  <c r="AJ34" i="8"/>
  <c r="AK34" i="8" s="1"/>
  <c r="AK49" i="8" s="1"/>
  <c r="R49" i="6"/>
  <c r="V49" i="6" s="1"/>
  <c r="Y49" i="6" s="1"/>
  <c r="AB49" i="2"/>
  <c r="W49" i="2"/>
  <c r="U49" i="2"/>
  <c r="Z49" i="2"/>
  <c r="T49" i="2"/>
  <c r="AA49" i="2"/>
  <c r="X49" i="2"/>
  <c r="AC34" i="2"/>
  <c r="AD34" i="2" s="1"/>
  <c r="AL17" i="7" l="1"/>
  <c r="AL49" i="7" s="1"/>
  <c r="AK49" i="7"/>
  <c r="AL17" i="6"/>
  <c r="AL49" i="6" s="1"/>
  <c r="AK49" i="6"/>
  <c r="AK17" i="4"/>
  <c r="AI49" i="4"/>
  <c r="AJ49" i="4" s="1"/>
  <c r="AL34" i="8"/>
  <c r="AL49" i="8" s="1"/>
  <c r="AE34" i="2"/>
  <c r="AF34" i="2"/>
  <c r="AD49" i="2"/>
  <c r="AC49" i="2"/>
  <c r="R49" i="2"/>
  <c r="V49" i="2" s="1"/>
  <c r="Y49" i="2" s="1"/>
  <c r="Q49" i="15"/>
  <c r="K49" i="15"/>
  <c r="P49" i="15"/>
  <c r="X49" i="15"/>
  <c r="S49" i="15"/>
  <c r="O49" i="15"/>
  <c r="J49" i="15"/>
  <c r="N49" i="15"/>
  <c r="L49" i="15"/>
  <c r="U49" i="15"/>
  <c r="F49" i="15"/>
  <c r="G49" i="15"/>
  <c r="T49" i="15"/>
  <c r="H49" i="15"/>
  <c r="E17" i="15"/>
  <c r="E49" i="15" s="1"/>
  <c r="W49" i="15"/>
  <c r="AL17" i="4" l="1"/>
  <c r="AL49" i="4" s="1"/>
  <c r="AK49" i="4"/>
  <c r="AG34" i="2"/>
  <c r="AE49" i="2"/>
  <c r="AF49" i="2"/>
  <c r="M49" i="15"/>
  <c r="I49" i="15"/>
  <c r="R49" i="15"/>
  <c r="Y17" i="15"/>
  <c r="AG49" i="2" l="1"/>
  <c r="AH34" i="2"/>
  <c r="V49" i="15"/>
  <c r="Y49" i="15" s="1"/>
  <c r="I36" i="21"/>
  <c r="K49" i="21"/>
  <c r="W49" i="21"/>
  <c r="P49" i="21"/>
  <c r="AF49" i="21"/>
  <c r="AK49" i="21"/>
  <c r="AD49" i="21"/>
  <c r="AL49" i="21"/>
  <c r="Z49" i="21"/>
  <c r="L49" i="21"/>
  <c r="AH49" i="21"/>
  <c r="AG49" i="21"/>
  <c r="Q49" i="21"/>
  <c r="O49" i="21"/>
  <c r="AE49" i="21"/>
  <c r="T49" i="21"/>
  <c r="AI49" i="21"/>
  <c r="U49" i="21"/>
  <c r="S49" i="21"/>
  <c r="X49" i="21"/>
  <c r="AB49" i="21"/>
  <c r="AA49" i="21"/>
  <c r="J49" i="21"/>
  <c r="I38" i="21"/>
  <c r="N49" i="21"/>
  <c r="R49" i="21" l="1"/>
  <c r="AH49" i="2"/>
  <c r="AI34" i="2"/>
  <c r="AJ34" i="2" s="1"/>
  <c r="AJ49" i="21"/>
  <c r="AC49" i="21"/>
  <c r="M49" i="21"/>
  <c r="V49" i="21" s="1"/>
  <c r="I49" i="21"/>
  <c r="AK34" i="2" l="1"/>
  <c r="AI49" i="2"/>
  <c r="AJ49" i="2" s="1"/>
  <c r="Y49" i="21"/>
  <c r="Q49" i="27"/>
  <c r="O49" i="27"/>
  <c r="X49" i="27"/>
  <c r="AH49" i="27"/>
  <c r="AI49" i="27"/>
  <c r="AJ49" i="27"/>
  <c r="Z49" i="27"/>
  <c r="AD49" i="27"/>
  <c r="AL49" i="27"/>
  <c r="U49" i="27"/>
  <c r="AG49" i="27"/>
  <c r="W49" i="27"/>
  <c r="AF49" i="27"/>
  <c r="AE49" i="27"/>
  <c r="AB49" i="27"/>
  <c r="AK49" i="27"/>
  <c r="AA49" i="27"/>
  <c r="T49" i="27"/>
  <c r="N49" i="27"/>
  <c r="P49" i="27"/>
  <c r="S49" i="27"/>
  <c r="I34" i="27"/>
  <c r="AL34" i="2" l="1"/>
  <c r="AL49" i="2" s="1"/>
  <c r="AK49" i="2"/>
  <c r="AC49" i="27"/>
  <c r="M49" i="27"/>
  <c r="R49" i="27"/>
  <c r="K49" i="27"/>
  <c r="J49" i="27"/>
  <c r="I38" i="27"/>
  <c r="L49" i="27"/>
  <c r="V49" i="27" l="1"/>
  <c r="I49" i="27"/>
  <c r="Y49" i="27" l="1"/>
</calcChain>
</file>

<file path=xl/sharedStrings.xml><?xml version="1.0" encoding="utf-8"?>
<sst xmlns="http://schemas.openxmlformats.org/spreadsheetml/2006/main" count="3388" uniqueCount="147">
  <si>
    <t>Ð²ÞìºîìàôÂÚàôÜ</t>
  </si>
  <si>
    <t xml:space="preserve">ÐÐ ì²ðâ²Î²Ü ¸²î²ð²ÜÆ ¸²î²ìàð  ԱՂԱՍԻ ԴԱՐԲԻՆՅԱՆԻ  ¶àðÌàôÜºàôÂÚ²Ü ìºð²´ºðÚ²È </t>
  </si>
  <si>
    <t>êïáõ·Çã Ñ³í³ë³ñáõÙÝ»ñª 1=2+3+4+5, 6=7+8+9, 2+3+7=10+20+21+23, 11=12+13+14+15, 16=17+18+19, 20=11+16, 27=25+26, 27=28+29, 34=32+33, 34=35+36</t>
  </si>
  <si>
    <t xml:space="preserve"> Ð³ßí»ïáõ Å³Ù³Ý³Ï³Ñ³ïí³ÍáõÙ Ý³Ëáñ¹ Ñ³ßí»ïáõ Å³Ù³Ý³Ï³Ñ³ïí³ÍÇó ÷áË³Ýóí³Í ·áñÍ»ñÇ ÁÝ¹Ñ³Ýáõñ ÃÇíÁ </t>
  </si>
  <si>
    <t xml:space="preserve"> Ð³ßí»ïáõ Å³Ù³Ý³Ï³Ñ³ïí³ÍáõÙ ëï³óí³Í ·áñÍ»ñÇ (³Û¹ ÃíáõÙ` Ñ³Ûó³¹ÇÙáõÙÝ»ñÇ, ¹ÇÙáõÙÝ»ñÇ) ÁÝ¹Ñ³Ýáõñ ÃÇíÁ</t>
  </si>
  <si>
    <t>öáË³Ýóí»É ¿ ³ÛÉ ¹³ï³íáñÇ (Ï³½ÙÇ ÷á÷áËáõÃÛáõÝ)</t>
  </si>
  <si>
    <t xml:space="preserve">Ð³ßí»ïáõ Å³Ù³Ý³Ï³Ñ³ïí³ÍáõÙ ³í³ñïí³Í ·áñÍ»ñÇ ÁÝ¹Ñ³Ýáõñ ÃÇíÁ 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</si>
  <si>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</si>
  <si>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</si>
  <si>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                                 ÁÝ¹Ñ³Ýáõñ ÃÇíÁ</t>
  </si>
  <si>
    <t>²Û¹ ÃíáõÙ` Ï³ë»óí³Í</t>
  </si>
  <si>
    <t xml:space="preserve">´áÕáù³ñÏí³Í ¹³ï³Ï³Ý ³Ïï»ñÁ                                       </t>
  </si>
  <si>
    <t xml:space="preserve">²í³ñïí³Í ¹³ï³Ï³Ý ·áñÍ»ñÇ µáÕáù³ñÏÙ³Ý ïáÏáëÁ (Ñ³ßí»ïáõ Å³Ù³Ý³Ï³Ñ³ïí³ÍáõÙ) </t>
  </si>
  <si>
    <t>²Ý³í³ñï µáÕáùÝ»ñ</t>
  </si>
  <si>
    <t>´»Ï³Ýí³Í ¹³ï³Ï³Ý ³Ïï»ñÁ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</si>
  <si>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</si>
  <si>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</si>
  <si>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</si>
  <si>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</si>
  <si>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</si>
  <si>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                           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</si>
  <si>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</si>
  <si>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</si>
  <si>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</si>
  <si>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Ù³ëÝ³ÏÇ Ù»ñÅí»É ¿, Ù³ëÝ³ÏÇ Ï³ñ×í»É</t>
  </si>
  <si>
    <t>²Û¹ ÃíáõÙª Ï³ñ×í»É »Ý</t>
  </si>
  <si>
    <t>ÀÝ¹³Ù»ÝÝ ³í³ñïí»É »Ý ·áñÍ»ñ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</si>
  <si>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</si>
  <si>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</si>
  <si>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</si>
  <si>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</si>
  <si>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</si>
  <si>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</si>
  <si>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ÀÝ¹³Ù»ÝÁ Ï³ñ×í»É »Ý </t>
  </si>
  <si>
    <t>²Û¹ ÃíáõÙª Ñ³ëï³ïí»É ¿ ÏÝùí³Í                               Ñ³ßïáõÃÛ³Ý Ñ³Ù³Ó³ÛÝáõÃÛáõÝÁ</t>
  </si>
  <si>
    <t>²Û¹ ÃíáõÙª Ñ³ÛóÇó,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</si>
  <si>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</si>
  <si>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</si>
  <si>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</si>
  <si>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</si>
  <si>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</si>
  <si>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</si>
  <si>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</si>
  <si>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</si>
  <si>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</si>
  <si>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</si>
  <si>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</si>
  <si>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</si>
  <si>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3</t>
  </si>
  <si>
    <t>üÇ½ÇÏ³Ï³Ý Ï³Ù Çñ³í³µ³Ý³Ï³Ý ³ÝÓÇÝ ¹ñ³Ù³Ï³Ý å³Ñ³ÝçÝ»ñÁ Ï³ï³ñ»ÉáõÝ å³ñï³íáñ»óÝ»Éáõ Ñ»ï Ï³åí³Í Çñ³í³Ñ³ñ³µ»ñáõÃÛáõÝÝ»ñÇ í»ñ³µ»ñÛ³É ¹³ï³Ï³Ý ·áñÍ»ñ</t>
  </si>
  <si>
    <t>3.1</t>
  </si>
  <si>
    <t>ì³ñã³Ï³Ý ³ÏïÇ ÑÇÙ³Ý íñ³ ýÇ½ÇÏ³Ï³Ý Ï³Ù Çñ³í³µ³Ý³Ï³Ý ³ÝÓÇó µéÝ³·³ÝÓáõÙ Çñ³Ï³Ý³óÝ»Éáõ Ñ»ï Ï³åí³Í Çñ³í³Ñ³ñ³µ»ñáõÃÛáõÝÝ»ñÇ í»ñ³µ»ñÛ³É ¹³ï³Ï³Ý ·áñÍ»ñ</t>
  </si>
  <si>
    <t>3.2</t>
  </si>
  <si>
    <t>¸ñ³Ù³Ï³Ý å³ñï³íáñáõÃÛáõÝÝ»ñÁ Ï³ï³ñ»ÉáõÝ å³ñï³íáñ»óÝ»Éáõ Ñ»ï Ï³åí³Í Çñ³í³Ñ³ñ³µ»ñáõÃÛáõÝÝ»ñÇ í»ñ³µ»ñÛ³É ¹³ï³Ï³Ý ·áñÍ»ñ</t>
  </si>
  <si>
    <t>ì×³ñÙ³Ý Ï³ñ·³¹ñáõÃÛáõÝÇó Ñ³Ûó³ÛÇÝ í³ñáõÛÃÇ ³ÝóÝ»Éáõ í»ñ³µ»ñÛ³É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</si>
  <si>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</si>
  <si>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</si>
  <si>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</si>
  <si>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</si>
  <si>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</si>
  <si>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</si>
  <si>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</si>
  <si>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</si>
  <si>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</si>
  <si>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</si>
  <si>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</si>
  <si>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</si>
  <si>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</si>
  <si>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</si>
  <si>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</si>
  <si>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</si>
  <si>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</si>
  <si>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</si>
  <si>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</si>
  <si>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</si>
  <si>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</si>
  <si>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</si>
  <si>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</si>
  <si>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</si>
  <si>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</si>
  <si>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</si>
  <si>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</si>
  <si>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</si>
  <si>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</si>
  <si>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</si>
  <si>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</si>
  <si>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</si>
  <si>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</si>
  <si>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</si>
  <si>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</si>
  <si>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</si>
  <si>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</si>
  <si>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</si>
  <si>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>²ÝÑ»ï³Ó·»ÉÇ ÙÇջամտության և դատավորի հավակնորդի հայտի ընդունումը մերժելու áñáßÙ³Ý,  µáÕáù³ñÏ³ÙաÝ í»ñ³µ»ñÛ³É ¹³ï³Ï³Ý ·áñÍ»ñ</t>
  </si>
  <si>
    <t>9.5</t>
  </si>
  <si>
    <t xml:space="preserve"> Ընտրական հանձնաժողովի գործավար մատյանը չլրացնելը կամ ոչ պատշաճ լրացնելը</t>
  </si>
  <si>
    <t>9.14</t>
  </si>
  <si>
    <t>Ժողովներ, հանրահավաքներ, երթեր և ցույցեր անցկացնելու կարգը խախտելը</t>
  </si>
  <si>
    <t>9.15</t>
  </si>
  <si>
    <t>Զինծառայողների կամ ոստիկ. ծառայողի օրին. պահանջը չկատարելը</t>
  </si>
  <si>
    <t>9.19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</si>
  <si>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</si>
  <si>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9.23</t>
  </si>
  <si>
    <t>Տեղեկություն տալու պարտականությունը չկատարելը</t>
  </si>
  <si>
    <t>9.26</t>
  </si>
  <si>
    <t>Տեղեկություն (տվյալ) չտրամադրելը կամ կեղծ տեղեկություն (տվյալ) ներկայացնելը</t>
  </si>
  <si>
    <t>9.31</t>
  </si>
  <si>
    <t>Հարկադիր կատարողի որոշումը դիտավորյալ չկատարելը կամ կատարմանը խոչընդոտելը</t>
  </si>
  <si>
    <t>9.33</t>
  </si>
  <si>
    <t>Այլ իրավախախտումներ</t>
  </si>
  <si>
    <t>9.7</t>
  </si>
  <si>
    <t>Գույքի մանր հափշտակում</t>
  </si>
  <si>
    <t>8</t>
  </si>
  <si>
    <t xml:space="preserve"> </t>
  </si>
  <si>
    <t>9,5</t>
  </si>
  <si>
    <t>9.18</t>
  </si>
  <si>
    <t xml:space="preserve">Հայաստանի Հանրապետության ուսումնական հաստատություններում առարկաների հայերեն դասավանդումը կամ միջնակարգ-մասնագիտական, մասնագիտական տեխնիկական և բարձրագույն ուսումնական հաստատություններում հայոց լեզվի ուսուցումը կամ հայոց լեզվի ընդունելության քննությունը չապահովելը
</t>
  </si>
  <si>
    <t>ÐÐ í³ñã³Ï³Ý ¹³ï³ñ³ÝÇ ¹³ï³íáñÝ»ñÇ Ñ³ëïÇùÝ»ñÇ ÃÇíÁ` 27</t>
  </si>
  <si>
    <t>2021թ. Տարեկան</t>
  </si>
  <si>
    <t>2021թ. տարեկան</t>
  </si>
  <si>
    <t xml:space="preserve">2021թ. տարեկան </t>
  </si>
  <si>
    <t xml:space="preserve">ÐÐ ì²ðâ²Î²Ü ¸²î²ð²ÜÆ ¸²î²ìàð  ԿԱՐԵՆ ԶԱՐԻԿՅԱՆԻ  ¶àðÌàôÜºàôÂÚ²Ü ìºð²´ºðÚ²È </t>
  </si>
  <si>
    <t xml:space="preserve">ÐÐ ì²ðâ²Î²Ü ¸²î²ð²ÜÆ ¸²î²ìàð  ԴԱՆԻԵԼ ԴԱՆԻԵԼՅԱՆԻ ¶àðÌàôÜºàôÂÚ²Ü ìºð²´ºðÚ²È </t>
  </si>
  <si>
    <t xml:space="preserve">ÐÐ ì²ðâ²Î²Ü ¸²î²ð²ÜÆ ¸²î²ìàð ՌՈԲԵՐՏ ՄԱՔԵՅԱՆԻ  ¶àðÌàôÜºàôÂÚ²Ü ìºð²´ºðÚ²È </t>
  </si>
  <si>
    <t xml:space="preserve">ÐÐ ì²ðâ²Î²Ü ¸²î²ð²ÜÆ ¸²î²ìàð ՌՈՒՍՏԱՄ ՄԱԽՄՈՒԴՅԱՆԻ  ¶àðÌàôÜºàôÂÚ²Ü ìºð²´ºðÚ²È </t>
  </si>
  <si>
    <t xml:space="preserve">ÐÐ ì²ðâ²Î²Ü ¸²î²ð²ÜÆ ¸²î²ìàð ԱՐՄԵՆ ՆԵՐՍԻՍՅԱՆԻ  ¶àðÌàôÜºàôÂÚ²Ü ìºð²´ºðÚ²È </t>
  </si>
  <si>
    <t xml:space="preserve">ÐÐ ì²ðâ²Î²Ü ¸²î²ð²ÜÆ ¸²î²ìàð ԵԼԵՆԱ ԱՌԱՔԵԼՅԱՆԻ  ¶àðÌàôÜºàôÂÚ²Ü ìºð²´ºðÚ²È </t>
  </si>
  <si>
    <t xml:space="preserve">ÐÐ ì²ðâ²Î²Ü ¸²î²ð²ÜÆ ¸²î²ìàð ՌՈՒԶԱՆՆԱ ԱԶՐՈՅԱՆԻ ¶àðÌàôÜºàôÂÚ²Ü ìºð²´ºðÚ²È </t>
  </si>
  <si>
    <t xml:space="preserve">ÐÐ ì²ðâ²Î²Ü ¸²î²ð²ÜÆ ¸²î²ìàð ՄՀԵՐ ՊԵՏՐՈՍՅԱՆԻ  ¶àðÌàôÜºàôÂÚ²Ü ìºð²´ºðÚ²È </t>
  </si>
  <si>
    <t xml:space="preserve">ÐÐ ì²ðâ²Î²Ü ¸²î²ð²ÜÆ ¸²î²ìàð ՍԱՄՎԵԼ ՀՈՎԱԿԻՄՅԱՆԻ  ¶àðÌàôÜºàôÂÚ²Ü ìºð²´ºðÚ²È </t>
  </si>
  <si>
    <t xml:space="preserve">ÐÐ ì²ðâ²Î²Ü ¸²î²ð²ÜÆ ¸²î²ìàð  ՌԱՖԻԿ ԽԱՆԴԱՆՅԱՆԻ  ¶àðÌàôÜºàôÂÚ²Ü ìºð²´ºðÚ²È </t>
  </si>
  <si>
    <t xml:space="preserve">ÐÐ ì²ðâ²Î²Ü ¸²î²ð²ÜÆ ¸²î²ìàð  ՄԻՔԱՅԵԼ ՄԵԼՔՈՒՄՅԱՆԻ  ¶àðÌàôÜºàôÂÚ²Ü ìºð²´ºðÚ²È </t>
  </si>
  <si>
    <t xml:space="preserve">ÐÐ ì²ðâ²Î²Ü ¸²î²ð²ÜÆ ¸²î²ìàð  ՀՐԱՉ ԱՅՎԱԶՅԱՆԻ ¶àðÌàôÜºàôÂÚ²Ü ìºð²´ºðÚ²È </t>
  </si>
  <si>
    <t xml:space="preserve">ÐÐ ì²ðâ²Î²Ü ¸²î²ð²ÜÆ ¸²î²ìàð  ԼԻԱՆԱ ՀԱԿՈԲՅԱՆԻ  ¶àðÌàôÜºàôÂÚ²Ü ìºð²´ºðÚ²È </t>
  </si>
  <si>
    <t xml:space="preserve">ÐÐ ì²ðâ²Î²Ü ¸²î²ð²ÜÆ ¸²î²ìàð  ԷԴՎԱՐԴ ՆԱՀԱՊԵՏՅԱՆԻ  ¶àðÌàôÜºàôÂÚ²Ü ìºð²´ºðÚ²È </t>
  </si>
  <si>
    <t xml:space="preserve">ÐÐ ì²ðâ²Î²Ü ¸²î²ð²ÜÆ ¸²î²ìàð  ԱԼԵՔՍԱՆԴՐԱ ՀԱՐՈՒԹՅՈՒՆՅԱՆԻ  ¶àðÌàôÜºàôÂÚ²Ü ìºð²´ºðÚ²È </t>
  </si>
  <si>
    <t xml:space="preserve">ÐÐ ì²ðâ²Î²Ü ¸²î²ð²ÜÆ ¸²î²ìàð  ԱՆԻ ՀԱՐՈՒԹՅՈՒՆՅԱՆԻ ¶àðÌàôÜºàôÂÚ²Ü ìºð²´ºðÚ²È </t>
  </si>
  <si>
    <t xml:space="preserve">ÐÐ ì²ðâ²Î²Ü ¸²î²ð²ÜÆ ¸²î²ìàð  ԱՐԳԻՇՏԻ ՂԱԶԱՐՅԱՆԻ  ¶àðÌàôÜºàôÂÚ²Ü ìºð²´ºðÚ²È </t>
  </si>
  <si>
    <t xml:space="preserve">ÐÐ ì²ðâ²Î²Ü ¸²î²ð²ÜÆ ¸²î²ìàð  ԱՐԹՈՒՐ ԱՎԱԳՅԱՆԻ  ¶àðÌàôÜºàôÂÚ²Ü ìºð²´ºðÚ²È </t>
  </si>
  <si>
    <t xml:space="preserve">ÐÐ ì²ðâ²Î²Ü ¸²î²ð²ÜÆ ¸²î²ìàð ԱՐԹՈՒՐ ԾԱՏՈՒՐՅԱՆԻ  ¶àðÌàôÜºàôÂÚ²Ü ìºð²´ºðÚ²È </t>
  </si>
  <si>
    <t xml:space="preserve">ÐÐ ì²ðâ²Î²Ü ¸²î²ð²ÜÆ ¸²î²ìàð  ԱՐԾՐՈՒՆ ՄԻՐԶՈՅԱՆԻ  ¶àðÌàôÜºàôÂÚ²Ü ìºð²´ºðÚ²È </t>
  </si>
  <si>
    <t xml:space="preserve">ÐÐ ì²ðâ²Î²Ü ¸²î²ð²ÜÆ ¸²î²ìàð  ԱՐԿԱԴԻԿ ՄԿՐՏՉՅԱՆԻ  ¶àðÌàôÜºàôÂÚ²Ü ìºð²´ºðÚ²È </t>
  </si>
  <si>
    <t xml:space="preserve">ÐÐ ì²ðâ²Î²Ü ¸²î²ð²ÜÆ ¸²î²ìàð ԱՐՇԱԿ ԱԼԱՎԵՐԴՅԱՆԻ  ¶àðÌàôÜºàôÂÚ²Ü ìºð²´ºðÚ²È </t>
  </si>
  <si>
    <t xml:space="preserve">ÐÐ ì²ðâ²Î²Ü ¸²î²ð²ÜÆ ¸²î²ìàð  ԳԵՎՈՐԳ ՍՈՍՅԱՆԻ  ¶àðÌàôÜºàôÂÚ²Ü ìºð²´ºðÚ²È </t>
  </si>
  <si>
    <t xml:space="preserve">ÐÐ ì²ðâ²Î²Ü ¸²î²ð²ÜÆ ¸²î²ìàð  ԳՐԻԳՈՐ ԱՌԱՔԵԼՅԱՆԻ  ¶àðÌàôÜºàôÂÚ²Ü ìºð²´ºðÚ²È </t>
  </si>
  <si>
    <t xml:space="preserve">ÐÐ ì²ðâ²Î²Ü ¸²î²ð²ÜÆ ¸²î²ìàð  ՄԵՐԻ ՀԱՄԲԱՐՁՈՒՄՅԱՆԻ ¶àðÌàôÜºàôÂÚ²Ü ìºð²´ºðÚ²È </t>
  </si>
  <si>
    <t xml:space="preserve">ÐÐ ì²ðâ²Î²Ü ¸²î²ð²ÜÆ ¸²î²ìàð ì²ð²¼¸²î ØÆø²ºÈՅԱՆԻ  ¶àðÌàôÜºàôÂÚ²Ü ìºð²´ºðÚ²È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</si>
</sst>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sz val="10"/>
      <name val="Arial LatArm"/>
      <family val="2"/>
    </font>
    <font>
      <b/>
      <i/>
      <sz val="10"/>
      <name val="Arial LatArm"/>
      <family val="2"/>
    </font>
    <font>
      <i/>
      <sz val="10"/>
      <name val="Arial LatArm"/>
      <family val="2"/>
    </font>
    <font>
      <sz val="12"/>
      <color theme="1"/>
      <name val="Arial LatArm"/>
      <family val="2"/>
    </font>
    <font>
      <sz val="12"/>
      <color theme="1"/>
      <name val="Calibri"/>
      <family val="2"/>
    </font>
    <font>
      <sz val="12"/>
      <name val="Arial LatArm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Arial LatArm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name val="Arial LatArm"/>
      <family val="2"/>
    </font>
    <font>
      <b/>
      <sz val="12"/>
      <name val="Calibri"/>
      <family val="2"/>
    </font>
    <font>
      <sz val="14"/>
      <name val="Arial LatArm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Arial LatArm"/>
      <family val="2"/>
    </font>
    <font>
      <sz val="10"/>
      <color rgb="FFFF0000"/>
      <name val="Arial LatArm"/>
      <family val="2"/>
    </font>
    <font>
      <sz val="11"/>
      <name val="Arial LatArm"/>
      <family val="2"/>
    </font>
    <font>
      <b/>
      <i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49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49" fontId="20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textRotation="90" wrapText="1"/>
    </xf>
    <xf numFmtId="0" fontId="2" fillId="2" borderId="12" xfId="0" applyFont="1" applyFill="1" applyBorder="1" applyAlignment="1" applyProtection="1">
      <alignment horizontal="center" vertical="center" textRotation="90" wrapText="1"/>
    </xf>
    <xf numFmtId="0" fontId="2" fillId="2" borderId="13" xfId="0" applyFont="1" applyFill="1" applyBorder="1" applyAlignment="1" applyProtection="1">
      <alignment horizontal="center" vertical="center" textRotation="90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8"/>
  <sheetViews>
    <sheetView zoomScale="90" zoomScaleNormal="90" workbookViewId="0">
      <selection sqref="A1:B1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425781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67.5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ht="21.75" customHeight="1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69" customHeight="1" x14ac:dyDescent="0.25">
      <c r="A8" s="7">
        <v>1</v>
      </c>
      <c r="B8" s="5" t="s">
        <v>38</v>
      </c>
      <c r="C8" s="45">
        <f t="shared" ref="C8:AL8" si="0">C9+C10</f>
        <v>80</v>
      </c>
      <c r="D8" s="45">
        <f t="shared" si="0"/>
        <v>22</v>
      </c>
      <c r="E8" s="45">
        <f t="shared" si="0"/>
        <v>58</v>
      </c>
      <c r="F8" s="45">
        <f t="shared" si="0"/>
        <v>0</v>
      </c>
      <c r="G8" s="45">
        <f t="shared" si="0"/>
        <v>0</v>
      </c>
      <c r="H8" s="45">
        <f t="shared" si="0"/>
        <v>409</v>
      </c>
      <c r="I8" s="45">
        <f t="shared" si="0"/>
        <v>318</v>
      </c>
      <c r="J8" s="45">
        <f t="shared" si="0"/>
        <v>59</v>
      </c>
      <c r="K8" s="45">
        <f t="shared" si="0"/>
        <v>32</v>
      </c>
      <c r="L8" s="45">
        <f t="shared" si="0"/>
        <v>2</v>
      </c>
      <c r="M8" s="45">
        <f t="shared" si="0"/>
        <v>212</v>
      </c>
      <c r="N8" s="45">
        <f t="shared" si="0"/>
        <v>167</v>
      </c>
      <c r="O8" s="45">
        <f t="shared" si="0"/>
        <v>5</v>
      </c>
      <c r="P8" s="45">
        <f t="shared" si="0"/>
        <v>40</v>
      </c>
      <c r="Q8" s="45">
        <f t="shared" si="0"/>
        <v>0</v>
      </c>
      <c r="R8" s="45">
        <f t="shared" si="0"/>
        <v>46</v>
      </c>
      <c r="S8" s="45">
        <f t="shared" si="0"/>
        <v>0</v>
      </c>
      <c r="T8" s="45">
        <f t="shared" si="0"/>
        <v>1</v>
      </c>
      <c r="U8" s="45">
        <f t="shared" si="0"/>
        <v>45</v>
      </c>
      <c r="V8" s="45">
        <f t="shared" si="0"/>
        <v>258</v>
      </c>
      <c r="W8" s="45">
        <f t="shared" si="0"/>
        <v>0</v>
      </c>
      <c r="X8" s="45">
        <f t="shared" si="0"/>
        <v>17</v>
      </c>
      <c r="Y8" s="45">
        <f t="shared" si="0"/>
        <v>138</v>
      </c>
      <c r="Z8" s="45">
        <f t="shared" si="0"/>
        <v>35</v>
      </c>
      <c r="AA8" s="45">
        <f t="shared" si="0"/>
        <v>53</v>
      </c>
      <c r="AB8" s="45">
        <f t="shared" si="0"/>
        <v>14</v>
      </c>
      <c r="AC8" s="45">
        <f t="shared" si="0"/>
        <v>67</v>
      </c>
      <c r="AD8" s="45">
        <f t="shared" si="0"/>
        <v>14</v>
      </c>
      <c r="AE8" s="45">
        <f t="shared" si="0"/>
        <v>53</v>
      </c>
      <c r="AF8" s="45">
        <f t="shared" si="0"/>
        <v>0</v>
      </c>
      <c r="AG8" s="45">
        <f t="shared" si="0"/>
        <v>19</v>
      </c>
      <c r="AH8" s="45">
        <f t="shared" si="0"/>
        <v>10</v>
      </c>
      <c r="AI8" s="45">
        <f t="shared" si="0"/>
        <v>3</v>
      </c>
      <c r="AJ8" s="45">
        <f t="shared" si="0"/>
        <v>13</v>
      </c>
      <c r="AK8" s="45">
        <f t="shared" si="0"/>
        <v>10</v>
      </c>
      <c r="AL8" s="45">
        <f t="shared" si="0"/>
        <v>3</v>
      </c>
    </row>
    <row r="9" spans="1:38" ht="69" customHeight="1" x14ac:dyDescent="0.25">
      <c r="A9" s="10" t="s">
        <v>39</v>
      </c>
      <c r="B9" s="11" t="s">
        <v>40</v>
      </c>
      <c r="C9" s="8">
        <v>62</v>
      </c>
      <c r="D9" s="8">
        <v>21</v>
      </c>
      <c r="E9" s="8">
        <f>C9-D9-F9-G9</f>
        <v>41</v>
      </c>
      <c r="F9" s="8"/>
      <c r="G9" s="8"/>
      <c r="H9" s="8">
        <v>191</v>
      </c>
      <c r="I9" s="8">
        <f>H9-J9-K9</f>
        <v>134</v>
      </c>
      <c r="J9" s="8">
        <v>49</v>
      </c>
      <c r="K9" s="8">
        <v>8</v>
      </c>
      <c r="L9" s="8"/>
      <c r="M9" s="12">
        <f>N9+O9+P9+Q9</f>
        <v>110</v>
      </c>
      <c r="N9" s="12">
        <v>70</v>
      </c>
      <c r="O9" s="13">
        <v>3</v>
      </c>
      <c r="P9" s="12">
        <v>37</v>
      </c>
      <c r="Q9" s="13"/>
      <c r="R9" s="14">
        <f>S9+T9+U9</f>
        <v>5</v>
      </c>
      <c r="S9" s="13"/>
      <c r="T9" s="13"/>
      <c r="U9" s="13">
        <v>5</v>
      </c>
      <c r="V9" s="8">
        <f>M9+R9</f>
        <v>115</v>
      </c>
      <c r="W9" s="13"/>
      <c r="X9" s="8">
        <v>17</v>
      </c>
      <c r="Y9" s="8">
        <f>D9+E9+I9-L9-V9-W9</f>
        <v>81</v>
      </c>
      <c r="Z9" s="8">
        <v>35</v>
      </c>
      <c r="AA9" s="8">
        <v>46</v>
      </c>
      <c r="AB9" s="8">
        <v>8</v>
      </c>
      <c r="AC9" s="8">
        <f>AA9+AB9</f>
        <v>54</v>
      </c>
      <c r="AD9" s="8">
        <v>12</v>
      </c>
      <c r="AE9" s="8">
        <v>42</v>
      </c>
      <c r="AF9" s="8"/>
      <c r="AG9" s="8">
        <v>12</v>
      </c>
      <c r="AH9" s="8">
        <v>9</v>
      </c>
      <c r="AI9" s="8">
        <v>2</v>
      </c>
      <c r="AJ9" s="8">
        <f>AH9+AI9</f>
        <v>11</v>
      </c>
      <c r="AK9" s="8">
        <v>9</v>
      </c>
      <c r="AL9" s="8">
        <v>2</v>
      </c>
    </row>
    <row r="10" spans="1:38" ht="69" customHeight="1" x14ac:dyDescent="0.25">
      <c r="A10" s="10" t="s">
        <v>41</v>
      </c>
      <c r="B10" s="11" t="s">
        <v>42</v>
      </c>
      <c r="C10" s="8">
        <v>18</v>
      </c>
      <c r="D10" s="8">
        <v>1</v>
      </c>
      <c r="E10" s="8">
        <f t="shared" ref="E10:E49" si="1">C10-D10-F10-G10</f>
        <v>17</v>
      </c>
      <c r="F10" s="8"/>
      <c r="G10" s="8"/>
      <c r="H10" s="8">
        <v>218</v>
      </c>
      <c r="I10" s="8">
        <f t="shared" ref="I10:I49" si="2">H10-J10-K10</f>
        <v>184</v>
      </c>
      <c r="J10" s="8">
        <v>10</v>
      </c>
      <c r="K10" s="8">
        <v>24</v>
      </c>
      <c r="L10" s="8">
        <v>2</v>
      </c>
      <c r="M10" s="12">
        <f t="shared" ref="M10:M49" si="3">N10+O10+P10+Q10</f>
        <v>102</v>
      </c>
      <c r="N10" s="12">
        <v>97</v>
      </c>
      <c r="O10" s="13">
        <v>2</v>
      </c>
      <c r="P10" s="12">
        <v>3</v>
      </c>
      <c r="Q10" s="13"/>
      <c r="R10" s="14">
        <f t="shared" ref="R10:R49" si="4">S10+T10+U10</f>
        <v>41</v>
      </c>
      <c r="S10" s="13"/>
      <c r="T10" s="13">
        <v>1</v>
      </c>
      <c r="U10" s="13">
        <v>40</v>
      </c>
      <c r="V10" s="8">
        <f t="shared" ref="V10:V48" si="5">M10+R10</f>
        <v>143</v>
      </c>
      <c r="W10" s="13"/>
      <c r="X10" s="13"/>
      <c r="Y10" s="8">
        <f t="shared" ref="Y10:Y49" si="6">D10+E10+I10-L10-V10-W10</f>
        <v>57</v>
      </c>
      <c r="Z10" s="8"/>
      <c r="AA10" s="8">
        <v>7</v>
      </c>
      <c r="AB10" s="8">
        <v>6</v>
      </c>
      <c r="AC10" s="8">
        <f t="shared" ref="AC10:AC49" si="7">AA10+AB10</f>
        <v>13</v>
      </c>
      <c r="AD10" s="8">
        <v>2</v>
      </c>
      <c r="AE10" s="8">
        <v>11</v>
      </c>
      <c r="AF10" s="8"/>
      <c r="AG10" s="8">
        <v>7</v>
      </c>
      <c r="AH10" s="8">
        <v>1</v>
      </c>
      <c r="AI10" s="8">
        <v>1</v>
      </c>
      <c r="AJ10" s="8">
        <f t="shared" ref="AJ10:AJ49" si="8">AH10+AI10</f>
        <v>2</v>
      </c>
      <c r="AK10" s="8">
        <v>1</v>
      </c>
      <c r="AL10" s="8">
        <v>1</v>
      </c>
    </row>
    <row r="11" spans="1:38" s="9" customFormat="1" ht="69" customHeight="1" x14ac:dyDescent="0.25">
      <c r="A11" s="7">
        <v>2</v>
      </c>
      <c r="B11" s="5" t="s">
        <v>43</v>
      </c>
      <c r="C11" s="45">
        <f>C12+C13</f>
        <v>19</v>
      </c>
      <c r="D11" s="45">
        <f t="shared" ref="D11:AL11" si="9">D12+D13</f>
        <v>3</v>
      </c>
      <c r="E11" s="45">
        <f t="shared" si="9"/>
        <v>16</v>
      </c>
      <c r="F11" s="45">
        <f t="shared" si="9"/>
        <v>0</v>
      </c>
      <c r="G11" s="45">
        <f t="shared" si="9"/>
        <v>0</v>
      </c>
      <c r="H11" s="45">
        <f t="shared" si="9"/>
        <v>71</v>
      </c>
      <c r="I11" s="45">
        <f t="shared" si="9"/>
        <v>57</v>
      </c>
      <c r="J11" s="45">
        <f t="shared" si="9"/>
        <v>4</v>
      </c>
      <c r="K11" s="45">
        <f t="shared" si="9"/>
        <v>10</v>
      </c>
      <c r="L11" s="45">
        <f t="shared" si="9"/>
        <v>0</v>
      </c>
      <c r="M11" s="45">
        <f t="shared" si="9"/>
        <v>31</v>
      </c>
      <c r="N11" s="45">
        <f t="shared" si="9"/>
        <v>14</v>
      </c>
      <c r="O11" s="45">
        <f t="shared" si="9"/>
        <v>1</v>
      </c>
      <c r="P11" s="45">
        <f t="shared" si="9"/>
        <v>16</v>
      </c>
      <c r="Q11" s="45">
        <f t="shared" si="9"/>
        <v>0</v>
      </c>
      <c r="R11" s="45">
        <f t="shared" si="9"/>
        <v>8</v>
      </c>
      <c r="S11" s="45">
        <f t="shared" si="9"/>
        <v>0</v>
      </c>
      <c r="T11" s="45">
        <f t="shared" si="9"/>
        <v>2</v>
      </c>
      <c r="U11" s="45">
        <f t="shared" si="9"/>
        <v>6</v>
      </c>
      <c r="V11" s="45">
        <f t="shared" si="9"/>
        <v>39</v>
      </c>
      <c r="W11" s="45">
        <f t="shared" si="9"/>
        <v>0</v>
      </c>
      <c r="X11" s="45">
        <f t="shared" si="9"/>
        <v>2</v>
      </c>
      <c r="Y11" s="45">
        <f t="shared" si="9"/>
        <v>37</v>
      </c>
      <c r="Z11" s="45">
        <f t="shared" si="9"/>
        <v>3</v>
      </c>
      <c r="AA11" s="45">
        <f t="shared" si="9"/>
        <v>20</v>
      </c>
      <c r="AB11" s="45">
        <f t="shared" si="9"/>
        <v>7</v>
      </c>
      <c r="AC11" s="45">
        <f t="shared" si="9"/>
        <v>27</v>
      </c>
      <c r="AD11" s="45">
        <f t="shared" si="9"/>
        <v>14</v>
      </c>
      <c r="AE11" s="45">
        <f t="shared" si="9"/>
        <v>13</v>
      </c>
      <c r="AF11" s="45">
        <f t="shared" si="9"/>
        <v>0</v>
      </c>
      <c r="AG11" s="45">
        <f t="shared" si="9"/>
        <v>14</v>
      </c>
      <c r="AH11" s="45">
        <f t="shared" si="9"/>
        <v>3</v>
      </c>
      <c r="AI11" s="45">
        <f t="shared" si="9"/>
        <v>2</v>
      </c>
      <c r="AJ11" s="45">
        <f t="shared" si="9"/>
        <v>5</v>
      </c>
      <c r="AK11" s="45">
        <f t="shared" si="9"/>
        <v>3</v>
      </c>
      <c r="AL11" s="45">
        <f t="shared" si="9"/>
        <v>2</v>
      </c>
    </row>
    <row r="12" spans="1:38" ht="69" customHeight="1" x14ac:dyDescent="0.25">
      <c r="A12" s="10" t="s">
        <v>44</v>
      </c>
      <c r="B12" s="11" t="s">
        <v>45</v>
      </c>
      <c r="C12" s="8">
        <v>15</v>
      </c>
      <c r="D12" s="8">
        <v>3</v>
      </c>
      <c r="E12" s="8">
        <f t="shared" si="1"/>
        <v>12</v>
      </c>
      <c r="F12" s="8"/>
      <c r="G12" s="8"/>
      <c r="H12" s="8">
        <v>56</v>
      </c>
      <c r="I12" s="8">
        <f t="shared" si="2"/>
        <v>43</v>
      </c>
      <c r="J12" s="8">
        <v>4</v>
      </c>
      <c r="K12" s="8">
        <v>9</v>
      </c>
      <c r="L12" s="8"/>
      <c r="M12" s="12">
        <f t="shared" si="3"/>
        <v>28</v>
      </c>
      <c r="N12" s="12">
        <v>12</v>
      </c>
      <c r="O12" s="13">
        <v>1</v>
      </c>
      <c r="P12" s="12">
        <v>15</v>
      </c>
      <c r="Q12" s="13"/>
      <c r="R12" s="14">
        <f t="shared" si="4"/>
        <v>7</v>
      </c>
      <c r="S12" s="13"/>
      <c r="T12" s="13">
        <v>1</v>
      </c>
      <c r="U12" s="13">
        <v>6</v>
      </c>
      <c r="V12" s="8">
        <f t="shared" si="5"/>
        <v>35</v>
      </c>
      <c r="W12" s="8"/>
      <c r="X12" s="13">
        <v>2</v>
      </c>
      <c r="Y12" s="8">
        <f t="shared" si="6"/>
        <v>23</v>
      </c>
      <c r="Z12" s="8">
        <v>3</v>
      </c>
      <c r="AA12" s="8">
        <v>15</v>
      </c>
      <c r="AB12" s="8">
        <v>5</v>
      </c>
      <c r="AC12" s="8">
        <f t="shared" si="7"/>
        <v>20</v>
      </c>
      <c r="AD12" s="8">
        <v>13</v>
      </c>
      <c r="AE12" s="8">
        <v>7</v>
      </c>
      <c r="AF12" s="8"/>
      <c r="AG12" s="8">
        <v>11</v>
      </c>
      <c r="AH12" s="8">
        <v>3</v>
      </c>
      <c r="AI12" s="8">
        <v>1</v>
      </c>
      <c r="AJ12" s="8">
        <f t="shared" si="8"/>
        <v>4</v>
      </c>
      <c r="AK12" s="8">
        <v>3</v>
      </c>
      <c r="AL12" s="8">
        <v>1</v>
      </c>
    </row>
    <row r="13" spans="1:38" ht="69" customHeight="1" x14ac:dyDescent="0.25">
      <c r="A13" s="10" t="s">
        <v>46</v>
      </c>
      <c r="B13" s="11" t="s">
        <v>47</v>
      </c>
      <c r="C13" s="8">
        <v>4</v>
      </c>
      <c r="D13" s="8"/>
      <c r="E13" s="8">
        <f t="shared" si="1"/>
        <v>4</v>
      </c>
      <c r="F13" s="8"/>
      <c r="G13" s="8"/>
      <c r="H13" s="8">
        <v>15</v>
      </c>
      <c r="I13" s="8">
        <f t="shared" si="2"/>
        <v>14</v>
      </c>
      <c r="J13" s="13"/>
      <c r="K13" s="8">
        <v>1</v>
      </c>
      <c r="L13" s="8"/>
      <c r="M13" s="12">
        <f t="shared" si="3"/>
        <v>3</v>
      </c>
      <c r="N13" s="12">
        <v>2</v>
      </c>
      <c r="O13" s="13"/>
      <c r="P13" s="12">
        <v>1</v>
      </c>
      <c r="Q13" s="13"/>
      <c r="R13" s="14">
        <f t="shared" si="4"/>
        <v>1</v>
      </c>
      <c r="S13" s="13"/>
      <c r="T13" s="13">
        <v>1</v>
      </c>
      <c r="U13" s="13"/>
      <c r="V13" s="8">
        <f t="shared" si="5"/>
        <v>4</v>
      </c>
      <c r="W13" s="13"/>
      <c r="X13" s="13"/>
      <c r="Y13" s="8">
        <f t="shared" si="6"/>
        <v>14</v>
      </c>
      <c r="Z13" s="8"/>
      <c r="AA13" s="8">
        <v>5</v>
      </c>
      <c r="AB13" s="8">
        <v>2</v>
      </c>
      <c r="AC13" s="8">
        <f t="shared" si="7"/>
        <v>7</v>
      </c>
      <c r="AD13" s="13">
        <v>1</v>
      </c>
      <c r="AE13" s="8">
        <v>6</v>
      </c>
      <c r="AF13" s="8"/>
      <c r="AG13" s="8">
        <v>3</v>
      </c>
      <c r="AH13" s="8"/>
      <c r="AI13" s="8">
        <v>1</v>
      </c>
      <c r="AJ13" s="8">
        <f t="shared" si="8"/>
        <v>1</v>
      </c>
      <c r="AK13" s="13"/>
      <c r="AL13" s="8">
        <v>1</v>
      </c>
    </row>
    <row r="14" spans="1:38" s="9" customFormat="1" ht="69" customHeight="1" x14ac:dyDescent="0.25">
      <c r="A14" s="10" t="s">
        <v>48</v>
      </c>
      <c r="B14" s="5" t="s">
        <v>49</v>
      </c>
      <c r="C14" s="8">
        <f>C15+C16</f>
        <v>1</v>
      </c>
      <c r="D14" s="8">
        <v>0</v>
      </c>
      <c r="E14" s="8">
        <f t="shared" ref="E14:Z14" si="10">E15+E16</f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f t="shared" si="10"/>
        <v>1</v>
      </c>
      <c r="Z14" s="8">
        <f t="shared" si="10"/>
        <v>1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</row>
    <row r="15" spans="1:38" ht="69" customHeight="1" x14ac:dyDescent="0.25">
      <c r="A15" s="10" t="s">
        <v>50</v>
      </c>
      <c r="B15" s="11" t="s">
        <v>51</v>
      </c>
      <c r="C15" s="8"/>
      <c r="D15" s="8"/>
      <c r="E15" s="8"/>
      <c r="F15" s="8"/>
      <c r="G15" s="8"/>
      <c r="H15" s="8"/>
      <c r="I15" s="8"/>
      <c r="J15" s="13"/>
      <c r="K15" s="8"/>
      <c r="L15" s="8"/>
      <c r="M15" s="12"/>
      <c r="N15" s="12"/>
      <c r="O15" s="13"/>
      <c r="P15" s="12"/>
      <c r="Q15" s="13"/>
      <c r="R15" s="14"/>
      <c r="S15" s="13"/>
      <c r="T15" s="13"/>
      <c r="U15" s="13"/>
      <c r="V15" s="8"/>
      <c r="W15" s="13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69" customHeight="1" x14ac:dyDescent="0.25">
      <c r="A16" s="10" t="s">
        <v>52</v>
      </c>
      <c r="B16" s="11" t="s">
        <v>53</v>
      </c>
      <c r="C16" s="8">
        <v>1</v>
      </c>
      <c r="D16" s="8"/>
      <c r="E16" s="8">
        <f t="shared" si="1"/>
        <v>1</v>
      </c>
      <c r="F16" s="8"/>
      <c r="G16" s="8"/>
      <c r="H16" s="8"/>
      <c r="I16" s="8"/>
      <c r="J16" s="13"/>
      <c r="K16" s="13"/>
      <c r="L16" s="8"/>
      <c r="M16" s="12"/>
      <c r="N16" s="12"/>
      <c r="O16" s="13"/>
      <c r="P16" s="12"/>
      <c r="Q16" s="13"/>
      <c r="R16" s="14"/>
      <c r="S16" s="13"/>
      <c r="T16" s="13"/>
      <c r="U16" s="13"/>
      <c r="V16" s="8"/>
      <c r="W16" s="13"/>
      <c r="X16" s="13"/>
      <c r="Y16" s="8">
        <f t="shared" si="6"/>
        <v>1</v>
      </c>
      <c r="Z16" s="13">
        <v>1</v>
      </c>
      <c r="AA16" s="13"/>
      <c r="AB16" s="8"/>
      <c r="AC16" s="8"/>
      <c r="AD16" s="8"/>
      <c r="AE16" s="8"/>
      <c r="AF16" s="8"/>
      <c r="AG16" s="13"/>
      <c r="AH16" s="13"/>
      <c r="AI16" s="8"/>
      <c r="AJ16" s="8"/>
      <c r="AK16" s="8"/>
      <c r="AL16" s="8"/>
    </row>
    <row r="17" spans="1:38" s="9" customFormat="1" ht="69" customHeight="1" x14ac:dyDescent="0.25">
      <c r="A17" s="10">
        <v>4</v>
      </c>
      <c r="B17" s="5" t="s">
        <v>54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v>1</v>
      </c>
      <c r="I17" s="45">
        <f t="shared" si="2"/>
        <v>1</v>
      </c>
      <c r="J17" s="47">
        <v>0</v>
      </c>
      <c r="K17" s="47">
        <v>0</v>
      </c>
      <c r="L17" s="45">
        <v>0</v>
      </c>
      <c r="M17" s="46">
        <f t="shared" si="3"/>
        <v>1</v>
      </c>
      <c r="N17" s="47">
        <v>0</v>
      </c>
      <c r="O17" s="47">
        <v>0</v>
      </c>
      <c r="P17" s="47">
        <v>1</v>
      </c>
      <c r="Q17" s="47">
        <v>0</v>
      </c>
      <c r="R17" s="48">
        <f t="shared" si="4"/>
        <v>0</v>
      </c>
      <c r="S17" s="47">
        <v>0</v>
      </c>
      <c r="T17" s="47">
        <v>0</v>
      </c>
      <c r="U17" s="47">
        <v>0</v>
      </c>
      <c r="V17" s="45">
        <f t="shared" si="5"/>
        <v>1</v>
      </c>
      <c r="W17" s="47">
        <v>0</v>
      </c>
      <c r="X17" s="47">
        <v>0</v>
      </c>
      <c r="Y17" s="45">
        <f t="shared" si="6"/>
        <v>0</v>
      </c>
      <c r="Z17" s="47">
        <v>0</v>
      </c>
      <c r="AA17" s="47">
        <v>1</v>
      </c>
      <c r="AB17" s="45">
        <v>0</v>
      </c>
      <c r="AC17" s="45">
        <f t="shared" si="7"/>
        <v>1</v>
      </c>
      <c r="AD17" s="45">
        <v>0</v>
      </c>
      <c r="AE17" s="45">
        <v>1</v>
      </c>
      <c r="AF17" s="45">
        <v>0</v>
      </c>
      <c r="AG17" s="47">
        <v>1</v>
      </c>
      <c r="AH17" s="47">
        <v>0</v>
      </c>
      <c r="AI17" s="45">
        <v>0</v>
      </c>
      <c r="AJ17" s="45">
        <f t="shared" si="8"/>
        <v>0</v>
      </c>
      <c r="AK17" s="45">
        <v>0</v>
      </c>
      <c r="AL17" s="45">
        <v>0</v>
      </c>
    </row>
    <row r="18" spans="1:38" s="9" customFormat="1" ht="69" customHeight="1" x14ac:dyDescent="0.25">
      <c r="A18" s="10">
        <v>5</v>
      </c>
      <c r="B18" s="5" t="s">
        <v>55</v>
      </c>
      <c r="C18" s="45">
        <v>0</v>
      </c>
      <c r="D18" s="45">
        <v>0</v>
      </c>
      <c r="E18" s="45">
        <f t="shared" si="1"/>
        <v>0</v>
      </c>
      <c r="F18" s="45">
        <v>0</v>
      </c>
      <c r="G18" s="45">
        <v>0</v>
      </c>
      <c r="H18" s="45">
        <v>1</v>
      </c>
      <c r="I18" s="45">
        <f t="shared" si="2"/>
        <v>1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5">
        <f t="shared" si="6"/>
        <v>1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</row>
    <row r="19" spans="1:38" s="9" customFormat="1" ht="69" customHeight="1" x14ac:dyDescent="0.25">
      <c r="A19" s="10">
        <v>6</v>
      </c>
      <c r="B19" s="5" t="s">
        <v>56</v>
      </c>
      <c r="C19" s="45">
        <f>C20+C21+C22+C23+C24+C25+C26</f>
        <v>0</v>
      </c>
      <c r="D19" s="45">
        <f t="shared" ref="D19:AL19" si="11">D20+D21+D22+D23+D24+D25+D26</f>
        <v>0</v>
      </c>
      <c r="E19" s="45">
        <f t="shared" si="11"/>
        <v>0</v>
      </c>
      <c r="F19" s="45">
        <f t="shared" si="11"/>
        <v>0</v>
      </c>
      <c r="G19" s="45">
        <f t="shared" si="11"/>
        <v>0</v>
      </c>
      <c r="H19" s="45">
        <f t="shared" si="11"/>
        <v>0</v>
      </c>
      <c r="I19" s="45">
        <f t="shared" si="11"/>
        <v>0</v>
      </c>
      <c r="J19" s="45">
        <f t="shared" si="11"/>
        <v>0</v>
      </c>
      <c r="K19" s="45">
        <f t="shared" si="11"/>
        <v>0</v>
      </c>
      <c r="L19" s="45">
        <f t="shared" si="11"/>
        <v>0</v>
      </c>
      <c r="M19" s="45">
        <f t="shared" si="11"/>
        <v>0</v>
      </c>
      <c r="N19" s="45">
        <f t="shared" si="11"/>
        <v>0</v>
      </c>
      <c r="O19" s="45">
        <f t="shared" si="11"/>
        <v>0</v>
      </c>
      <c r="P19" s="45">
        <f t="shared" si="11"/>
        <v>0</v>
      </c>
      <c r="Q19" s="45">
        <f t="shared" si="11"/>
        <v>0</v>
      </c>
      <c r="R19" s="45">
        <f t="shared" si="11"/>
        <v>0</v>
      </c>
      <c r="S19" s="45">
        <f t="shared" si="11"/>
        <v>0</v>
      </c>
      <c r="T19" s="45">
        <f t="shared" si="11"/>
        <v>0</v>
      </c>
      <c r="U19" s="45">
        <f t="shared" si="11"/>
        <v>0</v>
      </c>
      <c r="V19" s="45">
        <f t="shared" si="11"/>
        <v>0</v>
      </c>
      <c r="W19" s="45">
        <f t="shared" si="11"/>
        <v>0</v>
      </c>
      <c r="X19" s="45">
        <f t="shared" si="11"/>
        <v>0</v>
      </c>
      <c r="Y19" s="45">
        <f t="shared" si="11"/>
        <v>0</v>
      </c>
      <c r="Z19" s="45">
        <f t="shared" si="11"/>
        <v>0</v>
      </c>
      <c r="AA19" s="45">
        <f t="shared" si="11"/>
        <v>0</v>
      </c>
      <c r="AB19" s="45">
        <f t="shared" si="11"/>
        <v>0</v>
      </c>
      <c r="AC19" s="45">
        <f t="shared" si="11"/>
        <v>0</v>
      </c>
      <c r="AD19" s="45">
        <f t="shared" si="11"/>
        <v>0</v>
      </c>
      <c r="AE19" s="45">
        <f t="shared" si="11"/>
        <v>0</v>
      </c>
      <c r="AF19" s="45">
        <f t="shared" si="11"/>
        <v>0</v>
      </c>
      <c r="AG19" s="45">
        <f t="shared" si="11"/>
        <v>0</v>
      </c>
      <c r="AH19" s="45">
        <f t="shared" si="11"/>
        <v>0</v>
      </c>
      <c r="AI19" s="45">
        <f t="shared" si="11"/>
        <v>0</v>
      </c>
      <c r="AJ19" s="45">
        <f t="shared" si="11"/>
        <v>0</v>
      </c>
      <c r="AK19" s="45">
        <f t="shared" si="11"/>
        <v>0</v>
      </c>
      <c r="AL19" s="45">
        <f t="shared" si="11"/>
        <v>0</v>
      </c>
    </row>
    <row r="20" spans="1:38" ht="69" customHeight="1" x14ac:dyDescent="0.25">
      <c r="A20" s="10" t="s">
        <v>57</v>
      </c>
      <c r="B20" s="11" t="s">
        <v>58</v>
      </c>
      <c r="C20" s="8"/>
      <c r="D20" s="8"/>
      <c r="E20" s="8"/>
      <c r="F20" s="8"/>
      <c r="G20" s="8"/>
      <c r="H20" s="8"/>
      <c r="I20" s="8"/>
      <c r="J20" s="13"/>
      <c r="K20" s="13"/>
      <c r="L20" s="8"/>
      <c r="M20" s="12"/>
      <c r="N20" s="13"/>
      <c r="O20" s="13"/>
      <c r="P20" s="13"/>
      <c r="Q20" s="13"/>
      <c r="R20" s="14"/>
      <c r="S20" s="13"/>
      <c r="T20" s="13"/>
      <c r="U20" s="13"/>
      <c r="V20" s="8"/>
      <c r="W20" s="13"/>
      <c r="X20" s="13"/>
      <c r="Y20" s="8"/>
      <c r="Z20" s="13"/>
      <c r="AA20" s="13"/>
      <c r="AB20" s="8"/>
      <c r="AC20" s="8"/>
      <c r="AD20" s="8"/>
      <c r="AE20" s="8"/>
      <c r="AF20" s="8"/>
      <c r="AG20" s="13"/>
      <c r="AH20" s="13"/>
      <c r="AI20" s="8"/>
      <c r="AJ20" s="8"/>
      <c r="AK20" s="8"/>
      <c r="AL20" s="8"/>
    </row>
    <row r="21" spans="1:38" ht="69" customHeight="1" x14ac:dyDescent="0.25">
      <c r="A21" s="10" t="s">
        <v>59</v>
      </c>
      <c r="B21" s="11" t="s">
        <v>60</v>
      </c>
      <c r="C21" s="8"/>
      <c r="D21" s="8"/>
      <c r="E21" s="8"/>
      <c r="F21" s="8"/>
      <c r="G21" s="8"/>
      <c r="H21" s="13"/>
      <c r="I21" s="8"/>
      <c r="J21" s="13"/>
      <c r="K21" s="13"/>
      <c r="L21" s="8"/>
      <c r="M21" s="12"/>
      <c r="N21" s="13"/>
      <c r="O21" s="13"/>
      <c r="P21" s="13"/>
      <c r="Q21" s="13"/>
      <c r="R21" s="14"/>
      <c r="S21" s="13"/>
      <c r="T21" s="13"/>
      <c r="U21" s="13"/>
      <c r="V21" s="8"/>
      <c r="W21" s="13"/>
      <c r="X21" s="13"/>
      <c r="Y21" s="8"/>
      <c r="Z21" s="13"/>
      <c r="AA21" s="13"/>
      <c r="AB21" s="8"/>
      <c r="AC21" s="8"/>
      <c r="AD21" s="8"/>
      <c r="AE21" s="8"/>
      <c r="AF21" s="8"/>
      <c r="AG21" s="13"/>
      <c r="AH21" s="13"/>
      <c r="AI21" s="8"/>
      <c r="AJ21" s="8"/>
      <c r="AK21" s="8"/>
      <c r="AL21" s="8"/>
    </row>
    <row r="22" spans="1:38" ht="69" customHeight="1" x14ac:dyDescent="0.25">
      <c r="A22" s="10" t="s">
        <v>61</v>
      </c>
      <c r="B22" s="11" t="s">
        <v>62</v>
      </c>
      <c r="C22" s="8"/>
      <c r="D22" s="8"/>
      <c r="E22" s="8"/>
      <c r="F22" s="8"/>
      <c r="G22" s="8"/>
      <c r="H22" s="13"/>
      <c r="I22" s="8"/>
      <c r="J22" s="13"/>
      <c r="K22" s="13"/>
      <c r="L22" s="8"/>
      <c r="M22" s="12"/>
      <c r="N22" s="13"/>
      <c r="O22" s="13"/>
      <c r="P22" s="13"/>
      <c r="Q22" s="13"/>
      <c r="R22" s="14"/>
      <c r="S22" s="13"/>
      <c r="T22" s="13"/>
      <c r="U22" s="13"/>
      <c r="V22" s="8"/>
      <c r="W22" s="13"/>
      <c r="X22" s="13"/>
      <c r="Y22" s="8"/>
      <c r="Z22" s="13"/>
      <c r="AA22" s="13"/>
      <c r="AB22" s="8"/>
      <c r="AC22" s="8"/>
      <c r="AD22" s="8"/>
      <c r="AE22" s="8"/>
      <c r="AF22" s="8"/>
      <c r="AG22" s="13"/>
      <c r="AH22" s="13"/>
      <c r="AI22" s="8"/>
      <c r="AJ22" s="8"/>
      <c r="AK22" s="8"/>
      <c r="AL22" s="8"/>
    </row>
    <row r="23" spans="1:38" ht="69" customHeight="1" x14ac:dyDescent="0.25">
      <c r="A23" s="10" t="s">
        <v>63</v>
      </c>
      <c r="B23" s="11" t="s">
        <v>64</v>
      </c>
      <c r="C23" s="8"/>
      <c r="D23" s="8"/>
      <c r="E23" s="8"/>
      <c r="F23" s="8"/>
      <c r="G23" s="8"/>
      <c r="H23" s="13"/>
      <c r="I23" s="8"/>
      <c r="J23" s="13"/>
      <c r="K23" s="13"/>
      <c r="L23" s="8"/>
      <c r="M23" s="12"/>
      <c r="N23" s="13"/>
      <c r="O23" s="13"/>
      <c r="P23" s="13"/>
      <c r="Q23" s="13"/>
      <c r="R23" s="14"/>
      <c r="S23" s="13"/>
      <c r="T23" s="13"/>
      <c r="U23" s="13"/>
      <c r="V23" s="8"/>
      <c r="W23" s="13"/>
      <c r="X23" s="13"/>
      <c r="Y23" s="8"/>
      <c r="Z23" s="13"/>
      <c r="AA23" s="13"/>
      <c r="AB23" s="8"/>
      <c r="AC23" s="8"/>
      <c r="AD23" s="8"/>
      <c r="AE23" s="8"/>
      <c r="AF23" s="8"/>
      <c r="AG23" s="13"/>
      <c r="AH23" s="13"/>
      <c r="AI23" s="8"/>
      <c r="AJ23" s="8"/>
      <c r="AK23" s="8"/>
      <c r="AL23" s="8"/>
    </row>
    <row r="24" spans="1:38" ht="69" customHeight="1" x14ac:dyDescent="0.25">
      <c r="A24" s="10" t="s">
        <v>65</v>
      </c>
      <c r="B24" s="11" t="s">
        <v>66</v>
      </c>
      <c r="C24" s="8"/>
      <c r="D24" s="8"/>
      <c r="E24" s="8"/>
      <c r="F24" s="8"/>
      <c r="G24" s="8"/>
      <c r="H24" s="13"/>
      <c r="I24" s="8"/>
      <c r="J24" s="13"/>
      <c r="K24" s="13"/>
      <c r="L24" s="8"/>
      <c r="M24" s="12"/>
      <c r="N24" s="13"/>
      <c r="O24" s="13"/>
      <c r="P24" s="13"/>
      <c r="Q24" s="13"/>
      <c r="R24" s="14"/>
      <c r="S24" s="13"/>
      <c r="T24" s="13"/>
      <c r="U24" s="13"/>
      <c r="V24" s="8"/>
      <c r="W24" s="13"/>
      <c r="X24" s="13"/>
      <c r="Y24" s="8"/>
      <c r="Z24" s="13"/>
      <c r="AA24" s="13"/>
      <c r="AB24" s="8"/>
      <c r="AC24" s="8"/>
      <c r="AD24" s="8"/>
      <c r="AE24" s="8"/>
      <c r="AF24" s="8"/>
      <c r="AG24" s="13"/>
      <c r="AH24" s="13"/>
      <c r="AI24" s="8"/>
      <c r="AJ24" s="8"/>
      <c r="AK24" s="8"/>
      <c r="AL24" s="8"/>
    </row>
    <row r="25" spans="1:38" ht="69" customHeight="1" x14ac:dyDescent="0.25">
      <c r="A25" s="10" t="s">
        <v>67</v>
      </c>
      <c r="B25" s="11" t="s">
        <v>68</v>
      </c>
      <c r="C25" s="8"/>
      <c r="D25" s="8"/>
      <c r="E25" s="8"/>
      <c r="F25" s="8"/>
      <c r="G25" s="8"/>
      <c r="H25" s="13"/>
      <c r="I25" s="8"/>
      <c r="J25" s="13"/>
      <c r="K25" s="13"/>
      <c r="L25" s="8"/>
      <c r="M25" s="12"/>
      <c r="N25" s="13"/>
      <c r="O25" s="13"/>
      <c r="P25" s="13"/>
      <c r="Q25" s="13"/>
      <c r="R25" s="14"/>
      <c r="S25" s="13"/>
      <c r="T25" s="13"/>
      <c r="U25" s="13"/>
      <c r="V25" s="8"/>
      <c r="W25" s="13"/>
      <c r="X25" s="13"/>
      <c r="Y25" s="8"/>
      <c r="Z25" s="13"/>
      <c r="AA25" s="13"/>
      <c r="AB25" s="8"/>
      <c r="AC25" s="8"/>
      <c r="AD25" s="8"/>
      <c r="AE25" s="8"/>
      <c r="AF25" s="8"/>
      <c r="AG25" s="13"/>
      <c r="AH25" s="13"/>
      <c r="AI25" s="8"/>
      <c r="AJ25" s="8"/>
      <c r="AK25" s="8"/>
      <c r="AL25" s="8"/>
    </row>
    <row r="26" spans="1:38" ht="69" customHeight="1" x14ac:dyDescent="0.25">
      <c r="A26" s="10" t="s">
        <v>69</v>
      </c>
      <c r="B26" s="11" t="s">
        <v>70</v>
      </c>
      <c r="C26" s="8"/>
      <c r="D26" s="8"/>
      <c r="E26" s="8"/>
      <c r="F26" s="8"/>
      <c r="G26" s="8"/>
      <c r="H26" s="13"/>
      <c r="I26" s="8"/>
      <c r="J26" s="13"/>
      <c r="K26" s="13"/>
      <c r="L26" s="8"/>
      <c r="M26" s="12"/>
      <c r="N26" s="13"/>
      <c r="O26" s="13"/>
      <c r="P26" s="13"/>
      <c r="Q26" s="13"/>
      <c r="R26" s="14"/>
      <c r="S26" s="13"/>
      <c r="T26" s="13"/>
      <c r="U26" s="13"/>
      <c r="V26" s="8"/>
      <c r="W26" s="13"/>
      <c r="X26" s="13"/>
      <c r="Y26" s="8"/>
      <c r="Z26" s="13"/>
      <c r="AA26" s="13"/>
      <c r="AB26" s="8"/>
      <c r="AC26" s="8"/>
      <c r="AD26" s="8"/>
      <c r="AE26" s="8"/>
      <c r="AF26" s="8"/>
      <c r="AG26" s="13"/>
      <c r="AH26" s="13"/>
      <c r="AI26" s="8"/>
      <c r="AJ26" s="8"/>
      <c r="AK26" s="8"/>
      <c r="AL26" s="8"/>
    </row>
    <row r="27" spans="1:38" s="9" customFormat="1" ht="69" customHeight="1" x14ac:dyDescent="0.25">
      <c r="A27" s="10">
        <v>7</v>
      </c>
      <c r="B27" s="5" t="s">
        <v>71</v>
      </c>
      <c r="C27" s="45">
        <f>C28+C29+C30+C31+C32</f>
        <v>0</v>
      </c>
      <c r="D27" s="45">
        <f t="shared" ref="D27:AL27" si="12">D28+D29+D30+D31+D32</f>
        <v>0</v>
      </c>
      <c r="E27" s="45">
        <f t="shared" si="12"/>
        <v>0</v>
      </c>
      <c r="F27" s="45">
        <f t="shared" si="12"/>
        <v>0</v>
      </c>
      <c r="G27" s="45">
        <f t="shared" si="12"/>
        <v>0</v>
      </c>
      <c r="H27" s="45">
        <v>3</v>
      </c>
      <c r="I27" s="45">
        <f t="shared" si="12"/>
        <v>3</v>
      </c>
      <c r="J27" s="45">
        <f t="shared" si="12"/>
        <v>0</v>
      </c>
      <c r="K27" s="45">
        <f t="shared" si="12"/>
        <v>2</v>
      </c>
      <c r="L27" s="45">
        <f t="shared" si="12"/>
        <v>0</v>
      </c>
      <c r="M27" s="45">
        <f t="shared" si="12"/>
        <v>1</v>
      </c>
      <c r="N27" s="45">
        <f t="shared" si="12"/>
        <v>0</v>
      </c>
      <c r="O27" s="45">
        <f t="shared" si="12"/>
        <v>1</v>
      </c>
      <c r="P27" s="45">
        <f t="shared" si="12"/>
        <v>0</v>
      </c>
      <c r="Q27" s="45">
        <f t="shared" si="12"/>
        <v>0</v>
      </c>
      <c r="R27" s="45">
        <f t="shared" si="12"/>
        <v>2</v>
      </c>
      <c r="S27" s="45">
        <f t="shared" si="12"/>
        <v>0</v>
      </c>
      <c r="T27" s="45">
        <f t="shared" si="12"/>
        <v>1</v>
      </c>
      <c r="U27" s="45">
        <f t="shared" si="12"/>
        <v>1</v>
      </c>
      <c r="V27" s="45">
        <f t="shared" si="12"/>
        <v>3</v>
      </c>
      <c r="W27" s="45">
        <f t="shared" si="12"/>
        <v>0</v>
      </c>
      <c r="X27" s="45">
        <f t="shared" si="12"/>
        <v>0</v>
      </c>
      <c r="Y27" s="45">
        <f t="shared" si="12"/>
        <v>0</v>
      </c>
      <c r="Z27" s="45">
        <f t="shared" si="12"/>
        <v>0</v>
      </c>
      <c r="AA27" s="45">
        <f t="shared" si="12"/>
        <v>0</v>
      </c>
      <c r="AB27" s="45">
        <f t="shared" si="12"/>
        <v>0</v>
      </c>
      <c r="AC27" s="45">
        <f t="shared" si="12"/>
        <v>0</v>
      </c>
      <c r="AD27" s="45">
        <f t="shared" si="12"/>
        <v>0</v>
      </c>
      <c r="AE27" s="45">
        <f t="shared" si="12"/>
        <v>0</v>
      </c>
      <c r="AF27" s="45">
        <f t="shared" si="12"/>
        <v>0</v>
      </c>
      <c r="AG27" s="45">
        <f t="shared" si="12"/>
        <v>0</v>
      </c>
      <c r="AH27" s="45">
        <f t="shared" si="12"/>
        <v>0</v>
      </c>
      <c r="AI27" s="45">
        <f t="shared" si="12"/>
        <v>0</v>
      </c>
      <c r="AJ27" s="45">
        <f t="shared" si="12"/>
        <v>0</v>
      </c>
      <c r="AK27" s="45">
        <f t="shared" si="12"/>
        <v>0</v>
      </c>
      <c r="AL27" s="45">
        <f t="shared" si="12"/>
        <v>0</v>
      </c>
    </row>
    <row r="28" spans="1:38" ht="69" customHeight="1" x14ac:dyDescent="0.25">
      <c r="A28" s="15" t="s">
        <v>72</v>
      </c>
      <c r="B28" s="11" t="s">
        <v>73</v>
      </c>
      <c r="C28" s="8"/>
      <c r="D28" s="8"/>
      <c r="E28" s="8"/>
      <c r="F28" s="8"/>
      <c r="G28" s="8"/>
      <c r="H28" s="13"/>
      <c r="I28" s="8"/>
      <c r="J28" s="13"/>
      <c r="K28" s="13"/>
      <c r="L28" s="8"/>
      <c r="M28" s="12"/>
      <c r="N28" s="13"/>
      <c r="O28" s="13"/>
      <c r="P28" s="13"/>
      <c r="Q28" s="13"/>
      <c r="R28" s="14"/>
      <c r="S28" s="13"/>
      <c r="T28" s="13"/>
      <c r="U28" s="13"/>
      <c r="V28" s="8"/>
      <c r="W28" s="13"/>
      <c r="X28" s="13"/>
      <c r="Y28" s="8"/>
      <c r="Z28" s="13"/>
      <c r="AA28" s="13"/>
      <c r="AB28" s="8"/>
      <c r="AC28" s="8"/>
      <c r="AD28" s="8"/>
      <c r="AE28" s="8"/>
      <c r="AF28" s="8"/>
      <c r="AG28" s="13"/>
      <c r="AH28" s="13"/>
      <c r="AI28" s="8"/>
      <c r="AJ28" s="8"/>
      <c r="AK28" s="8"/>
      <c r="AL28" s="8"/>
    </row>
    <row r="29" spans="1:38" ht="69" customHeight="1" x14ac:dyDescent="0.25">
      <c r="A29" s="15" t="s">
        <v>74</v>
      </c>
      <c r="B29" s="11" t="s">
        <v>75</v>
      </c>
      <c r="C29" s="8"/>
      <c r="D29" s="8"/>
      <c r="E29" s="8"/>
      <c r="F29" s="8"/>
      <c r="G29" s="8"/>
      <c r="H29" s="13">
        <v>1</v>
      </c>
      <c r="I29" s="8"/>
      <c r="J29" s="13"/>
      <c r="K29" s="13">
        <v>1</v>
      </c>
      <c r="L29" s="8"/>
      <c r="M29" s="12"/>
      <c r="N29" s="13"/>
      <c r="O29" s="13"/>
      <c r="P29" s="13"/>
      <c r="Q29" s="13"/>
      <c r="R29" s="14"/>
      <c r="S29" s="13"/>
      <c r="T29" s="13"/>
      <c r="U29" s="13"/>
      <c r="V29" s="8"/>
      <c r="W29" s="13"/>
      <c r="X29" s="13"/>
      <c r="Y29" s="8"/>
      <c r="Z29" s="13"/>
      <c r="AA29" s="13"/>
      <c r="AB29" s="8"/>
      <c r="AC29" s="8"/>
      <c r="AD29" s="8"/>
      <c r="AE29" s="8"/>
      <c r="AF29" s="8"/>
      <c r="AG29" s="13"/>
      <c r="AH29" s="13"/>
      <c r="AI29" s="8"/>
      <c r="AJ29" s="8"/>
      <c r="AK29" s="8"/>
      <c r="AL29" s="8"/>
    </row>
    <row r="30" spans="1:38" ht="69" customHeight="1" x14ac:dyDescent="0.25">
      <c r="A30" s="15" t="s">
        <v>76</v>
      </c>
      <c r="B30" s="11" t="s">
        <v>77</v>
      </c>
      <c r="C30" s="8"/>
      <c r="D30" s="8"/>
      <c r="E30" s="8"/>
      <c r="F30" s="8"/>
      <c r="G30" s="8"/>
      <c r="H30" s="13">
        <v>1</v>
      </c>
      <c r="I30" s="8">
        <f t="shared" si="2"/>
        <v>1</v>
      </c>
      <c r="J30" s="13"/>
      <c r="K30" s="13"/>
      <c r="L30" s="8"/>
      <c r="M30" s="12">
        <f t="shared" si="3"/>
        <v>1</v>
      </c>
      <c r="N30" s="13"/>
      <c r="O30" s="13">
        <v>1</v>
      </c>
      <c r="P30" s="13"/>
      <c r="Q30" s="13"/>
      <c r="R30" s="14"/>
      <c r="S30" s="13"/>
      <c r="T30" s="13"/>
      <c r="U30" s="13"/>
      <c r="V30" s="8">
        <f t="shared" si="5"/>
        <v>1</v>
      </c>
      <c r="W30" s="13"/>
      <c r="X30" s="13"/>
      <c r="Y30" s="8"/>
      <c r="Z30" s="13"/>
      <c r="AA30" s="13"/>
      <c r="AB30" s="8"/>
      <c r="AC30" s="8"/>
      <c r="AD30" s="8"/>
      <c r="AE30" s="8"/>
      <c r="AF30" s="8"/>
      <c r="AG30" s="8"/>
      <c r="AH30" s="13"/>
      <c r="AI30" s="8"/>
      <c r="AJ30" s="8"/>
      <c r="AK30" s="8"/>
      <c r="AL30" s="8"/>
    </row>
    <row r="31" spans="1:38" ht="69" customHeight="1" x14ac:dyDescent="0.25">
      <c r="A31" s="15" t="s">
        <v>78</v>
      </c>
      <c r="B31" s="11" t="s">
        <v>79</v>
      </c>
      <c r="C31" s="8"/>
      <c r="D31" s="8"/>
      <c r="E31" s="8"/>
      <c r="F31" s="8"/>
      <c r="G31" s="8"/>
      <c r="H31" s="13"/>
      <c r="I31" s="8"/>
      <c r="J31" s="13"/>
      <c r="K31" s="13"/>
      <c r="L31" s="8"/>
      <c r="M31" s="12"/>
      <c r="N31" s="13"/>
      <c r="O31" s="13"/>
      <c r="P31" s="13"/>
      <c r="Q31" s="13"/>
      <c r="R31" s="14"/>
      <c r="S31" s="13"/>
      <c r="T31" s="13"/>
      <c r="U31" s="13"/>
      <c r="V31" s="8"/>
      <c r="W31" s="13"/>
      <c r="X31" s="13"/>
      <c r="Y31" s="8"/>
      <c r="Z31" s="13"/>
      <c r="AA31" s="13"/>
      <c r="AB31" s="8"/>
      <c r="AC31" s="8"/>
      <c r="AD31" s="8"/>
      <c r="AE31" s="8"/>
      <c r="AF31" s="8"/>
      <c r="AG31" s="13"/>
      <c r="AH31" s="13"/>
      <c r="AI31" s="8"/>
      <c r="AJ31" s="8"/>
      <c r="AK31" s="8"/>
      <c r="AL31" s="8"/>
    </row>
    <row r="32" spans="1:38" ht="69" customHeight="1" x14ac:dyDescent="0.25">
      <c r="A32" s="15" t="s">
        <v>80</v>
      </c>
      <c r="B32" s="11" t="s">
        <v>81</v>
      </c>
      <c r="C32" s="8"/>
      <c r="D32" s="8"/>
      <c r="E32" s="8"/>
      <c r="F32" s="8"/>
      <c r="G32" s="8"/>
      <c r="H32" s="8">
        <v>3</v>
      </c>
      <c r="I32" s="8">
        <f t="shared" si="2"/>
        <v>2</v>
      </c>
      <c r="J32" s="13"/>
      <c r="K32" s="13">
        <v>1</v>
      </c>
      <c r="L32" s="8"/>
      <c r="M32" s="12"/>
      <c r="N32" s="12"/>
      <c r="O32" s="13"/>
      <c r="P32" s="12"/>
      <c r="Q32" s="13"/>
      <c r="R32" s="14">
        <f t="shared" si="4"/>
        <v>2</v>
      </c>
      <c r="S32" s="13"/>
      <c r="T32" s="13">
        <v>1</v>
      </c>
      <c r="U32" s="13">
        <v>1</v>
      </c>
      <c r="V32" s="8">
        <f t="shared" si="5"/>
        <v>2</v>
      </c>
      <c r="W32" s="13"/>
      <c r="X32" s="13"/>
      <c r="Y32" s="8"/>
      <c r="Z32" s="13"/>
      <c r="AA32" s="13"/>
      <c r="AB32" s="8"/>
      <c r="AC32" s="8"/>
      <c r="AD32" s="8"/>
      <c r="AE32" s="8"/>
      <c r="AF32" s="8"/>
      <c r="AG32" s="13"/>
      <c r="AH32" s="13"/>
      <c r="AI32" s="8"/>
      <c r="AJ32" s="8"/>
      <c r="AK32" s="8"/>
      <c r="AL32" s="8"/>
    </row>
    <row r="33" spans="1:38" s="9" customFormat="1" ht="69" customHeight="1" x14ac:dyDescent="0.25">
      <c r="A33" s="15" t="s">
        <v>82</v>
      </c>
      <c r="B33" s="5" t="s">
        <v>83</v>
      </c>
      <c r="C33" s="45">
        <v>0</v>
      </c>
      <c r="D33" s="45">
        <v>0</v>
      </c>
      <c r="E33" s="45">
        <f t="shared" si="1"/>
        <v>0</v>
      </c>
      <c r="F33" s="45">
        <v>0</v>
      </c>
      <c r="G33" s="45">
        <v>0</v>
      </c>
      <c r="H33" s="45">
        <v>1</v>
      </c>
      <c r="I33" s="45">
        <f t="shared" si="2"/>
        <v>1</v>
      </c>
      <c r="J33" s="45">
        <v>0</v>
      </c>
      <c r="K33" s="45">
        <v>0</v>
      </c>
      <c r="L33" s="45">
        <v>0</v>
      </c>
      <c r="M33" s="46">
        <f t="shared" si="3"/>
        <v>1</v>
      </c>
      <c r="N33" s="45">
        <v>1</v>
      </c>
      <c r="O33" s="45">
        <v>0</v>
      </c>
      <c r="P33" s="45">
        <v>0</v>
      </c>
      <c r="Q33" s="45">
        <v>0</v>
      </c>
      <c r="R33" s="48">
        <f t="shared" si="4"/>
        <v>0</v>
      </c>
      <c r="S33" s="45">
        <v>0</v>
      </c>
      <c r="T33" s="45">
        <v>0</v>
      </c>
      <c r="U33" s="45">
        <v>0</v>
      </c>
      <c r="V33" s="45">
        <f t="shared" si="5"/>
        <v>1</v>
      </c>
      <c r="W33" s="45">
        <v>0</v>
      </c>
      <c r="X33" s="45">
        <v>0</v>
      </c>
      <c r="Y33" s="45">
        <f t="shared" si="6"/>
        <v>0</v>
      </c>
      <c r="Z33" s="45">
        <v>0</v>
      </c>
      <c r="AA33" s="45">
        <v>1</v>
      </c>
      <c r="AB33" s="45">
        <v>0</v>
      </c>
      <c r="AC33" s="45">
        <f t="shared" si="7"/>
        <v>1</v>
      </c>
      <c r="AD33" s="45">
        <v>0</v>
      </c>
      <c r="AE33" s="45">
        <v>1</v>
      </c>
      <c r="AF33" s="45">
        <v>0</v>
      </c>
      <c r="AG33" s="45">
        <v>0</v>
      </c>
      <c r="AH33" s="45">
        <v>0</v>
      </c>
      <c r="AI33" s="45">
        <v>0</v>
      </c>
      <c r="AJ33" s="45">
        <f t="shared" si="8"/>
        <v>0</v>
      </c>
      <c r="AK33" s="45">
        <v>0</v>
      </c>
      <c r="AL33" s="45">
        <v>0</v>
      </c>
    </row>
    <row r="34" spans="1:38" s="9" customFormat="1" ht="69" customHeight="1" x14ac:dyDescent="0.25">
      <c r="A34" s="15" t="s">
        <v>84</v>
      </c>
      <c r="B34" s="5" t="s">
        <v>85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</row>
    <row r="35" spans="1:38" s="9" customFormat="1" ht="69" customHeight="1" x14ac:dyDescent="0.25">
      <c r="A35" s="15" t="s">
        <v>86</v>
      </c>
      <c r="B35" s="5" t="s">
        <v>87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s="9" customFormat="1" ht="69" customHeight="1" x14ac:dyDescent="0.25">
      <c r="A36" s="15" t="s">
        <v>88</v>
      </c>
      <c r="B36" s="5" t="s">
        <v>89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s="9" customFormat="1" ht="69" customHeight="1" x14ac:dyDescent="0.25">
      <c r="A37" s="15" t="s">
        <v>90</v>
      </c>
      <c r="B37" s="5" t="s">
        <v>91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</row>
    <row r="38" spans="1:38" s="9" customFormat="1" ht="69" customHeight="1" x14ac:dyDescent="0.25">
      <c r="A38" s="15" t="s">
        <v>92</v>
      </c>
      <c r="B38" s="5" t="s">
        <v>93</v>
      </c>
      <c r="C38" s="47">
        <v>0</v>
      </c>
      <c r="D38" s="47">
        <v>0</v>
      </c>
      <c r="E38" s="45">
        <f t="shared" si="1"/>
        <v>0</v>
      </c>
      <c r="F38" s="47">
        <v>0</v>
      </c>
      <c r="G38" s="47">
        <v>0</v>
      </c>
      <c r="H38" s="45">
        <v>1</v>
      </c>
      <c r="I38" s="45">
        <f t="shared" si="2"/>
        <v>1</v>
      </c>
      <c r="J38" s="47">
        <v>0</v>
      </c>
      <c r="K38" s="47">
        <v>0</v>
      </c>
      <c r="L38" s="45">
        <v>0</v>
      </c>
      <c r="M38" s="46">
        <f t="shared" si="3"/>
        <v>1</v>
      </c>
      <c r="N38" s="47">
        <v>0</v>
      </c>
      <c r="O38" s="47">
        <v>1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f t="shared" si="5"/>
        <v>1</v>
      </c>
      <c r="W38" s="47">
        <v>0</v>
      </c>
      <c r="X38" s="47">
        <v>0</v>
      </c>
      <c r="Y38" s="45">
        <f t="shared" si="6"/>
        <v>0</v>
      </c>
      <c r="Z38" s="47">
        <v>0</v>
      </c>
      <c r="AA38" s="47">
        <v>0</v>
      </c>
      <c r="AB38" s="45">
        <v>1</v>
      </c>
      <c r="AC38" s="45">
        <f t="shared" si="7"/>
        <v>1</v>
      </c>
      <c r="AD38" s="47">
        <v>0</v>
      </c>
      <c r="AE38" s="47">
        <v>1</v>
      </c>
      <c r="AF38" s="47">
        <v>0</v>
      </c>
      <c r="AG38" s="47">
        <v>1</v>
      </c>
      <c r="AH38" s="47">
        <v>0</v>
      </c>
      <c r="AI38" s="45">
        <v>1</v>
      </c>
      <c r="AJ38" s="45">
        <f t="shared" si="8"/>
        <v>1</v>
      </c>
      <c r="AK38" s="47">
        <v>0</v>
      </c>
      <c r="AL38" s="47">
        <v>1</v>
      </c>
    </row>
    <row r="39" spans="1:38" ht="69" customHeight="1" x14ac:dyDescent="0.25">
      <c r="A39" s="15" t="s">
        <v>94</v>
      </c>
      <c r="B39" s="5" t="s">
        <v>95</v>
      </c>
      <c r="C39" s="13"/>
      <c r="D39" s="13"/>
      <c r="E39" s="8"/>
      <c r="F39" s="13"/>
      <c r="G39" s="13"/>
      <c r="H39" s="8"/>
      <c r="I39" s="8"/>
      <c r="J39" s="8"/>
      <c r="K39" s="13"/>
      <c r="L39" s="8"/>
      <c r="M39" s="12"/>
      <c r="N39" s="13"/>
      <c r="O39" s="13"/>
      <c r="P39" s="13"/>
      <c r="Q39" s="13"/>
      <c r="R39" s="14"/>
      <c r="S39" s="13"/>
      <c r="T39" s="13"/>
      <c r="U39" s="13"/>
      <c r="V39" s="8"/>
      <c r="W39" s="13"/>
      <c r="X39" s="13"/>
      <c r="Y39" s="8"/>
      <c r="Z39" s="13"/>
      <c r="AA39" s="13"/>
      <c r="AB39" s="8"/>
      <c r="AC39" s="8"/>
      <c r="AD39" s="13"/>
      <c r="AE39" s="13"/>
      <c r="AF39" s="13"/>
      <c r="AG39" s="13"/>
      <c r="AH39" s="13"/>
      <c r="AI39" s="8"/>
      <c r="AJ39" s="8"/>
      <c r="AK39" s="13"/>
      <c r="AL39" s="13"/>
    </row>
    <row r="40" spans="1:38" ht="69" customHeight="1" x14ac:dyDescent="0.25">
      <c r="A40" s="15" t="s">
        <v>96</v>
      </c>
      <c r="B40" s="5" t="s">
        <v>97</v>
      </c>
      <c r="C40" s="8"/>
      <c r="D40" s="8"/>
      <c r="E40" s="8"/>
      <c r="F40" s="8"/>
      <c r="G40" s="8"/>
      <c r="H40" s="13"/>
      <c r="I40" s="8"/>
      <c r="J40" s="13"/>
      <c r="K40" s="13"/>
      <c r="L40" s="8"/>
      <c r="M40" s="12"/>
      <c r="N40" s="13"/>
      <c r="O40" s="13"/>
      <c r="P40" s="13"/>
      <c r="Q40" s="13"/>
      <c r="R40" s="14"/>
      <c r="S40" s="13"/>
      <c r="T40" s="13"/>
      <c r="U40" s="13"/>
      <c r="V40" s="8"/>
      <c r="W40" s="13"/>
      <c r="X40" s="13"/>
      <c r="Y40" s="8"/>
      <c r="Z40" s="13"/>
      <c r="AA40" s="13"/>
      <c r="AB40" s="8"/>
      <c r="AC40" s="8"/>
      <c r="AD40" s="8"/>
      <c r="AE40" s="8"/>
      <c r="AF40" s="13"/>
      <c r="AG40" s="13"/>
      <c r="AH40" s="13"/>
      <c r="AI40" s="8"/>
      <c r="AJ40" s="8"/>
      <c r="AK40" s="8"/>
      <c r="AL40" s="8"/>
    </row>
    <row r="41" spans="1:38" ht="69" customHeight="1" x14ac:dyDescent="0.25">
      <c r="A41" s="15" t="s">
        <v>98</v>
      </c>
      <c r="B41" s="5" t="s">
        <v>99</v>
      </c>
      <c r="C41" s="8">
        <v>3</v>
      </c>
      <c r="D41" s="8">
        <v>3</v>
      </c>
      <c r="E41" s="8"/>
      <c r="F41" s="8"/>
      <c r="G41" s="8"/>
      <c r="H41" s="13">
        <v>2</v>
      </c>
      <c r="I41" s="8">
        <f t="shared" si="2"/>
        <v>2</v>
      </c>
      <c r="J41" s="13"/>
      <c r="K41" s="13"/>
      <c r="L41" s="8"/>
      <c r="M41" s="12"/>
      <c r="N41" s="13"/>
      <c r="O41" s="13"/>
      <c r="P41" s="13"/>
      <c r="Q41" s="13"/>
      <c r="R41" s="14"/>
      <c r="S41" s="13"/>
      <c r="T41" s="13"/>
      <c r="U41" s="13"/>
      <c r="V41" s="8"/>
      <c r="W41" s="13"/>
      <c r="X41" s="13">
        <v>3</v>
      </c>
      <c r="Y41" s="8">
        <f t="shared" si="6"/>
        <v>5</v>
      </c>
      <c r="Z41" s="13">
        <v>3</v>
      </c>
      <c r="AA41" s="13"/>
      <c r="AB41" s="8"/>
      <c r="AC41" s="8"/>
      <c r="AD41" s="8"/>
      <c r="AE41" s="8"/>
      <c r="AF41" s="13"/>
      <c r="AG41" s="13"/>
      <c r="AH41" s="13"/>
      <c r="AI41" s="8"/>
      <c r="AJ41" s="8"/>
      <c r="AK41" s="8"/>
      <c r="AL41" s="8"/>
    </row>
    <row r="42" spans="1:38" ht="69" customHeight="1" x14ac:dyDescent="0.25">
      <c r="A42" s="15" t="s">
        <v>100</v>
      </c>
      <c r="B42" s="16" t="s">
        <v>101</v>
      </c>
      <c r="C42" s="8">
        <v>3</v>
      </c>
      <c r="D42" s="8">
        <v>2</v>
      </c>
      <c r="E42" s="8">
        <f t="shared" si="1"/>
        <v>1</v>
      </c>
      <c r="F42" s="8"/>
      <c r="G42" s="8"/>
      <c r="H42" s="13">
        <v>4</v>
      </c>
      <c r="I42" s="8">
        <f t="shared" si="2"/>
        <v>4</v>
      </c>
      <c r="J42" s="13"/>
      <c r="K42" s="13"/>
      <c r="L42" s="8"/>
      <c r="M42" s="12">
        <f t="shared" si="3"/>
        <v>5</v>
      </c>
      <c r="N42" s="13">
        <v>1</v>
      </c>
      <c r="O42" s="13"/>
      <c r="P42" s="13">
        <v>4</v>
      </c>
      <c r="Q42" s="13"/>
      <c r="R42" s="14">
        <f t="shared" si="4"/>
        <v>1</v>
      </c>
      <c r="S42" s="13"/>
      <c r="T42" s="13">
        <v>1</v>
      </c>
      <c r="U42" s="13"/>
      <c r="V42" s="8">
        <f t="shared" si="5"/>
        <v>6</v>
      </c>
      <c r="W42" s="13"/>
      <c r="X42" s="13"/>
      <c r="Y42" s="8">
        <f t="shared" si="6"/>
        <v>1</v>
      </c>
      <c r="Z42" s="13"/>
      <c r="AA42" s="13">
        <v>3</v>
      </c>
      <c r="AB42" s="8">
        <v>0</v>
      </c>
      <c r="AC42" s="8">
        <f t="shared" si="7"/>
        <v>3</v>
      </c>
      <c r="AD42" s="8">
        <v>0</v>
      </c>
      <c r="AE42" s="8">
        <v>3</v>
      </c>
      <c r="AF42" s="13"/>
      <c r="AG42" s="13"/>
      <c r="AH42" s="13"/>
      <c r="AI42" s="8"/>
      <c r="AJ42" s="8"/>
      <c r="AK42" s="8"/>
      <c r="AL42" s="8"/>
    </row>
    <row r="43" spans="1:38" ht="69" customHeight="1" x14ac:dyDescent="0.25">
      <c r="A43" s="15" t="s">
        <v>102</v>
      </c>
      <c r="B43" s="16" t="s">
        <v>103</v>
      </c>
      <c r="C43" s="8"/>
      <c r="D43" s="8"/>
      <c r="E43" s="8"/>
      <c r="F43" s="8"/>
      <c r="G43" s="8"/>
      <c r="H43" s="13"/>
      <c r="I43" s="8"/>
      <c r="J43" s="13"/>
      <c r="K43" s="13"/>
      <c r="L43" s="8"/>
      <c r="M43" s="12"/>
      <c r="N43" s="13"/>
      <c r="O43" s="13"/>
      <c r="P43" s="13"/>
      <c r="Q43" s="13"/>
      <c r="R43" s="14"/>
      <c r="S43" s="13"/>
      <c r="T43" s="13"/>
      <c r="U43" s="13"/>
      <c r="V43" s="8"/>
      <c r="W43" s="13"/>
      <c r="X43" s="13"/>
      <c r="Y43" s="8"/>
      <c r="Z43" s="13"/>
      <c r="AA43" s="8"/>
      <c r="AB43" s="8"/>
      <c r="AC43" s="8"/>
      <c r="AD43" s="8"/>
      <c r="AE43" s="8"/>
      <c r="AF43" s="13"/>
      <c r="AG43" s="13"/>
      <c r="AH43" s="8"/>
      <c r="AI43" s="8"/>
      <c r="AJ43" s="8"/>
      <c r="AK43" s="8"/>
      <c r="AL43" s="8"/>
    </row>
    <row r="44" spans="1:38" ht="69" customHeight="1" x14ac:dyDescent="0.25">
      <c r="A44" s="15" t="s">
        <v>104</v>
      </c>
      <c r="B44" s="16" t="s">
        <v>105</v>
      </c>
      <c r="C44" s="8"/>
      <c r="D44" s="8"/>
      <c r="E44" s="8"/>
      <c r="F44" s="8"/>
      <c r="G44" s="8"/>
      <c r="H44" s="8"/>
      <c r="I44" s="8"/>
      <c r="J44" s="13"/>
      <c r="K44" s="13"/>
      <c r="L44" s="8"/>
      <c r="M44" s="12"/>
      <c r="N44" s="13"/>
      <c r="O44" s="13"/>
      <c r="P44" s="13"/>
      <c r="Q44" s="13"/>
      <c r="R44" s="14"/>
      <c r="S44" s="13"/>
      <c r="T44" s="13"/>
      <c r="U44" s="13"/>
      <c r="V44" s="8"/>
      <c r="W44" s="13"/>
      <c r="X44" s="13"/>
      <c r="Y44" s="8"/>
      <c r="Z44" s="13"/>
      <c r="AA44" s="13"/>
      <c r="AB44" s="8"/>
      <c r="AC44" s="8"/>
      <c r="AD44" s="8"/>
      <c r="AE44" s="8"/>
      <c r="AF44" s="13"/>
      <c r="AG44" s="13"/>
      <c r="AH44" s="13"/>
      <c r="AI44" s="8"/>
      <c r="AJ44" s="8"/>
      <c r="AK44" s="8"/>
      <c r="AL44" s="8"/>
    </row>
    <row r="45" spans="1:38" ht="69" customHeight="1" x14ac:dyDescent="0.25">
      <c r="A45" s="15" t="s">
        <v>106</v>
      </c>
      <c r="B45" s="16" t="s">
        <v>107</v>
      </c>
      <c r="C45" s="8">
        <v>3</v>
      </c>
      <c r="D45" s="8">
        <v>2</v>
      </c>
      <c r="E45" s="8">
        <f t="shared" si="1"/>
        <v>1</v>
      </c>
      <c r="F45" s="8"/>
      <c r="G45" s="8"/>
      <c r="H45" s="8"/>
      <c r="I45" s="8"/>
      <c r="J45" s="8"/>
      <c r="K45" s="13"/>
      <c r="L45" s="8"/>
      <c r="M45" s="12">
        <f t="shared" si="3"/>
        <v>3</v>
      </c>
      <c r="N45" s="13">
        <v>1</v>
      </c>
      <c r="O45" s="13"/>
      <c r="P45" s="13">
        <v>2</v>
      </c>
      <c r="Q45" s="13"/>
      <c r="R45" s="14"/>
      <c r="S45" s="13"/>
      <c r="T45" s="13"/>
      <c r="U45" s="13"/>
      <c r="V45" s="8">
        <f t="shared" si="5"/>
        <v>3</v>
      </c>
      <c r="W45" s="13"/>
      <c r="X45" s="13"/>
      <c r="Y45" s="8"/>
      <c r="Z45" s="13"/>
      <c r="AA45" s="13">
        <v>1</v>
      </c>
      <c r="AB45" s="8"/>
      <c r="AC45" s="8">
        <f t="shared" si="7"/>
        <v>1</v>
      </c>
      <c r="AD45" s="8"/>
      <c r="AE45" s="8">
        <v>1</v>
      </c>
      <c r="AF45" s="13"/>
      <c r="AG45" s="13"/>
      <c r="AH45" s="13"/>
      <c r="AI45" s="8"/>
      <c r="AJ45" s="8"/>
      <c r="AK45" s="8"/>
      <c r="AL45" s="8"/>
    </row>
    <row r="46" spans="1:38" ht="69" customHeight="1" x14ac:dyDescent="0.25">
      <c r="A46" s="15" t="s">
        <v>108</v>
      </c>
      <c r="B46" s="5" t="s">
        <v>109</v>
      </c>
      <c r="C46" s="8">
        <v>1</v>
      </c>
      <c r="D46" s="8">
        <v>1</v>
      </c>
      <c r="E46" s="8"/>
      <c r="F46" s="8"/>
      <c r="G46" s="8"/>
      <c r="H46" s="13"/>
      <c r="I46" s="8"/>
      <c r="J46" s="13"/>
      <c r="K46" s="13"/>
      <c r="L46" s="8"/>
      <c r="M46" s="12">
        <f t="shared" si="3"/>
        <v>1</v>
      </c>
      <c r="N46" s="13"/>
      <c r="O46" s="13"/>
      <c r="P46" s="13">
        <v>1</v>
      </c>
      <c r="Q46" s="13"/>
      <c r="R46" s="14"/>
      <c r="S46" s="13"/>
      <c r="T46" s="13"/>
      <c r="U46" s="13"/>
      <c r="V46" s="8">
        <f t="shared" si="5"/>
        <v>1</v>
      </c>
      <c r="W46" s="13"/>
      <c r="X46" s="13"/>
      <c r="Y46" s="8"/>
      <c r="Z46" s="13"/>
      <c r="AA46" s="13"/>
      <c r="AB46" s="8"/>
      <c r="AC46" s="8"/>
      <c r="AD46" s="8"/>
      <c r="AE46" s="8"/>
      <c r="AF46" s="13"/>
      <c r="AG46" s="13"/>
      <c r="AH46" s="13"/>
      <c r="AI46" s="8"/>
      <c r="AJ46" s="8"/>
      <c r="AK46" s="8"/>
      <c r="AL46" s="8"/>
    </row>
    <row r="47" spans="1:38" ht="69" customHeight="1" x14ac:dyDescent="0.25">
      <c r="A47" s="15" t="s">
        <v>110</v>
      </c>
      <c r="B47" s="16" t="s">
        <v>111</v>
      </c>
      <c r="C47" s="8"/>
      <c r="D47" s="8"/>
      <c r="E47" s="8"/>
      <c r="F47" s="8"/>
      <c r="G47" s="8"/>
      <c r="H47" s="13"/>
      <c r="I47" s="8"/>
      <c r="J47" s="13"/>
      <c r="K47" s="13"/>
      <c r="L47" s="17"/>
      <c r="M47" s="12"/>
      <c r="N47" s="13"/>
      <c r="O47" s="13"/>
      <c r="P47" s="13"/>
      <c r="Q47" s="13"/>
      <c r="R47" s="14"/>
      <c r="S47" s="13"/>
      <c r="T47" s="13"/>
      <c r="U47" s="13"/>
      <c r="V47" s="8"/>
      <c r="W47" s="13"/>
      <c r="X47" s="13"/>
      <c r="Y47" s="8"/>
      <c r="Z47" s="13"/>
      <c r="AA47" s="13"/>
      <c r="AB47" s="8"/>
      <c r="AC47" s="8"/>
      <c r="AD47" s="8"/>
      <c r="AE47" s="8"/>
      <c r="AF47" s="13"/>
      <c r="AG47" s="13"/>
      <c r="AH47" s="13"/>
      <c r="AI47" s="8"/>
      <c r="AJ47" s="8"/>
      <c r="AK47" s="8"/>
      <c r="AL47" s="8"/>
    </row>
    <row r="48" spans="1:38" s="9" customFormat="1" ht="69" customHeight="1" x14ac:dyDescent="0.25">
      <c r="A48" s="15" t="s">
        <v>112</v>
      </c>
      <c r="B48" s="5" t="s">
        <v>81</v>
      </c>
      <c r="C48" s="45">
        <v>3</v>
      </c>
      <c r="D48" s="45">
        <v>2</v>
      </c>
      <c r="E48" s="45">
        <f t="shared" si="1"/>
        <v>1</v>
      </c>
      <c r="F48" s="45">
        <v>0</v>
      </c>
      <c r="G48" s="45">
        <v>0</v>
      </c>
      <c r="H48" s="45">
        <v>7</v>
      </c>
      <c r="I48" s="45">
        <f t="shared" si="2"/>
        <v>4</v>
      </c>
      <c r="J48" s="47">
        <v>3</v>
      </c>
      <c r="K48" s="47">
        <v>0</v>
      </c>
      <c r="L48" s="45">
        <v>0</v>
      </c>
      <c r="M48" s="46">
        <f t="shared" si="3"/>
        <v>1</v>
      </c>
      <c r="N48" s="47">
        <v>0</v>
      </c>
      <c r="O48" s="47">
        <v>0</v>
      </c>
      <c r="P48" s="47">
        <v>1</v>
      </c>
      <c r="Q48" s="47">
        <v>0</v>
      </c>
      <c r="R48" s="48">
        <f t="shared" si="4"/>
        <v>3</v>
      </c>
      <c r="S48" s="47">
        <v>0</v>
      </c>
      <c r="T48" s="47">
        <v>3</v>
      </c>
      <c r="U48" s="47">
        <v>0</v>
      </c>
      <c r="V48" s="45">
        <f t="shared" si="5"/>
        <v>4</v>
      </c>
      <c r="W48" s="45">
        <v>0</v>
      </c>
      <c r="X48" s="47">
        <v>0</v>
      </c>
      <c r="Y48" s="45">
        <f t="shared" si="6"/>
        <v>3</v>
      </c>
      <c r="Z48" s="47">
        <v>1</v>
      </c>
      <c r="AA48" s="47">
        <v>1</v>
      </c>
      <c r="AB48" s="45">
        <v>0</v>
      </c>
      <c r="AC48" s="45">
        <f t="shared" si="7"/>
        <v>1</v>
      </c>
      <c r="AD48" s="45">
        <v>0</v>
      </c>
      <c r="AE48" s="45">
        <v>1</v>
      </c>
      <c r="AF48" s="47">
        <v>0</v>
      </c>
      <c r="AG48" s="47">
        <v>0</v>
      </c>
      <c r="AH48" s="47">
        <v>0</v>
      </c>
      <c r="AI48" s="45">
        <v>0</v>
      </c>
      <c r="AJ48" s="45">
        <f t="shared" si="8"/>
        <v>0</v>
      </c>
      <c r="AK48" s="45">
        <v>0</v>
      </c>
      <c r="AL48" s="45">
        <v>0</v>
      </c>
    </row>
    <row r="49" spans="1:38" s="9" customFormat="1" ht="69" customHeight="1" x14ac:dyDescent="0.25">
      <c r="A49" s="15"/>
      <c r="B49" s="5" t="s">
        <v>15</v>
      </c>
      <c r="C49" s="49">
        <v>113</v>
      </c>
      <c r="D49" s="49">
        <v>35</v>
      </c>
      <c r="E49" s="45">
        <f t="shared" si="1"/>
        <v>78</v>
      </c>
      <c r="F49" s="49">
        <f t="shared" ref="F49:AL49" si="13">F9+F10+F12+F13+F15+F16+F17+F18+F20+F21+F22+F23+F24+F25+F26+F28+F29+F30+F31+F32+F33+F34+F35+F36+F37+F38+F39+F40+F41+F42+F43+F44+F45+F46+F47+F48</f>
        <v>0</v>
      </c>
      <c r="G49" s="49">
        <f t="shared" si="13"/>
        <v>0</v>
      </c>
      <c r="H49" s="49">
        <f t="shared" si="13"/>
        <v>502</v>
      </c>
      <c r="I49" s="45">
        <f t="shared" si="2"/>
        <v>392</v>
      </c>
      <c r="J49" s="49">
        <f t="shared" si="13"/>
        <v>66</v>
      </c>
      <c r="K49" s="49">
        <f t="shared" si="13"/>
        <v>44</v>
      </c>
      <c r="L49" s="49">
        <f t="shared" si="13"/>
        <v>2</v>
      </c>
      <c r="M49" s="51">
        <f t="shared" si="3"/>
        <v>257</v>
      </c>
      <c r="N49" s="49">
        <f t="shared" si="13"/>
        <v>184</v>
      </c>
      <c r="O49" s="49">
        <f t="shared" si="13"/>
        <v>8</v>
      </c>
      <c r="P49" s="49">
        <f t="shared" si="13"/>
        <v>65</v>
      </c>
      <c r="Q49" s="49">
        <f t="shared" si="13"/>
        <v>0</v>
      </c>
      <c r="R49" s="48">
        <f t="shared" si="4"/>
        <v>60</v>
      </c>
      <c r="S49" s="49">
        <f t="shared" si="13"/>
        <v>0</v>
      </c>
      <c r="T49" s="49">
        <f t="shared" si="13"/>
        <v>8</v>
      </c>
      <c r="U49" s="49">
        <f t="shared" si="13"/>
        <v>52</v>
      </c>
      <c r="V49" s="45">
        <f>M49+R49</f>
        <v>317</v>
      </c>
      <c r="W49" s="49">
        <f t="shared" si="13"/>
        <v>0</v>
      </c>
      <c r="X49" s="49">
        <f t="shared" si="13"/>
        <v>22</v>
      </c>
      <c r="Y49" s="45">
        <f t="shared" si="6"/>
        <v>186</v>
      </c>
      <c r="Z49" s="49">
        <f t="shared" si="13"/>
        <v>43</v>
      </c>
      <c r="AA49" s="49">
        <f t="shared" si="13"/>
        <v>80</v>
      </c>
      <c r="AB49" s="49">
        <f t="shared" si="13"/>
        <v>22</v>
      </c>
      <c r="AC49" s="45">
        <f t="shared" si="7"/>
        <v>102</v>
      </c>
      <c r="AD49" s="49">
        <f t="shared" si="13"/>
        <v>28</v>
      </c>
      <c r="AE49" s="49">
        <f t="shared" si="13"/>
        <v>74</v>
      </c>
      <c r="AF49" s="49">
        <f t="shared" si="13"/>
        <v>0</v>
      </c>
      <c r="AG49" s="49">
        <f t="shared" si="13"/>
        <v>35</v>
      </c>
      <c r="AH49" s="49">
        <f t="shared" si="13"/>
        <v>13</v>
      </c>
      <c r="AI49" s="49">
        <f t="shared" si="13"/>
        <v>6</v>
      </c>
      <c r="AJ49" s="45">
        <f t="shared" si="8"/>
        <v>19</v>
      </c>
      <c r="AK49" s="49">
        <f t="shared" si="13"/>
        <v>13</v>
      </c>
      <c r="AL49" s="49">
        <f t="shared" si="13"/>
        <v>6</v>
      </c>
    </row>
    <row r="50" spans="1:38" ht="16.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1:38" ht="21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ht="69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ht="69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ht="69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ht="69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ht="69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ht="69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38"/>
  <sheetViews>
    <sheetView zoomScale="80" zoomScaleNormal="8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8" width="10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7.7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98.25" customHeight="1" x14ac:dyDescent="0.25">
      <c r="A8" s="7">
        <v>1</v>
      </c>
      <c r="B8" s="5" t="s">
        <v>38</v>
      </c>
      <c r="C8" s="52">
        <f>C9+C10</f>
        <v>219</v>
      </c>
      <c r="D8" s="52">
        <f t="shared" ref="D8:AL8" si="0">D9+D10</f>
        <v>12</v>
      </c>
      <c r="E8" s="52">
        <f t="shared" si="0"/>
        <v>206</v>
      </c>
      <c r="F8" s="52">
        <f t="shared" si="0"/>
        <v>0</v>
      </c>
      <c r="G8" s="52">
        <f t="shared" si="0"/>
        <v>1</v>
      </c>
      <c r="H8" s="52">
        <f t="shared" si="0"/>
        <v>737</v>
      </c>
      <c r="I8" s="52">
        <f t="shared" si="0"/>
        <v>626</v>
      </c>
      <c r="J8" s="52">
        <f t="shared" si="0"/>
        <v>75</v>
      </c>
      <c r="K8" s="52">
        <f t="shared" si="0"/>
        <v>36</v>
      </c>
      <c r="L8" s="52">
        <f t="shared" si="0"/>
        <v>0</v>
      </c>
      <c r="M8" s="52">
        <f t="shared" si="0"/>
        <v>429</v>
      </c>
      <c r="N8" s="52">
        <f t="shared" si="0"/>
        <v>305</v>
      </c>
      <c r="O8" s="52">
        <f t="shared" si="0"/>
        <v>6</v>
      </c>
      <c r="P8" s="52">
        <f t="shared" si="0"/>
        <v>118</v>
      </c>
      <c r="Q8" s="52">
        <f t="shared" si="0"/>
        <v>0</v>
      </c>
      <c r="R8" s="52">
        <f t="shared" si="0"/>
        <v>98</v>
      </c>
      <c r="S8" s="52">
        <f t="shared" si="0"/>
        <v>1</v>
      </c>
      <c r="T8" s="52">
        <f t="shared" si="0"/>
        <v>2</v>
      </c>
      <c r="U8" s="52">
        <f t="shared" si="0"/>
        <v>95</v>
      </c>
      <c r="V8" s="52">
        <f t="shared" si="0"/>
        <v>527</v>
      </c>
      <c r="W8" s="52">
        <f t="shared" si="0"/>
        <v>2</v>
      </c>
      <c r="X8" s="52">
        <f t="shared" si="0"/>
        <v>56</v>
      </c>
      <c r="Y8" s="52">
        <f t="shared" si="0"/>
        <v>315</v>
      </c>
      <c r="Z8" s="52">
        <f t="shared" si="0"/>
        <v>66</v>
      </c>
      <c r="AA8" s="52">
        <f t="shared" si="0"/>
        <v>104</v>
      </c>
      <c r="AB8" s="52">
        <f t="shared" si="0"/>
        <v>10</v>
      </c>
      <c r="AC8" s="52">
        <f t="shared" si="0"/>
        <v>114</v>
      </c>
      <c r="AD8" s="52">
        <f t="shared" si="0"/>
        <v>29</v>
      </c>
      <c r="AE8" s="52">
        <f t="shared" si="0"/>
        <v>85</v>
      </c>
      <c r="AF8" s="52">
        <f t="shared" si="0"/>
        <v>0</v>
      </c>
      <c r="AG8" s="52">
        <f t="shared" si="0"/>
        <v>80</v>
      </c>
      <c r="AH8" s="52">
        <f t="shared" si="0"/>
        <v>20</v>
      </c>
      <c r="AI8" s="52">
        <f t="shared" si="0"/>
        <v>2</v>
      </c>
      <c r="AJ8" s="52">
        <f t="shared" si="0"/>
        <v>22</v>
      </c>
      <c r="AK8" s="52">
        <f t="shared" si="0"/>
        <v>20</v>
      </c>
      <c r="AL8" s="52">
        <f t="shared" si="0"/>
        <v>2</v>
      </c>
    </row>
    <row r="9" spans="1:38" ht="98.25" customHeight="1" x14ac:dyDescent="0.25">
      <c r="A9" s="10" t="s">
        <v>39</v>
      </c>
      <c r="B9" s="11" t="s">
        <v>40</v>
      </c>
      <c r="C9" s="26">
        <v>156</v>
      </c>
      <c r="D9" s="26">
        <v>8</v>
      </c>
      <c r="E9" s="26">
        <f>C9-D9-F9-G9</f>
        <v>147</v>
      </c>
      <c r="F9" s="26"/>
      <c r="G9" s="26">
        <v>1</v>
      </c>
      <c r="H9" s="26">
        <v>290</v>
      </c>
      <c r="I9" s="26">
        <f>H9-J9-K9</f>
        <v>242</v>
      </c>
      <c r="J9" s="26">
        <v>44</v>
      </c>
      <c r="K9" s="26">
        <v>4</v>
      </c>
      <c r="L9" s="26"/>
      <c r="M9" s="31">
        <f>N9+O9+P9+Q9</f>
        <v>190</v>
      </c>
      <c r="N9" s="31">
        <v>113</v>
      </c>
      <c r="O9" s="28">
        <v>4</v>
      </c>
      <c r="P9" s="31">
        <v>73</v>
      </c>
      <c r="Q9" s="28"/>
      <c r="R9" s="32">
        <f>S9+T9+U9</f>
        <v>11</v>
      </c>
      <c r="S9" s="28">
        <v>1</v>
      </c>
      <c r="T9" s="31">
        <v>1</v>
      </c>
      <c r="U9" s="28">
        <v>9</v>
      </c>
      <c r="V9" s="26">
        <f>M9+R9</f>
        <v>201</v>
      </c>
      <c r="W9" s="28">
        <v>2</v>
      </c>
      <c r="X9" s="26">
        <v>56</v>
      </c>
      <c r="Y9" s="26">
        <f>D9+E9+I9-L9-V9-W9</f>
        <v>194</v>
      </c>
      <c r="Z9" s="26">
        <v>63</v>
      </c>
      <c r="AA9" s="26">
        <v>83</v>
      </c>
      <c r="AB9" s="26">
        <v>4</v>
      </c>
      <c r="AC9" s="26">
        <f>AA9+AB9</f>
        <v>87</v>
      </c>
      <c r="AD9" s="26">
        <v>24</v>
      </c>
      <c r="AE9" s="26">
        <v>63</v>
      </c>
      <c r="AF9" s="26"/>
      <c r="AG9" s="26">
        <v>65</v>
      </c>
      <c r="AH9" s="26">
        <v>18</v>
      </c>
      <c r="AI9" s="26">
        <v>1</v>
      </c>
      <c r="AJ9" s="26">
        <f>AH9+AI9</f>
        <v>19</v>
      </c>
      <c r="AK9" s="26">
        <v>18</v>
      </c>
      <c r="AL9" s="26">
        <v>1</v>
      </c>
    </row>
    <row r="10" spans="1:38" ht="98.25" customHeight="1" x14ac:dyDescent="0.25">
      <c r="A10" s="10" t="s">
        <v>41</v>
      </c>
      <c r="B10" s="11" t="s">
        <v>42</v>
      </c>
      <c r="C10" s="26">
        <v>63</v>
      </c>
      <c r="D10" s="26">
        <v>4</v>
      </c>
      <c r="E10" s="26">
        <f t="shared" ref="E10:E49" si="1">C10-D10-F10-G10</f>
        <v>59</v>
      </c>
      <c r="F10" s="26"/>
      <c r="G10" s="26"/>
      <c r="H10" s="26">
        <v>447</v>
      </c>
      <c r="I10" s="26">
        <f t="shared" ref="I10:I49" si="2">H10-J10-K10</f>
        <v>384</v>
      </c>
      <c r="J10" s="26">
        <v>31</v>
      </c>
      <c r="K10" s="26">
        <v>32</v>
      </c>
      <c r="L10" s="26"/>
      <c r="M10" s="31">
        <f t="shared" ref="M10:M49" si="3">N10+O10+P10+Q10</f>
        <v>239</v>
      </c>
      <c r="N10" s="31">
        <v>192</v>
      </c>
      <c r="O10" s="28">
        <v>2</v>
      </c>
      <c r="P10" s="31">
        <v>45</v>
      </c>
      <c r="Q10" s="28"/>
      <c r="R10" s="32">
        <f t="shared" ref="R10:R49" si="4">S10+T10+U10</f>
        <v>87</v>
      </c>
      <c r="S10" s="28"/>
      <c r="T10" s="31">
        <v>1</v>
      </c>
      <c r="U10" s="28">
        <v>86</v>
      </c>
      <c r="V10" s="26">
        <f t="shared" ref="V10:V49" si="5">M10+R10</f>
        <v>326</v>
      </c>
      <c r="W10" s="28"/>
      <c r="X10" s="28"/>
      <c r="Y10" s="26">
        <f t="shared" ref="Y10:Y48" si="6">D10+E10+I10-L10-V10-W10</f>
        <v>121</v>
      </c>
      <c r="Z10" s="26">
        <v>3</v>
      </c>
      <c r="AA10" s="26">
        <v>21</v>
      </c>
      <c r="AB10" s="26">
        <v>6</v>
      </c>
      <c r="AC10" s="26">
        <f>AA10+AB10</f>
        <v>27</v>
      </c>
      <c r="AD10" s="26">
        <v>5</v>
      </c>
      <c r="AE10" s="26">
        <v>22</v>
      </c>
      <c r="AF10" s="26"/>
      <c r="AG10" s="26">
        <v>15</v>
      </c>
      <c r="AH10" s="26">
        <v>2</v>
      </c>
      <c r="AI10" s="26">
        <v>1</v>
      </c>
      <c r="AJ10" s="26">
        <f t="shared" ref="AJ10:AJ49" si="7">AH10+AI10</f>
        <v>3</v>
      </c>
      <c r="AK10" s="26">
        <v>2</v>
      </c>
      <c r="AL10" s="26">
        <v>1</v>
      </c>
    </row>
    <row r="11" spans="1:38" s="9" customFormat="1" ht="98.25" customHeight="1" x14ac:dyDescent="0.25">
      <c r="A11" s="7">
        <v>2</v>
      </c>
      <c r="B11" s="5" t="s">
        <v>43</v>
      </c>
      <c r="C11" s="52">
        <f>C12+C13</f>
        <v>55</v>
      </c>
      <c r="D11" s="52">
        <f t="shared" ref="D11:AL11" si="8">D12+D13</f>
        <v>6</v>
      </c>
      <c r="E11" s="52">
        <f t="shared" si="8"/>
        <v>49</v>
      </c>
      <c r="F11" s="52">
        <f t="shared" si="8"/>
        <v>0</v>
      </c>
      <c r="G11" s="52">
        <f t="shared" si="8"/>
        <v>0</v>
      </c>
      <c r="H11" s="52">
        <f t="shared" si="8"/>
        <v>115</v>
      </c>
      <c r="I11" s="52">
        <f t="shared" si="8"/>
        <v>91</v>
      </c>
      <c r="J11" s="52">
        <f t="shared" si="8"/>
        <v>10</v>
      </c>
      <c r="K11" s="52">
        <f t="shared" si="8"/>
        <v>14</v>
      </c>
      <c r="L11" s="52">
        <f t="shared" si="8"/>
        <v>0</v>
      </c>
      <c r="M11" s="52">
        <f t="shared" si="8"/>
        <v>41</v>
      </c>
      <c r="N11" s="52">
        <f t="shared" si="8"/>
        <v>15</v>
      </c>
      <c r="O11" s="52">
        <f t="shared" si="8"/>
        <v>0</v>
      </c>
      <c r="P11" s="52">
        <f t="shared" si="8"/>
        <v>26</v>
      </c>
      <c r="Q11" s="52">
        <f t="shared" si="8"/>
        <v>0</v>
      </c>
      <c r="R11" s="52">
        <f t="shared" si="8"/>
        <v>10</v>
      </c>
      <c r="S11" s="52">
        <f t="shared" si="8"/>
        <v>0</v>
      </c>
      <c r="T11" s="52">
        <f t="shared" si="8"/>
        <v>5</v>
      </c>
      <c r="U11" s="52">
        <f t="shared" si="8"/>
        <v>5</v>
      </c>
      <c r="V11" s="52">
        <f t="shared" si="8"/>
        <v>51</v>
      </c>
      <c r="W11" s="52">
        <f t="shared" si="8"/>
        <v>0</v>
      </c>
      <c r="X11" s="52">
        <f t="shared" si="8"/>
        <v>3</v>
      </c>
      <c r="Y11" s="52">
        <f t="shared" si="8"/>
        <v>95</v>
      </c>
      <c r="Z11" s="52">
        <f t="shared" si="8"/>
        <v>7</v>
      </c>
      <c r="AA11" s="52">
        <f t="shared" si="8"/>
        <v>27</v>
      </c>
      <c r="AB11" s="52">
        <f t="shared" si="8"/>
        <v>10</v>
      </c>
      <c r="AC11" s="52">
        <f t="shared" si="8"/>
        <v>37</v>
      </c>
      <c r="AD11" s="52">
        <f t="shared" si="8"/>
        <v>4</v>
      </c>
      <c r="AE11" s="52">
        <f t="shared" si="8"/>
        <v>33</v>
      </c>
      <c r="AF11" s="52">
        <f t="shared" si="8"/>
        <v>0</v>
      </c>
      <c r="AG11" s="52">
        <f t="shared" si="8"/>
        <v>12</v>
      </c>
      <c r="AH11" s="52">
        <f t="shared" si="8"/>
        <v>2</v>
      </c>
      <c r="AI11" s="52">
        <f t="shared" si="8"/>
        <v>3</v>
      </c>
      <c r="AJ11" s="52">
        <f t="shared" si="8"/>
        <v>5</v>
      </c>
      <c r="AK11" s="52">
        <f t="shared" si="8"/>
        <v>3</v>
      </c>
      <c r="AL11" s="52">
        <f t="shared" si="8"/>
        <v>2</v>
      </c>
    </row>
    <row r="12" spans="1:38" ht="98.25" customHeight="1" x14ac:dyDescent="0.25">
      <c r="A12" s="10" t="s">
        <v>44</v>
      </c>
      <c r="B12" s="11" t="s">
        <v>45</v>
      </c>
      <c r="C12" s="26">
        <v>43</v>
      </c>
      <c r="D12" s="26">
        <v>6</v>
      </c>
      <c r="E12" s="26">
        <f t="shared" si="1"/>
        <v>37</v>
      </c>
      <c r="F12" s="26"/>
      <c r="G12" s="26"/>
      <c r="H12" s="26">
        <v>79</v>
      </c>
      <c r="I12" s="26">
        <f t="shared" si="2"/>
        <v>63</v>
      </c>
      <c r="J12" s="26">
        <v>6</v>
      </c>
      <c r="K12" s="26">
        <v>10</v>
      </c>
      <c r="L12" s="26"/>
      <c r="M12" s="31">
        <f t="shared" si="3"/>
        <v>30</v>
      </c>
      <c r="N12" s="31">
        <v>8</v>
      </c>
      <c r="O12" s="28"/>
      <c r="P12" s="31">
        <v>22</v>
      </c>
      <c r="Q12" s="28"/>
      <c r="R12" s="32">
        <f t="shared" si="4"/>
        <v>7</v>
      </c>
      <c r="S12" s="28"/>
      <c r="T12" s="31">
        <v>2</v>
      </c>
      <c r="U12" s="28">
        <v>5</v>
      </c>
      <c r="V12" s="26">
        <f t="shared" si="5"/>
        <v>37</v>
      </c>
      <c r="W12" s="26"/>
      <c r="X12" s="28">
        <v>2</v>
      </c>
      <c r="Y12" s="26">
        <f t="shared" si="6"/>
        <v>69</v>
      </c>
      <c r="Z12" s="26">
        <v>6</v>
      </c>
      <c r="AA12" s="26">
        <v>22</v>
      </c>
      <c r="AB12" s="26">
        <v>8</v>
      </c>
      <c r="AC12" s="26">
        <f t="shared" ref="AC12:AC48" si="9">AA12+AB12</f>
        <v>30</v>
      </c>
      <c r="AD12" s="26">
        <v>4</v>
      </c>
      <c r="AE12" s="26">
        <v>26</v>
      </c>
      <c r="AF12" s="26"/>
      <c r="AG12" s="26">
        <v>11</v>
      </c>
      <c r="AH12" s="26">
        <v>2</v>
      </c>
      <c r="AI12" s="26">
        <v>1</v>
      </c>
      <c r="AJ12" s="26">
        <f t="shared" si="7"/>
        <v>3</v>
      </c>
      <c r="AK12" s="26">
        <v>2</v>
      </c>
      <c r="AL12" s="26">
        <v>1</v>
      </c>
    </row>
    <row r="13" spans="1:38" ht="98.25" customHeight="1" x14ac:dyDescent="0.25">
      <c r="A13" s="10" t="s">
        <v>46</v>
      </c>
      <c r="B13" s="11" t="s">
        <v>47</v>
      </c>
      <c r="C13" s="26">
        <v>12</v>
      </c>
      <c r="D13" s="26">
        <v>0</v>
      </c>
      <c r="E13" s="26">
        <f t="shared" si="1"/>
        <v>12</v>
      </c>
      <c r="F13" s="26"/>
      <c r="G13" s="26"/>
      <c r="H13" s="26">
        <v>36</v>
      </c>
      <c r="I13" s="26">
        <f t="shared" si="2"/>
        <v>28</v>
      </c>
      <c r="J13" s="28">
        <v>4</v>
      </c>
      <c r="K13" s="26">
        <v>4</v>
      </c>
      <c r="L13" s="26"/>
      <c r="M13" s="31">
        <f t="shared" si="3"/>
        <v>11</v>
      </c>
      <c r="N13" s="31">
        <v>7</v>
      </c>
      <c r="O13" s="28"/>
      <c r="P13" s="31">
        <v>4</v>
      </c>
      <c r="Q13" s="28"/>
      <c r="R13" s="32">
        <f t="shared" si="4"/>
        <v>3</v>
      </c>
      <c r="S13" s="28"/>
      <c r="T13" s="31">
        <v>3</v>
      </c>
      <c r="U13" s="28"/>
      <c r="V13" s="26">
        <f t="shared" si="5"/>
        <v>14</v>
      </c>
      <c r="W13" s="28"/>
      <c r="X13" s="28">
        <v>1</v>
      </c>
      <c r="Y13" s="26">
        <f t="shared" si="6"/>
        <v>26</v>
      </c>
      <c r="Z13" s="26">
        <v>1</v>
      </c>
      <c r="AA13" s="26">
        <v>5</v>
      </c>
      <c r="AB13" s="26">
        <v>2</v>
      </c>
      <c r="AC13" s="26">
        <f t="shared" si="9"/>
        <v>7</v>
      </c>
      <c r="AD13" s="28"/>
      <c r="AE13" s="26">
        <v>7</v>
      </c>
      <c r="AF13" s="26"/>
      <c r="AG13" s="26">
        <v>1</v>
      </c>
      <c r="AH13" s="26"/>
      <c r="AI13" s="26">
        <v>2</v>
      </c>
      <c r="AJ13" s="26">
        <f t="shared" si="7"/>
        <v>2</v>
      </c>
      <c r="AK13" s="26">
        <v>1</v>
      </c>
      <c r="AL13" s="26">
        <v>1</v>
      </c>
    </row>
    <row r="14" spans="1:38" s="9" customFormat="1" ht="98.25" customHeight="1" x14ac:dyDescent="0.25">
      <c r="A14" s="10" t="s">
        <v>48</v>
      </c>
      <c r="B14" s="5" t="s">
        <v>49</v>
      </c>
      <c r="C14" s="52">
        <f>C15+C16</f>
        <v>1</v>
      </c>
      <c r="D14" s="52">
        <f t="shared" ref="D14:AL14" si="10">D15+D16</f>
        <v>1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2</v>
      </c>
      <c r="I14" s="52">
        <f t="shared" si="10"/>
        <v>2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1</v>
      </c>
      <c r="N14" s="52">
        <f t="shared" si="10"/>
        <v>1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1</v>
      </c>
      <c r="W14" s="52">
        <f t="shared" si="10"/>
        <v>0</v>
      </c>
      <c r="X14" s="52">
        <f t="shared" si="10"/>
        <v>0</v>
      </c>
      <c r="Y14" s="52">
        <f t="shared" si="10"/>
        <v>2</v>
      </c>
      <c r="Z14" s="52">
        <f t="shared" si="10"/>
        <v>1</v>
      </c>
      <c r="AA14" s="52">
        <f t="shared" si="10"/>
        <v>1</v>
      </c>
      <c r="AB14" s="52">
        <f t="shared" si="10"/>
        <v>0</v>
      </c>
      <c r="AC14" s="52">
        <f t="shared" si="10"/>
        <v>1</v>
      </c>
      <c r="AD14" s="52">
        <f t="shared" si="10"/>
        <v>0</v>
      </c>
      <c r="AE14" s="52">
        <f t="shared" si="10"/>
        <v>1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98.25" customHeight="1" x14ac:dyDescent="0.25">
      <c r="A15" s="10" t="s">
        <v>50</v>
      </c>
      <c r="B15" s="11" t="s">
        <v>51</v>
      </c>
      <c r="C15" s="26">
        <v>1</v>
      </c>
      <c r="D15" s="26">
        <v>1</v>
      </c>
      <c r="E15" s="26"/>
      <c r="F15" s="26"/>
      <c r="G15" s="26"/>
      <c r="H15" s="26">
        <v>2</v>
      </c>
      <c r="I15" s="26">
        <f t="shared" si="2"/>
        <v>2</v>
      </c>
      <c r="J15" s="28"/>
      <c r="K15" s="26"/>
      <c r="L15" s="26"/>
      <c r="M15" s="31">
        <f t="shared" si="3"/>
        <v>1</v>
      </c>
      <c r="N15" s="31">
        <v>1</v>
      </c>
      <c r="O15" s="28"/>
      <c r="P15" s="31"/>
      <c r="Q15" s="28"/>
      <c r="R15" s="32"/>
      <c r="S15" s="28"/>
      <c r="T15" s="31"/>
      <c r="U15" s="28"/>
      <c r="V15" s="26">
        <f t="shared" si="5"/>
        <v>1</v>
      </c>
      <c r="W15" s="28"/>
      <c r="X15" s="26"/>
      <c r="Y15" s="26">
        <f t="shared" si="6"/>
        <v>2</v>
      </c>
      <c r="Z15" s="26">
        <v>1</v>
      </c>
      <c r="AA15" s="26">
        <v>1</v>
      </c>
      <c r="AB15" s="26"/>
      <c r="AC15" s="26">
        <f t="shared" si="9"/>
        <v>1</v>
      </c>
      <c r="AD15" s="26"/>
      <c r="AE15" s="26">
        <v>1</v>
      </c>
      <c r="AF15" s="26"/>
      <c r="AG15" s="26"/>
      <c r="AH15" s="26"/>
      <c r="AI15" s="26"/>
      <c r="AJ15" s="26"/>
      <c r="AK15" s="26"/>
      <c r="AL15" s="26"/>
    </row>
    <row r="16" spans="1:38" ht="98.2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98.25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/>
      <c r="I17" s="52">
        <f t="shared" si="2"/>
        <v>0</v>
      </c>
      <c r="J17" s="54"/>
      <c r="K17" s="54"/>
      <c r="L17" s="52"/>
      <c r="M17" s="56">
        <f t="shared" si="3"/>
        <v>0</v>
      </c>
      <c r="N17" s="54"/>
      <c r="O17" s="54"/>
      <c r="P17" s="54"/>
      <c r="Q17" s="54"/>
      <c r="R17" s="57">
        <f t="shared" si="4"/>
        <v>0</v>
      </c>
      <c r="S17" s="54"/>
      <c r="T17" s="54"/>
      <c r="U17" s="54"/>
      <c r="V17" s="52">
        <f t="shared" si="5"/>
        <v>0</v>
      </c>
      <c r="W17" s="54"/>
      <c r="X17" s="54"/>
      <c r="Y17" s="52">
        <f t="shared" si="6"/>
        <v>0</v>
      </c>
      <c r="Z17" s="54"/>
      <c r="AA17" s="54"/>
      <c r="AB17" s="52"/>
      <c r="AC17" s="52">
        <f t="shared" si="9"/>
        <v>0</v>
      </c>
      <c r="AD17" s="52"/>
      <c r="AE17" s="52"/>
      <c r="AF17" s="54"/>
      <c r="AG17" s="54">
        <v>0</v>
      </c>
      <c r="AH17" s="54"/>
      <c r="AI17" s="54"/>
      <c r="AJ17" s="52">
        <f t="shared" si="7"/>
        <v>0</v>
      </c>
      <c r="AK17" s="52"/>
      <c r="AL17" s="52"/>
    </row>
    <row r="18" spans="1:38" s="9" customFormat="1" ht="98.25" customHeight="1" x14ac:dyDescent="0.25">
      <c r="A18" s="10">
        <v>5</v>
      </c>
      <c r="B18" s="5" t="s">
        <v>55</v>
      </c>
      <c r="C18" s="52">
        <v>3</v>
      </c>
      <c r="D18" s="52">
        <v>0</v>
      </c>
      <c r="E18" s="52">
        <f t="shared" si="1"/>
        <v>3</v>
      </c>
      <c r="F18" s="52">
        <v>0</v>
      </c>
      <c r="G18" s="52">
        <v>0</v>
      </c>
      <c r="H18" s="52">
        <v>2</v>
      </c>
      <c r="I18" s="52">
        <f t="shared" si="2"/>
        <v>2</v>
      </c>
      <c r="J18" s="54"/>
      <c r="K18" s="54"/>
      <c r="L18" s="52"/>
      <c r="M18" s="56">
        <f t="shared" si="3"/>
        <v>1</v>
      </c>
      <c r="N18" s="54"/>
      <c r="O18" s="54">
        <v>1</v>
      </c>
      <c r="P18" s="54"/>
      <c r="Q18" s="54"/>
      <c r="R18" s="57">
        <f t="shared" si="4"/>
        <v>0</v>
      </c>
      <c r="S18" s="54"/>
      <c r="T18" s="54"/>
      <c r="U18" s="54"/>
      <c r="V18" s="52">
        <f t="shared" si="5"/>
        <v>1</v>
      </c>
      <c r="W18" s="52"/>
      <c r="X18" s="54">
        <v>1</v>
      </c>
      <c r="Y18" s="52">
        <f t="shared" si="6"/>
        <v>4</v>
      </c>
      <c r="Z18" s="54">
        <v>1</v>
      </c>
      <c r="AA18" s="54">
        <v>1</v>
      </c>
      <c r="AB18" s="52">
        <v>0</v>
      </c>
      <c r="AC18" s="52">
        <f t="shared" si="9"/>
        <v>1</v>
      </c>
      <c r="AD18" s="52">
        <v>0</v>
      </c>
      <c r="AE18" s="52">
        <v>1</v>
      </c>
      <c r="AF18" s="54"/>
      <c r="AG18" s="54">
        <v>1</v>
      </c>
      <c r="AH18" s="54"/>
      <c r="AI18" s="54"/>
      <c r="AJ18" s="52">
        <f t="shared" si="7"/>
        <v>0</v>
      </c>
      <c r="AK18" s="52"/>
      <c r="AL18" s="52"/>
    </row>
    <row r="19" spans="1:38" s="9" customFormat="1" ht="98.25" customHeight="1" x14ac:dyDescent="0.25">
      <c r="A19" s="10">
        <v>6</v>
      </c>
      <c r="B19" s="5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2</v>
      </c>
      <c r="I19" s="52">
        <f t="shared" si="11"/>
        <v>2</v>
      </c>
      <c r="J19" s="52">
        <f t="shared" si="11"/>
        <v>0</v>
      </c>
      <c r="K19" s="52">
        <f t="shared" si="11"/>
        <v>0</v>
      </c>
      <c r="L19" s="52">
        <f t="shared" si="11"/>
        <v>1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2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9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98.2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98.2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98.25" customHeight="1" x14ac:dyDescent="0.25">
      <c r="A22" s="10" t="s">
        <v>61</v>
      </c>
      <c r="B22" s="11" t="s">
        <v>62</v>
      </c>
      <c r="C22" s="26">
        <v>1</v>
      </c>
      <c r="D22" s="26"/>
      <c r="E22" s="26">
        <f t="shared" si="1"/>
        <v>1</v>
      </c>
      <c r="F22" s="26"/>
      <c r="G22" s="26"/>
      <c r="H22" s="28">
        <v>1</v>
      </c>
      <c r="I22" s="26">
        <f t="shared" si="2"/>
        <v>1</v>
      </c>
      <c r="J22" s="28"/>
      <c r="K22" s="28"/>
      <c r="L22" s="26">
        <v>1</v>
      </c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>
        <f t="shared" si="6"/>
        <v>1</v>
      </c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98.2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98.2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1</v>
      </c>
      <c r="I24" s="26">
        <f t="shared" si="2"/>
        <v>1</v>
      </c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>
        <f t="shared" si="6"/>
        <v>1</v>
      </c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98.2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98.2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98.2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1</v>
      </c>
      <c r="H27" s="52">
        <f t="shared" si="12"/>
        <v>1</v>
      </c>
      <c r="I27" s="52">
        <f t="shared" si="12"/>
        <v>0</v>
      </c>
      <c r="J27" s="52">
        <f t="shared" si="12"/>
        <v>0</v>
      </c>
      <c r="K27" s="52">
        <f t="shared" si="12"/>
        <v>0</v>
      </c>
      <c r="L27" s="52">
        <f t="shared" si="12"/>
        <v>1</v>
      </c>
      <c r="M27" s="52">
        <f t="shared" si="12"/>
        <v>1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1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9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98.2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6"/>
      <c r="AL28" s="26"/>
    </row>
    <row r="29" spans="1:38" ht="98.2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6"/>
      <c r="AL29" s="26"/>
    </row>
    <row r="30" spans="1:38" ht="98.2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8"/>
      <c r="AI30" s="28"/>
      <c r="AJ30" s="26"/>
      <c r="AK30" s="26"/>
      <c r="AL30" s="26"/>
    </row>
    <row r="31" spans="1:38" ht="98.2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98.2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1</v>
      </c>
      <c r="I32" s="26">
        <f t="shared" si="2"/>
        <v>1</v>
      </c>
      <c r="J32" s="28"/>
      <c r="K32" s="28"/>
      <c r="L32" s="26"/>
      <c r="M32" s="31">
        <f t="shared" si="3"/>
        <v>1</v>
      </c>
      <c r="N32" s="31">
        <v>1</v>
      </c>
      <c r="O32" s="28"/>
      <c r="P32" s="31"/>
      <c r="Q32" s="28"/>
      <c r="R32" s="32"/>
      <c r="S32" s="28"/>
      <c r="T32" s="28"/>
      <c r="U32" s="28"/>
      <c r="V32" s="26">
        <f t="shared" si="5"/>
        <v>1</v>
      </c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9" customFormat="1" ht="98.2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98.2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9" customFormat="1" ht="98.2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98.2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98.25" customHeight="1" x14ac:dyDescent="0.25">
      <c r="A37" s="15" t="s">
        <v>90</v>
      </c>
      <c r="B37" s="5" t="s">
        <v>91</v>
      </c>
      <c r="C37" s="52">
        <v>1</v>
      </c>
      <c r="D37" s="52">
        <v>0</v>
      </c>
      <c r="E37" s="52">
        <f t="shared" si="1"/>
        <v>1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f t="shared" si="6"/>
        <v>1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9" customFormat="1" ht="98.2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1</v>
      </c>
      <c r="I38" s="52">
        <f t="shared" si="2"/>
        <v>1</v>
      </c>
      <c r="J38" s="54">
        <v>0</v>
      </c>
      <c r="K38" s="54">
        <v>0</v>
      </c>
      <c r="L38" s="52">
        <v>0</v>
      </c>
      <c r="M38" s="56">
        <f t="shared" si="3"/>
        <v>1</v>
      </c>
      <c r="N38" s="54">
        <v>1</v>
      </c>
      <c r="O38" s="54">
        <v>0</v>
      </c>
      <c r="P38" s="52">
        <v>0</v>
      </c>
      <c r="Q38" s="54">
        <v>0</v>
      </c>
      <c r="R38" s="57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1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98.2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98.2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98.25" customHeight="1" x14ac:dyDescent="0.25">
      <c r="A41" s="15" t="s">
        <v>98</v>
      </c>
      <c r="B41" s="5" t="s">
        <v>99</v>
      </c>
      <c r="C41" s="26">
        <v>12</v>
      </c>
      <c r="D41" s="26"/>
      <c r="E41" s="26">
        <f t="shared" si="1"/>
        <v>12</v>
      </c>
      <c r="F41" s="26"/>
      <c r="G41" s="26"/>
      <c r="H41" s="28">
        <v>5</v>
      </c>
      <c r="I41" s="26">
        <f t="shared" si="2"/>
        <v>5</v>
      </c>
      <c r="J41" s="28"/>
      <c r="K41" s="28"/>
      <c r="L41" s="26"/>
      <c r="M41" s="31">
        <f t="shared" si="3"/>
        <v>2</v>
      </c>
      <c r="N41" s="28"/>
      <c r="O41" s="28"/>
      <c r="P41" s="28">
        <v>2</v>
      </c>
      <c r="Q41" s="28"/>
      <c r="R41" s="32"/>
      <c r="S41" s="28"/>
      <c r="T41" s="28"/>
      <c r="U41" s="28"/>
      <c r="V41" s="26">
        <f t="shared" si="5"/>
        <v>2</v>
      </c>
      <c r="W41" s="28"/>
      <c r="X41" s="28">
        <v>12</v>
      </c>
      <c r="Y41" s="26">
        <f t="shared" si="6"/>
        <v>15</v>
      </c>
      <c r="Z41" s="28">
        <v>12</v>
      </c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98.2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>
        <v>8</v>
      </c>
      <c r="I42" s="26">
        <f t="shared" si="2"/>
        <v>8</v>
      </c>
      <c r="J42" s="28"/>
      <c r="K42" s="28"/>
      <c r="L42" s="26"/>
      <c r="M42" s="31">
        <f t="shared" si="3"/>
        <v>6</v>
      </c>
      <c r="N42" s="28"/>
      <c r="O42" s="28"/>
      <c r="P42" s="28">
        <v>6</v>
      </c>
      <c r="Q42" s="28"/>
      <c r="R42" s="32"/>
      <c r="S42" s="28"/>
      <c r="T42" s="28"/>
      <c r="U42" s="28"/>
      <c r="V42" s="26">
        <f t="shared" si="5"/>
        <v>6</v>
      </c>
      <c r="W42" s="28"/>
      <c r="X42" s="28"/>
      <c r="Y42" s="26">
        <f t="shared" si="6"/>
        <v>2</v>
      </c>
      <c r="Z42" s="28"/>
      <c r="AA42" s="28">
        <v>4</v>
      </c>
      <c r="AB42" s="26"/>
      <c r="AC42" s="26">
        <f t="shared" si="9"/>
        <v>4</v>
      </c>
      <c r="AD42" s="26"/>
      <c r="AE42" s="26">
        <v>4</v>
      </c>
      <c r="AF42" s="28"/>
      <c r="AG42" s="28"/>
      <c r="AH42" s="28"/>
      <c r="AI42" s="28"/>
      <c r="AJ42" s="26"/>
      <c r="AK42" s="28"/>
      <c r="AL42" s="28"/>
    </row>
    <row r="43" spans="1:38" ht="98.2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>
        <v>1</v>
      </c>
      <c r="I43" s="26"/>
      <c r="J43" s="28"/>
      <c r="K43" s="28">
        <v>1</v>
      </c>
      <c r="L43" s="26"/>
      <c r="M43" s="31">
        <f t="shared" si="3"/>
        <v>0</v>
      </c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98.2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98.25" customHeight="1" x14ac:dyDescent="0.25">
      <c r="A45" s="15" t="s">
        <v>106</v>
      </c>
      <c r="B45" s="16" t="s">
        <v>107</v>
      </c>
      <c r="C45" s="26">
        <v>2</v>
      </c>
      <c r="D45" s="26"/>
      <c r="E45" s="26">
        <f t="shared" si="1"/>
        <v>2</v>
      </c>
      <c r="F45" s="26"/>
      <c r="G45" s="26"/>
      <c r="H45" s="26">
        <v>2</v>
      </c>
      <c r="I45" s="26">
        <f t="shared" si="2"/>
        <v>2</v>
      </c>
      <c r="J45" s="26"/>
      <c r="K45" s="28"/>
      <c r="L45" s="26"/>
      <c r="M45" s="31">
        <f t="shared" si="3"/>
        <v>2</v>
      </c>
      <c r="N45" s="28">
        <v>1</v>
      </c>
      <c r="O45" s="28"/>
      <c r="P45" s="28">
        <v>1</v>
      </c>
      <c r="Q45" s="28"/>
      <c r="R45" s="32"/>
      <c r="S45" s="28"/>
      <c r="T45" s="28"/>
      <c r="U45" s="28"/>
      <c r="V45" s="26">
        <f t="shared" si="5"/>
        <v>2</v>
      </c>
      <c r="W45" s="28"/>
      <c r="X45" s="28"/>
      <c r="Y45" s="26">
        <f t="shared" si="6"/>
        <v>2</v>
      </c>
      <c r="Z45" s="28"/>
      <c r="AA45" s="28">
        <v>1</v>
      </c>
      <c r="AB45" s="26"/>
      <c r="AC45" s="26">
        <f t="shared" si="9"/>
        <v>1</v>
      </c>
      <c r="AD45" s="26"/>
      <c r="AE45" s="26">
        <v>1</v>
      </c>
      <c r="AF45" s="28"/>
      <c r="AG45" s="28"/>
      <c r="AH45" s="28"/>
      <c r="AI45" s="28"/>
      <c r="AJ45" s="26"/>
      <c r="AK45" s="28"/>
      <c r="AL45" s="28"/>
    </row>
    <row r="46" spans="1:38" ht="98.25" customHeight="1" x14ac:dyDescent="0.25">
      <c r="A46" s="15" t="s">
        <v>108</v>
      </c>
      <c r="B46" s="5" t="s">
        <v>109</v>
      </c>
      <c r="C46" s="26">
        <v>1</v>
      </c>
      <c r="D46" s="26"/>
      <c r="E46" s="26">
        <f t="shared" si="1"/>
        <v>1</v>
      </c>
      <c r="F46" s="26"/>
      <c r="G46" s="26"/>
      <c r="H46" s="28">
        <v>2</v>
      </c>
      <c r="I46" s="26">
        <f t="shared" si="2"/>
        <v>2</v>
      </c>
      <c r="J46" s="28"/>
      <c r="K46" s="28"/>
      <c r="L46" s="26"/>
      <c r="M46" s="31">
        <f t="shared" si="3"/>
        <v>1</v>
      </c>
      <c r="N46" s="28">
        <v>1</v>
      </c>
      <c r="O46" s="28"/>
      <c r="P46" s="28"/>
      <c r="Q46" s="28"/>
      <c r="R46" s="32">
        <f t="shared" si="4"/>
        <v>2</v>
      </c>
      <c r="S46" s="28"/>
      <c r="T46" s="28"/>
      <c r="U46" s="28">
        <v>2</v>
      </c>
      <c r="V46" s="26">
        <f t="shared" si="5"/>
        <v>3</v>
      </c>
      <c r="W46" s="28"/>
      <c r="X46" s="28"/>
      <c r="Y46" s="26"/>
      <c r="Z46" s="28"/>
      <c r="AA46" s="28">
        <v>2</v>
      </c>
      <c r="AB46" s="26"/>
      <c r="AC46" s="26">
        <f t="shared" si="9"/>
        <v>2</v>
      </c>
      <c r="AD46" s="26"/>
      <c r="AE46" s="26">
        <v>2</v>
      </c>
      <c r="AF46" s="28"/>
      <c r="AG46" s="28"/>
      <c r="AH46" s="28"/>
      <c r="AI46" s="28"/>
      <c r="AJ46" s="26"/>
      <c r="AK46" s="28"/>
      <c r="AL46" s="28"/>
    </row>
    <row r="47" spans="1:38" ht="98.2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9" customFormat="1" ht="98.25" customHeight="1" x14ac:dyDescent="0.25">
      <c r="A48" s="36" t="s">
        <v>112</v>
      </c>
      <c r="B48" s="44" t="s">
        <v>81</v>
      </c>
      <c r="C48" s="52">
        <v>2</v>
      </c>
      <c r="D48" s="52">
        <v>0</v>
      </c>
      <c r="E48" s="52">
        <f t="shared" si="1"/>
        <v>2</v>
      </c>
      <c r="F48" s="52">
        <v>0</v>
      </c>
      <c r="G48" s="52">
        <v>0</v>
      </c>
      <c r="H48" s="52">
        <v>14</v>
      </c>
      <c r="I48" s="52">
        <f t="shared" si="2"/>
        <v>10</v>
      </c>
      <c r="J48" s="54">
        <v>0</v>
      </c>
      <c r="K48" s="54">
        <v>4</v>
      </c>
      <c r="L48" s="52">
        <v>0</v>
      </c>
      <c r="M48" s="56">
        <f t="shared" si="3"/>
        <v>8</v>
      </c>
      <c r="N48" s="54">
        <v>8</v>
      </c>
      <c r="O48" s="54">
        <v>0</v>
      </c>
      <c r="P48" s="54">
        <v>0</v>
      </c>
      <c r="Q48" s="54">
        <v>0</v>
      </c>
      <c r="R48" s="57">
        <f t="shared" si="4"/>
        <v>2</v>
      </c>
      <c r="S48" s="54">
        <v>0</v>
      </c>
      <c r="T48" s="54">
        <v>2</v>
      </c>
      <c r="U48" s="54">
        <v>0</v>
      </c>
      <c r="V48" s="52">
        <f t="shared" si="5"/>
        <v>10</v>
      </c>
      <c r="W48" s="52">
        <v>0</v>
      </c>
      <c r="X48" s="54">
        <v>0</v>
      </c>
      <c r="Y48" s="52">
        <f t="shared" si="6"/>
        <v>2</v>
      </c>
      <c r="Z48" s="54">
        <v>0</v>
      </c>
      <c r="AA48" s="54">
        <v>1</v>
      </c>
      <c r="AB48" s="52">
        <v>0</v>
      </c>
      <c r="AC48" s="52">
        <f t="shared" si="9"/>
        <v>1</v>
      </c>
      <c r="AD48" s="52">
        <v>0</v>
      </c>
      <c r="AE48" s="52">
        <v>1</v>
      </c>
      <c r="AF48" s="54">
        <v>0</v>
      </c>
      <c r="AG48" s="54">
        <v>0</v>
      </c>
      <c r="AH48" s="54">
        <v>0</v>
      </c>
      <c r="AI48" s="54">
        <v>0</v>
      </c>
      <c r="AJ48" s="52">
        <f t="shared" si="7"/>
        <v>0</v>
      </c>
      <c r="AK48" s="54">
        <v>0</v>
      </c>
      <c r="AL48" s="54">
        <v>0</v>
      </c>
    </row>
    <row r="49" spans="1:38" s="9" customFormat="1" ht="98.25" customHeight="1" x14ac:dyDescent="0.25">
      <c r="A49" s="36"/>
      <c r="B49" s="44" t="s">
        <v>15</v>
      </c>
      <c r="C49" s="55">
        <v>297</v>
      </c>
      <c r="D49" s="55">
        <v>19</v>
      </c>
      <c r="E49" s="52">
        <f t="shared" si="1"/>
        <v>276</v>
      </c>
      <c r="F49" s="55">
        <f t="shared" ref="F49:U49" si="13">F9+F10+F12+F13+F15+F16+F17+F18+F20+F21+F22+F23+F24+F25+F26+F27+F28+F29+F30+F31+F32+F33+F34+F35+F36+F37+F38+F39+F40+F41+F42+F43+F44+F45+F46+F47+F48</f>
        <v>0</v>
      </c>
      <c r="G49" s="55">
        <f t="shared" si="13"/>
        <v>2</v>
      </c>
      <c r="H49" s="55">
        <f t="shared" si="13"/>
        <v>893</v>
      </c>
      <c r="I49" s="52">
        <f t="shared" si="2"/>
        <v>753</v>
      </c>
      <c r="J49" s="55">
        <f t="shared" si="13"/>
        <v>85</v>
      </c>
      <c r="K49" s="55">
        <f t="shared" si="13"/>
        <v>55</v>
      </c>
      <c r="L49" s="55">
        <f t="shared" si="13"/>
        <v>2</v>
      </c>
      <c r="M49" s="56">
        <f t="shared" si="3"/>
        <v>493</v>
      </c>
      <c r="N49" s="55">
        <f t="shared" si="13"/>
        <v>333</v>
      </c>
      <c r="O49" s="55">
        <f t="shared" si="13"/>
        <v>7</v>
      </c>
      <c r="P49" s="55">
        <f t="shared" si="13"/>
        <v>153</v>
      </c>
      <c r="Q49" s="55">
        <f>Q9+Q10+Q12+Q13+Q15+Q16+Q17+Q18+Q20+Q21+Q22+Q23+Q24+Q25+Q26+Q27+Q28+Q29+Q30+Q31+Q32+Q33+Q34+Q35+Q36+Q37+Q38+Q39+Q40+Q41+Q42+Q43+Q44+Q45+Q46+Q47+Q48</f>
        <v>0</v>
      </c>
      <c r="R49" s="57">
        <f t="shared" si="4"/>
        <v>113</v>
      </c>
      <c r="S49" s="55">
        <f>S9+S10+S12+S13+S15+S16+S17+S18+S20+S21+S22+S23+S24+S25+S26+S27+S28+S29+S30+S31+S32+S33+S34+S35+S36+S37+S38+S39+S40+S41+S42+S43+S44+S45+S46+S47+S48</f>
        <v>1</v>
      </c>
      <c r="T49" s="55">
        <f t="shared" si="13"/>
        <v>9</v>
      </c>
      <c r="U49" s="55">
        <f t="shared" si="13"/>
        <v>103</v>
      </c>
      <c r="V49" s="52">
        <f t="shared" si="5"/>
        <v>606</v>
      </c>
      <c r="W49" s="55">
        <f t="shared" ref="W49:AL49" si="14">W9+W10+W12+W13+W15+W16+W17+W18+W20+W21+W22+W23+W24+W25+W26+W28+W29+W30+W31+W32+W33+W34+W35+W36+W37+W38+W39+W40+W41+W42+W43+W44+W45+W46+W47+W48</f>
        <v>2</v>
      </c>
      <c r="X49" s="55">
        <f t="shared" si="14"/>
        <v>72</v>
      </c>
      <c r="Y49" s="55">
        <f t="shared" si="14"/>
        <v>440</v>
      </c>
      <c r="Z49" s="55">
        <f t="shared" si="14"/>
        <v>87</v>
      </c>
      <c r="AA49" s="55">
        <f t="shared" si="14"/>
        <v>141</v>
      </c>
      <c r="AB49" s="55">
        <f t="shared" si="14"/>
        <v>20</v>
      </c>
      <c r="AC49" s="55">
        <f t="shared" si="14"/>
        <v>161</v>
      </c>
      <c r="AD49" s="55">
        <f t="shared" si="14"/>
        <v>33</v>
      </c>
      <c r="AE49" s="55">
        <f t="shared" si="14"/>
        <v>128</v>
      </c>
      <c r="AF49" s="55">
        <f t="shared" si="14"/>
        <v>0</v>
      </c>
      <c r="AG49" s="55">
        <f t="shared" si="14"/>
        <v>93</v>
      </c>
      <c r="AH49" s="55">
        <f t="shared" si="14"/>
        <v>22</v>
      </c>
      <c r="AI49" s="55">
        <f t="shared" si="14"/>
        <v>5</v>
      </c>
      <c r="AJ49" s="52">
        <f t="shared" si="7"/>
        <v>27</v>
      </c>
      <c r="AK49" s="55">
        <f>AK9+AK10+AK12+AK13+AK15+AK16+AK17+AK18+AK20+AK21+AK22+AK23+AK24+AK25+AK26+AK28+AK29+AK30+AK31+AK32+AK33+AK34+AK35+AK36+AK37+AK38+AK39+AK40+AK41+AK42+AK43+AK44+AK45+AK46+AK47+AK48</f>
        <v>23</v>
      </c>
      <c r="AL49" s="55">
        <f t="shared" si="14"/>
        <v>4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ht="24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38"/>
  <sheetViews>
    <sheetView zoomScale="90" zoomScaleNormal="90" workbookViewId="0">
      <selection activeCell="C50" sqref="C50:AL50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9.140625" style="1" customWidth="1"/>
    <col min="25" max="25" width="10.42578125" style="35" customWidth="1"/>
    <col min="26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120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41.2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81.75" customHeight="1" x14ac:dyDescent="0.25">
      <c r="A8" s="7">
        <v>1</v>
      </c>
      <c r="B8" s="5" t="s">
        <v>38</v>
      </c>
      <c r="C8" s="52">
        <f>C9+C10</f>
        <v>151</v>
      </c>
      <c r="D8" s="52">
        <f t="shared" ref="D8:AL8" si="0">D9+D10</f>
        <v>15</v>
      </c>
      <c r="E8" s="52">
        <f t="shared" si="0"/>
        <v>136</v>
      </c>
      <c r="F8" s="52">
        <f t="shared" si="0"/>
        <v>0</v>
      </c>
      <c r="G8" s="52">
        <f t="shared" si="0"/>
        <v>0</v>
      </c>
      <c r="H8" s="52">
        <f t="shared" si="0"/>
        <v>726</v>
      </c>
      <c r="I8" s="52">
        <f t="shared" si="0"/>
        <v>632</v>
      </c>
      <c r="J8" s="52">
        <f t="shared" si="0"/>
        <v>80</v>
      </c>
      <c r="K8" s="52">
        <f t="shared" si="0"/>
        <v>14</v>
      </c>
      <c r="L8" s="52">
        <f t="shared" si="0"/>
        <v>0</v>
      </c>
      <c r="M8" s="52">
        <f t="shared" si="0"/>
        <v>416</v>
      </c>
      <c r="N8" s="52">
        <f t="shared" si="0"/>
        <v>347</v>
      </c>
      <c r="O8" s="52">
        <f t="shared" si="0"/>
        <v>7</v>
      </c>
      <c r="P8" s="52">
        <f t="shared" si="0"/>
        <v>62</v>
      </c>
      <c r="Q8" s="52">
        <f t="shared" si="0"/>
        <v>0</v>
      </c>
      <c r="R8" s="52">
        <f t="shared" si="0"/>
        <v>113</v>
      </c>
      <c r="S8" s="52">
        <f t="shared" si="0"/>
        <v>0</v>
      </c>
      <c r="T8" s="52">
        <f t="shared" si="0"/>
        <v>0</v>
      </c>
      <c r="U8" s="52">
        <f t="shared" si="0"/>
        <v>113</v>
      </c>
      <c r="V8" s="52">
        <f t="shared" si="0"/>
        <v>529</v>
      </c>
      <c r="W8" s="52">
        <f t="shared" si="0"/>
        <v>0</v>
      </c>
      <c r="X8" s="52">
        <f t="shared" si="0"/>
        <v>18</v>
      </c>
      <c r="Y8" s="52">
        <f t="shared" si="0"/>
        <v>254</v>
      </c>
      <c r="Z8" s="52">
        <f t="shared" si="0"/>
        <v>33</v>
      </c>
      <c r="AA8" s="52">
        <f t="shared" si="0"/>
        <v>151</v>
      </c>
      <c r="AB8" s="52">
        <f t="shared" si="0"/>
        <v>15</v>
      </c>
      <c r="AC8" s="52">
        <f t="shared" si="0"/>
        <v>166</v>
      </c>
      <c r="AD8" s="52">
        <f t="shared" si="0"/>
        <v>49</v>
      </c>
      <c r="AE8" s="52">
        <f t="shared" si="0"/>
        <v>117</v>
      </c>
      <c r="AF8" s="52">
        <f t="shared" si="0"/>
        <v>0</v>
      </c>
      <c r="AG8" s="52">
        <f t="shared" si="0"/>
        <v>160</v>
      </c>
      <c r="AH8" s="52">
        <f t="shared" si="0"/>
        <v>31</v>
      </c>
      <c r="AI8" s="52">
        <f t="shared" si="0"/>
        <v>2</v>
      </c>
      <c r="AJ8" s="52">
        <f t="shared" si="0"/>
        <v>33</v>
      </c>
      <c r="AK8" s="52">
        <f t="shared" si="0"/>
        <v>33</v>
      </c>
      <c r="AL8" s="52">
        <f t="shared" si="0"/>
        <v>0</v>
      </c>
    </row>
    <row r="9" spans="1:38" ht="81.75" customHeight="1" x14ac:dyDescent="0.25">
      <c r="A9" s="10" t="s">
        <v>39</v>
      </c>
      <c r="B9" s="11" t="s">
        <v>40</v>
      </c>
      <c r="C9" s="26">
        <v>102</v>
      </c>
      <c r="D9" s="26">
        <v>11</v>
      </c>
      <c r="E9" s="26">
        <f>C9-D9-F9-G9</f>
        <v>91</v>
      </c>
      <c r="F9" s="26"/>
      <c r="G9" s="26"/>
      <c r="H9" s="26">
        <v>323</v>
      </c>
      <c r="I9" s="26">
        <f>H9-J9-K9</f>
        <v>269</v>
      </c>
      <c r="J9" s="26">
        <v>50</v>
      </c>
      <c r="K9" s="26">
        <v>4</v>
      </c>
      <c r="L9" s="26"/>
      <c r="M9" s="30">
        <f>N9+O9+P9+Q9</f>
        <v>230</v>
      </c>
      <c r="N9" s="30">
        <v>175</v>
      </c>
      <c r="O9" s="28">
        <v>6</v>
      </c>
      <c r="P9" s="30">
        <v>49</v>
      </c>
      <c r="Q9" s="28"/>
      <c r="R9" s="27">
        <f>S9+T9+U9</f>
        <v>11</v>
      </c>
      <c r="S9" s="28"/>
      <c r="T9" s="30"/>
      <c r="U9" s="28">
        <v>11</v>
      </c>
      <c r="V9" s="26">
        <f>M9+R9</f>
        <v>241</v>
      </c>
      <c r="W9" s="28"/>
      <c r="X9" s="26">
        <v>15</v>
      </c>
      <c r="Y9" s="33">
        <f>D9+E9+I9-L9-V9-W9</f>
        <v>130</v>
      </c>
      <c r="Z9" s="26">
        <v>27</v>
      </c>
      <c r="AA9" s="26">
        <v>135</v>
      </c>
      <c r="AB9" s="26">
        <v>13</v>
      </c>
      <c r="AC9" s="26">
        <f>AA9+AB9</f>
        <v>148</v>
      </c>
      <c r="AD9" s="26">
        <v>45</v>
      </c>
      <c r="AE9" s="26">
        <v>103</v>
      </c>
      <c r="AF9" s="26"/>
      <c r="AG9" s="26">
        <v>135</v>
      </c>
      <c r="AH9" s="26">
        <v>28</v>
      </c>
      <c r="AI9" s="26">
        <v>2</v>
      </c>
      <c r="AJ9" s="26">
        <f>AH9+AI9</f>
        <v>30</v>
      </c>
      <c r="AK9" s="26">
        <v>30</v>
      </c>
      <c r="AL9" s="26"/>
    </row>
    <row r="10" spans="1:38" ht="81.75" customHeight="1" x14ac:dyDescent="0.25">
      <c r="A10" s="10" t="s">
        <v>41</v>
      </c>
      <c r="B10" s="11" t="s">
        <v>42</v>
      </c>
      <c r="C10" s="26">
        <v>49</v>
      </c>
      <c r="D10" s="26">
        <v>4</v>
      </c>
      <c r="E10" s="26">
        <f t="shared" ref="E10:E48" si="1">C10-D10-F10-G10</f>
        <v>45</v>
      </c>
      <c r="F10" s="26"/>
      <c r="G10" s="26"/>
      <c r="H10" s="26">
        <v>403</v>
      </c>
      <c r="I10" s="26">
        <f t="shared" ref="I10:I49" si="2">H10-J10-K10</f>
        <v>363</v>
      </c>
      <c r="J10" s="26">
        <v>30</v>
      </c>
      <c r="K10" s="26">
        <v>10</v>
      </c>
      <c r="L10" s="26"/>
      <c r="M10" s="30">
        <f t="shared" ref="M10:M49" si="3">N10+O10+P10+Q10</f>
        <v>186</v>
      </c>
      <c r="N10" s="30">
        <v>172</v>
      </c>
      <c r="O10" s="28">
        <v>1</v>
      </c>
      <c r="P10" s="30">
        <v>13</v>
      </c>
      <c r="Q10" s="28"/>
      <c r="R10" s="27">
        <f t="shared" ref="R10:R49" si="4">S10+T10+U10</f>
        <v>102</v>
      </c>
      <c r="S10" s="28"/>
      <c r="T10" s="30"/>
      <c r="U10" s="28">
        <v>102</v>
      </c>
      <c r="V10" s="26">
        <f t="shared" ref="V10:V49" si="5">M10+R10</f>
        <v>288</v>
      </c>
      <c r="W10" s="28"/>
      <c r="X10" s="28">
        <v>3</v>
      </c>
      <c r="Y10" s="33">
        <f t="shared" ref="Y10:Y49" si="6">D10+E10+I10-L10-V10-W10</f>
        <v>124</v>
      </c>
      <c r="Z10" s="26">
        <v>6</v>
      </c>
      <c r="AA10" s="26">
        <v>16</v>
      </c>
      <c r="AB10" s="26">
        <v>2</v>
      </c>
      <c r="AC10" s="26">
        <f t="shared" ref="AC10:AC49" si="7">AA10+AB10</f>
        <v>18</v>
      </c>
      <c r="AD10" s="26">
        <v>4</v>
      </c>
      <c r="AE10" s="26">
        <v>14</v>
      </c>
      <c r="AF10" s="26"/>
      <c r="AG10" s="26">
        <v>25</v>
      </c>
      <c r="AH10" s="26">
        <v>3</v>
      </c>
      <c r="AI10" s="26"/>
      <c r="AJ10" s="26">
        <f t="shared" ref="AJ10:AJ49" si="8">AH10+AI10</f>
        <v>3</v>
      </c>
      <c r="AK10" s="26">
        <v>3</v>
      </c>
      <c r="AL10" s="26"/>
    </row>
    <row r="11" spans="1:38" s="9" customFormat="1" ht="81.75" customHeight="1" x14ac:dyDescent="0.25">
      <c r="A11" s="7">
        <v>2</v>
      </c>
      <c r="B11" s="5" t="s">
        <v>43</v>
      </c>
      <c r="C11" s="52">
        <f>C12+C13</f>
        <v>27</v>
      </c>
      <c r="D11" s="52">
        <f t="shared" ref="D11:AL11" si="9">D12+D13</f>
        <v>3</v>
      </c>
      <c r="E11" s="52">
        <f t="shared" si="9"/>
        <v>24</v>
      </c>
      <c r="F11" s="52">
        <f t="shared" si="9"/>
        <v>0</v>
      </c>
      <c r="G11" s="52">
        <f t="shared" si="9"/>
        <v>0</v>
      </c>
      <c r="H11" s="52">
        <f t="shared" si="9"/>
        <v>120</v>
      </c>
      <c r="I11" s="52">
        <f t="shared" si="9"/>
        <v>88</v>
      </c>
      <c r="J11" s="52">
        <f t="shared" si="9"/>
        <v>21</v>
      </c>
      <c r="K11" s="52">
        <f t="shared" si="9"/>
        <v>11</v>
      </c>
      <c r="L11" s="52">
        <f t="shared" si="9"/>
        <v>0</v>
      </c>
      <c r="M11" s="52">
        <f t="shared" si="9"/>
        <v>39</v>
      </c>
      <c r="N11" s="52">
        <f t="shared" si="9"/>
        <v>13</v>
      </c>
      <c r="O11" s="52">
        <f t="shared" si="9"/>
        <v>1</v>
      </c>
      <c r="P11" s="52">
        <f t="shared" si="9"/>
        <v>25</v>
      </c>
      <c r="Q11" s="52">
        <f t="shared" si="9"/>
        <v>0</v>
      </c>
      <c r="R11" s="52">
        <f t="shared" si="9"/>
        <v>9</v>
      </c>
      <c r="S11" s="52">
        <f t="shared" si="9"/>
        <v>0</v>
      </c>
      <c r="T11" s="52">
        <f t="shared" si="9"/>
        <v>5</v>
      </c>
      <c r="U11" s="52">
        <f t="shared" si="9"/>
        <v>4</v>
      </c>
      <c r="V11" s="52">
        <f t="shared" si="9"/>
        <v>48</v>
      </c>
      <c r="W11" s="52">
        <f t="shared" si="9"/>
        <v>0</v>
      </c>
      <c r="X11" s="52">
        <f t="shared" si="9"/>
        <v>6</v>
      </c>
      <c r="Y11" s="52">
        <f t="shared" si="9"/>
        <v>67</v>
      </c>
      <c r="Z11" s="52">
        <f t="shared" si="9"/>
        <v>8</v>
      </c>
      <c r="AA11" s="52">
        <f t="shared" si="9"/>
        <v>30</v>
      </c>
      <c r="AB11" s="52">
        <f t="shared" si="9"/>
        <v>9</v>
      </c>
      <c r="AC11" s="52">
        <f t="shared" si="9"/>
        <v>39</v>
      </c>
      <c r="AD11" s="52">
        <f t="shared" si="9"/>
        <v>16</v>
      </c>
      <c r="AE11" s="52">
        <f t="shared" si="9"/>
        <v>23</v>
      </c>
      <c r="AF11" s="52">
        <f t="shared" si="9"/>
        <v>0</v>
      </c>
      <c r="AG11" s="52">
        <f t="shared" si="9"/>
        <v>24</v>
      </c>
      <c r="AH11" s="52">
        <f t="shared" si="9"/>
        <v>0</v>
      </c>
      <c r="AI11" s="52">
        <f t="shared" si="9"/>
        <v>1</v>
      </c>
      <c r="AJ11" s="52">
        <f t="shared" si="9"/>
        <v>1</v>
      </c>
      <c r="AK11" s="52">
        <f t="shared" si="9"/>
        <v>0</v>
      </c>
      <c r="AL11" s="52">
        <f t="shared" si="9"/>
        <v>1</v>
      </c>
    </row>
    <row r="12" spans="1:38" ht="81.75" customHeight="1" x14ac:dyDescent="0.25">
      <c r="A12" s="10" t="s">
        <v>44</v>
      </c>
      <c r="B12" s="11" t="s">
        <v>45</v>
      </c>
      <c r="C12" s="26">
        <v>19</v>
      </c>
      <c r="D12" s="26">
        <v>3</v>
      </c>
      <c r="E12" s="26">
        <f t="shared" si="1"/>
        <v>16</v>
      </c>
      <c r="F12" s="26"/>
      <c r="G12" s="26"/>
      <c r="H12" s="26">
        <v>61</v>
      </c>
      <c r="I12" s="26">
        <f t="shared" si="2"/>
        <v>46</v>
      </c>
      <c r="J12" s="26">
        <v>11</v>
      </c>
      <c r="K12" s="26">
        <v>4</v>
      </c>
      <c r="L12" s="26"/>
      <c r="M12" s="30">
        <f t="shared" si="3"/>
        <v>27</v>
      </c>
      <c r="N12" s="30">
        <v>8</v>
      </c>
      <c r="O12" s="28">
        <v>1</v>
      </c>
      <c r="P12" s="30">
        <v>18</v>
      </c>
      <c r="Q12" s="28"/>
      <c r="R12" s="27">
        <f t="shared" si="4"/>
        <v>7</v>
      </c>
      <c r="S12" s="28"/>
      <c r="T12" s="30">
        <v>3</v>
      </c>
      <c r="U12" s="28">
        <v>4</v>
      </c>
      <c r="V12" s="26">
        <f t="shared" si="5"/>
        <v>34</v>
      </c>
      <c r="W12" s="26"/>
      <c r="X12" s="28">
        <v>3</v>
      </c>
      <c r="Y12" s="33">
        <f t="shared" si="6"/>
        <v>31</v>
      </c>
      <c r="Z12" s="26">
        <v>5</v>
      </c>
      <c r="AA12" s="26">
        <v>21</v>
      </c>
      <c r="AB12" s="26">
        <v>5</v>
      </c>
      <c r="AC12" s="26">
        <f t="shared" si="7"/>
        <v>26</v>
      </c>
      <c r="AD12" s="26">
        <v>12</v>
      </c>
      <c r="AE12" s="26">
        <v>14</v>
      </c>
      <c r="AF12" s="26"/>
      <c r="AG12" s="26">
        <v>21</v>
      </c>
      <c r="AH12" s="26"/>
      <c r="AI12" s="26"/>
      <c r="AJ12" s="26"/>
      <c r="AK12" s="26"/>
      <c r="AL12" s="26"/>
    </row>
    <row r="13" spans="1:38" ht="81.75" customHeight="1" x14ac:dyDescent="0.25">
      <c r="A13" s="10" t="s">
        <v>46</v>
      </c>
      <c r="B13" s="11" t="s">
        <v>47</v>
      </c>
      <c r="C13" s="26">
        <v>8</v>
      </c>
      <c r="D13" s="26"/>
      <c r="E13" s="26">
        <f t="shared" si="1"/>
        <v>8</v>
      </c>
      <c r="F13" s="26"/>
      <c r="G13" s="26"/>
      <c r="H13" s="26">
        <v>59</v>
      </c>
      <c r="I13" s="26">
        <f t="shared" si="2"/>
        <v>42</v>
      </c>
      <c r="J13" s="28">
        <v>10</v>
      </c>
      <c r="K13" s="26">
        <v>7</v>
      </c>
      <c r="L13" s="26"/>
      <c r="M13" s="30">
        <f t="shared" si="3"/>
        <v>12</v>
      </c>
      <c r="N13" s="30">
        <v>5</v>
      </c>
      <c r="O13" s="28"/>
      <c r="P13" s="30">
        <v>7</v>
      </c>
      <c r="Q13" s="28"/>
      <c r="R13" s="27">
        <f t="shared" si="4"/>
        <v>2</v>
      </c>
      <c r="S13" s="28"/>
      <c r="T13" s="30">
        <v>2</v>
      </c>
      <c r="U13" s="28"/>
      <c r="V13" s="26">
        <f t="shared" si="5"/>
        <v>14</v>
      </c>
      <c r="W13" s="28"/>
      <c r="X13" s="28">
        <v>3</v>
      </c>
      <c r="Y13" s="33">
        <f t="shared" si="6"/>
        <v>36</v>
      </c>
      <c r="Z13" s="26">
        <v>3</v>
      </c>
      <c r="AA13" s="26">
        <v>9</v>
      </c>
      <c r="AB13" s="26">
        <v>4</v>
      </c>
      <c r="AC13" s="26">
        <f t="shared" si="7"/>
        <v>13</v>
      </c>
      <c r="AD13" s="28">
        <v>4</v>
      </c>
      <c r="AE13" s="26">
        <v>9</v>
      </c>
      <c r="AF13" s="26"/>
      <c r="AG13" s="26">
        <v>3</v>
      </c>
      <c r="AH13" s="26"/>
      <c r="AI13" s="26">
        <v>1</v>
      </c>
      <c r="AJ13" s="26">
        <f t="shared" si="8"/>
        <v>1</v>
      </c>
      <c r="AK13" s="26"/>
      <c r="AL13" s="26">
        <v>1</v>
      </c>
    </row>
    <row r="14" spans="1:38" s="9" customFormat="1" ht="81.75" customHeight="1" x14ac:dyDescent="0.25">
      <c r="A14" s="10" t="s">
        <v>48</v>
      </c>
      <c r="B14" s="5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1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2</v>
      </c>
      <c r="AH14" s="52">
        <f t="shared" si="10"/>
        <v>1</v>
      </c>
      <c r="AI14" s="52">
        <f t="shared" si="10"/>
        <v>0</v>
      </c>
      <c r="AJ14" s="52">
        <f t="shared" si="10"/>
        <v>1</v>
      </c>
      <c r="AK14" s="52">
        <f t="shared" si="10"/>
        <v>1</v>
      </c>
      <c r="AL14" s="52">
        <f t="shared" si="10"/>
        <v>0</v>
      </c>
    </row>
    <row r="15" spans="1:38" ht="81.7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0"/>
      <c r="N15" s="30"/>
      <c r="O15" s="28"/>
      <c r="P15" s="30"/>
      <c r="Q15" s="28"/>
      <c r="R15" s="27"/>
      <c r="S15" s="28"/>
      <c r="T15" s="30"/>
      <c r="U15" s="28"/>
      <c r="V15" s="26"/>
      <c r="W15" s="28"/>
      <c r="X15" s="26"/>
      <c r="Y15" s="33"/>
      <c r="Z15" s="26"/>
      <c r="AA15" s="26"/>
      <c r="AB15" s="26"/>
      <c r="AC15" s="26"/>
      <c r="AD15" s="26"/>
      <c r="AE15" s="26"/>
      <c r="AF15" s="26"/>
      <c r="AG15" s="26">
        <v>1</v>
      </c>
      <c r="AH15" s="26"/>
      <c r="AI15" s="26"/>
      <c r="AJ15" s="26"/>
      <c r="AK15" s="26"/>
      <c r="AL15" s="26"/>
    </row>
    <row r="16" spans="1:38" ht="81.7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>
        <v>1</v>
      </c>
      <c r="I16" s="26">
        <f t="shared" si="2"/>
        <v>1</v>
      </c>
      <c r="J16" s="28"/>
      <c r="K16" s="28"/>
      <c r="L16" s="26"/>
      <c r="M16" s="30"/>
      <c r="N16" s="30"/>
      <c r="O16" s="28"/>
      <c r="P16" s="30"/>
      <c r="Q16" s="28"/>
      <c r="R16" s="27"/>
      <c r="S16" s="28"/>
      <c r="T16" s="30"/>
      <c r="U16" s="28"/>
      <c r="V16" s="26"/>
      <c r="W16" s="28"/>
      <c r="X16" s="28"/>
      <c r="Y16" s="33">
        <f t="shared" si="6"/>
        <v>1</v>
      </c>
      <c r="Z16" s="26"/>
      <c r="AA16" s="28"/>
      <c r="AB16" s="26"/>
      <c r="AC16" s="26">
        <f t="shared" si="7"/>
        <v>0</v>
      </c>
      <c r="AD16" s="26"/>
      <c r="AE16" s="26"/>
      <c r="AF16" s="28"/>
      <c r="AG16" s="28">
        <v>1</v>
      </c>
      <c r="AH16" s="28">
        <v>1</v>
      </c>
      <c r="AI16" s="28">
        <v>0</v>
      </c>
      <c r="AJ16" s="26">
        <f t="shared" si="8"/>
        <v>1</v>
      </c>
      <c r="AK16" s="26">
        <v>1</v>
      </c>
      <c r="AL16" s="26">
        <v>0</v>
      </c>
    </row>
    <row r="17" spans="1:38" s="9" customFormat="1" ht="81.75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9" customFormat="1" ht="81.75" customHeight="1" x14ac:dyDescent="0.25">
      <c r="A18" s="10">
        <v>5</v>
      </c>
      <c r="B18" s="5" t="s">
        <v>55</v>
      </c>
      <c r="C18" s="52">
        <v>2</v>
      </c>
      <c r="D18" s="52">
        <v>1</v>
      </c>
      <c r="E18" s="52">
        <f t="shared" si="1"/>
        <v>1</v>
      </c>
      <c r="F18" s="52">
        <v>0</v>
      </c>
      <c r="G18" s="52">
        <v>0</v>
      </c>
      <c r="H18" s="52">
        <v>3</v>
      </c>
      <c r="I18" s="52">
        <f t="shared" si="2"/>
        <v>3</v>
      </c>
      <c r="J18" s="54">
        <v>0</v>
      </c>
      <c r="K18" s="54">
        <v>0</v>
      </c>
      <c r="L18" s="52">
        <v>0</v>
      </c>
      <c r="M18" s="60">
        <f t="shared" si="3"/>
        <v>2</v>
      </c>
      <c r="N18" s="54">
        <v>0</v>
      </c>
      <c r="O18" s="54">
        <v>2</v>
      </c>
      <c r="P18" s="54">
        <v>0</v>
      </c>
      <c r="Q18" s="54">
        <v>0</v>
      </c>
      <c r="R18" s="53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2</v>
      </c>
      <c r="W18" s="52">
        <v>0</v>
      </c>
      <c r="X18" s="54">
        <v>0</v>
      </c>
      <c r="Y18" s="58">
        <f t="shared" si="6"/>
        <v>3</v>
      </c>
      <c r="Z18" s="52">
        <v>0</v>
      </c>
      <c r="AA18" s="54">
        <v>1</v>
      </c>
      <c r="AB18" s="52">
        <v>0</v>
      </c>
      <c r="AC18" s="52">
        <f t="shared" si="7"/>
        <v>1</v>
      </c>
      <c r="AD18" s="52">
        <v>0</v>
      </c>
      <c r="AE18" s="52">
        <v>1</v>
      </c>
      <c r="AF18" s="54">
        <v>0</v>
      </c>
      <c r="AG18" s="54">
        <v>1</v>
      </c>
      <c r="AH18" s="54">
        <v>0</v>
      </c>
      <c r="AI18" s="54">
        <v>0</v>
      </c>
      <c r="AJ18" s="52">
        <f t="shared" si="8"/>
        <v>0</v>
      </c>
      <c r="AK18" s="52">
        <v>0</v>
      </c>
      <c r="AL18" s="52">
        <v>0</v>
      </c>
    </row>
    <row r="19" spans="1:38" s="9" customFormat="1" ht="81.75" customHeight="1" x14ac:dyDescent="0.25">
      <c r="A19" s="10">
        <v>6</v>
      </c>
      <c r="B19" s="5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3</v>
      </c>
      <c r="I19" s="52">
        <f t="shared" si="11"/>
        <v>1</v>
      </c>
      <c r="J19" s="52">
        <f t="shared" si="11"/>
        <v>1</v>
      </c>
      <c r="K19" s="52">
        <f t="shared" si="11"/>
        <v>1</v>
      </c>
      <c r="L19" s="52">
        <f t="shared" si="11"/>
        <v>1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1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1</v>
      </c>
      <c r="AH19" s="52">
        <f t="shared" si="11"/>
        <v>0</v>
      </c>
      <c r="AI19" s="52">
        <f t="shared" si="11"/>
        <v>1</v>
      </c>
      <c r="AJ19" s="52">
        <f t="shared" si="11"/>
        <v>1</v>
      </c>
      <c r="AK19" s="52">
        <f t="shared" si="11"/>
        <v>1</v>
      </c>
      <c r="AL19" s="52">
        <f t="shared" si="11"/>
        <v>0</v>
      </c>
    </row>
    <row r="20" spans="1:38" ht="81.7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0"/>
      <c r="N20" s="28"/>
      <c r="O20" s="28"/>
      <c r="P20" s="28"/>
      <c r="Q20" s="28"/>
      <c r="R20" s="27"/>
      <c r="S20" s="28"/>
      <c r="T20" s="28"/>
      <c r="U20" s="28"/>
      <c r="V20" s="26"/>
      <c r="W20" s="28"/>
      <c r="X20" s="28"/>
      <c r="Y20" s="33"/>
      <c r="Z20" s="26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8"/>
      <c r="AL20" s="28"/>
    </row>
    <row r="21" spans="1:38" ht="81.7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0"/>
      <c r="N21" s="28"/>
      <c r="O21" s="28"/>
      <c r="P21" s="28"/>
      <c r="Q21" s="28"/>
      <c r="R21" s="27"/>
      <c r="S21" s="28"/>
      <c r="T21" s="28"/>
      <c r="U21" s="28"/>
      <c r="V21" s="26"/>
      <c r="W21" s="28"/>
      <c r="X21" s="28"/>
      <c r="Y21" s="33"/>
      <c r="Z21" s="26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8"/>
      <c r="AL21" s="28"/>
    </row>
    <row r="22" spans="1:38" ht="81.75" customHeight="1" x14ac:dyDescent="0.25">
      <c r="A22" s="10" t="s">
        <v>61</v>
      </c>
      <c r="B22" s="11" t="s">
        <v>62</v>
      </c>
      <c r="C22" s="26">
        <v>1</v>
      </c>
      <c r="D22" s="26"/>
      <c r="E22" s="26">
        <f t="shared" si="1"/>
        <v>1</v>
      </c>
      <c r="F22" s="26"/>
      <c r="G22" s="26"/>
      <c r="H22" s="28">
        <v>2</v>
      </c>
      <c r="I22" s="26">
        <f t="shared" si="2"/>
        <v>1</v>
      </c>
      <c r="J22" s="28">
        <v>1</v>
      </c>
      <c r="K22" s="28"/>
      <c r="L22" s="26">
        <v>1</v>
      </c>
      <c r="M22" s="30"/>
      <c r="N22" s="28"/>
      <c r="O22" s="28"/>
      <c r="P22" s="28"/>
      <c r="Q22" s="28"/>
      <c r="R22" s="27"/>
      <c r="S22" s="28"/>
      <c r="T22" s="28"/>
      <c r="U22" s="28"/>
      <c r="V22" s="26"/>
      <c r="W22" s="28"/>
      <c r="X22" s="28"/>
      <c r="Y22" s="33">
        <f t="shared" si="6"/>
        <v>1</v>
      </c>
      <c r="Z22" s="26"/>
      <c r="AA22" s="28"/>
      <c r="AB22" s="26"/>
      <c r="AC22" s="26"/>
      <c r="AD22" s="26"/>
      <c r="AE22" s="26"/>
      <c r="AF22" s="28"/>
      <c r="AG22" s="28">
        <v>1</v>
      </c>
      <c r="AH22" s="28"/>
      <c r="AI22" s="28">
        <v>1</v>
      </c>
      <c r="AJ22" s="26">
        <f t="shared" si="8"/>
        <v>1</v>
      </c>
      <c r="AK22" s="28">
        <v>1</v>
      </c>
      <c r="AL22" s="28"/>
    </row>
    <row r="23" spans="1:38" ht="81.7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0"/>
      <c r="N23" s="28"/>
      <c r="O23" s="28"/>
      <c r="P23" s="28"/>
      <c r="Q23" s="28"/>
      <c r="R23" s="27"/>
      <c r="S23" s="28"/>
      <c r="T23" s="28"/>
      <c r="U23" s="28"/>
      <c r="V23" s="26"/>
      <c r="W23" s="28"/>
      <c r="X23" s="28"/>
      <c r="Y23" s="33"/>
      <c r="Z23" s="26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8"/>
      <c r="AL23" s="28"/>
    </row>
    <row r="24" spans="1:38" ht="81.7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1</v>
      </c>
      <c r="I24" s="26"/>
      <c r="J24" s="28"/>
      <c r="K24" s="28">
        <v>1</v>
      </c>
      <c r="L24" s="26"/>
      <c r="M24" s="30"/>
      <c r="N24" s="28"/>
      <c r="O24" s="28"/>
      <c r="P24" s="28"/>
      <c r="Q24" s="28"/>
      <c r="R24" s="27"/>
      <c r="S24" s="28"/>
      <c r="T24" s="28"/>
      <c r="U24" s="28"/>
      <c r="V24" s="26"/>
      <c r="W24" s="28"/>
      <c r="X24" s="28"/>
      <c r="Y24" s="33"/>
      <c r="Z24" s="26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8"/>
      <c r="AL24" s="28"/>
    </row>
    <row r="25" spans="1:38" ht="81.7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0"/>
      <c r="N25" s="28"/>
      <c r="O25" s="28"/>
      <c r="P25" s="28"/>
      <c r="Q25" s="28"/>
      <c r="R25" s="27"/>
      <c r="S25" s="28"/>
      <c r="T25" s="28"/>
      <c r="U25" s="28"/>
      <c r="V25" s="26"/>
      <c r="W25" s="28"/>
      <c r="X25" s="28"/>
      <c r="Y25" s="33"/>
      <c r="Z25" s="26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8"/>
      <c r="AL25" s="28"/>
    </row>
    <row r="26" spans="1:38" ht="81.7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0"/>
      <c r="N26" s="28"/>
      <c r="O26" s="28"/>
      <c r="P26" s="28"/>
      <c r="Q26" s="28"/>
      <c r="R26" s="27"/>
      <c r="S26" s="28"/>
      <c r="T26" s="28"/>
      <c r="U26" s="28"/>
      <c r="V26" s="26"/>
      <c r="W26" s="28"/>
      <c r="X26" s="28"/>
      <c r="Y26" s="33"/>
      <c r="Z26" s="26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8"/>
      <c r="AL26" s="28"/>
    </row>
    <row r="27" spans="1:38" s="9" customFormat="1" ht="81.7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4</v>
      </c>
      <c r="H27" s="52">
        <f t="shared" si="12"/>
        <v>3</v>
      </c>
      <c r="I27" s="52">
        <f t="shared" si="12"/>
        <v>0</v>
      </c>
      <c r="J27" s="52">
        <f t="shared" si="12"/>
        <v>1</v>
      </c>
      <c r="K27" s="52">
        <f t="shared" si="12"/>
        <v>1</v>
      </c>
      <c r="L27" s="52">
        <f t="shared" si="12"/>
        <v>1</v>
      </c>
      <c r="M27" s="52">
        <f t="shared" si="12"/>
        <v>0</v>
      </c>
      <c r="N27" s="52">
        <f t="shared" si="12"/>
        <v>0</v>
      </c>
      <c r="O27" s="52">
        <f t="shared" si="12"/>
        <v>1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1</v>
      </c>
      <c r="V27" s="52">
        <f t="shared" si="12"/>
        <v>1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81.7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0"/>
      <c r="N28" s="28"/>
      <c r="O28" s="28"/>
      <c r="P28" s="28"/>
      <c r="Q28" s="28"/>
      <c r="R28" s="27"/>
      <c r="S28" s="28"/>
      <c r="T28" s="28"/>
      <c r="U28" s="28"/>
      <c r="V28" s="26"/>
      <c r="W28" s="28"/>
      <c r="X28" s="28"/>
      <c r="Y28" s="33"/>
      <c r="Z28" s="26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81.7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>
        <v>1</v>
      </c>
      <c r="I29" s="26">
        <f t="shared" si="2"/>
        <v>1</v>
      </c>
      <c r="J29" s="28"/>
      <c r="K29" s="28"/>
      <c r="L29" s="26"/>
      <c r="M29" s="30">
        <f t="shared" si="3"/>
        <v>1</v>
      </c>
      <c r="N29" s="28"/>
      <c r="O29" s="28"/>
      <c r="P29" s="28">
        <v>1</v>
      </c>
      <c r="Q29" s="28"/>
      <c r="R29" s="27"/>
      <c r="S29" s="28"/>
      <c r="T29" s="28"/>
      <c r="U29" s="28"/>
      <c r="V29" s="26">
        <f t="shared" si="5"/>
        <v>1</v>
      </c>
      <c r="W29" s="28"/>
      <c r="X29" s="28"/>
      <c r="Y29" s="33"/>
      <c r="Z29" s="26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81.7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>
        <v>2</v>
      </c>
      <c r="I30" s="26">
        <f t="shared" si="2"/>
        <v>1</v>
      </c>
      <c r="J30" s="28"/>
      <c r="K30" s="28">
        <v>1</v>
      </c>
      <c r="L30" s="26">
        <v>1</v>
      </c>
      <c r="M30" s="30"/>
      <c r="N30" s="28"/>
      <c r="O30" s="28"/>
      <c r="P30" s="28"/>
      <c r="Q30" s="28"/>
      <c r="R30" s="27"/>
      <c r="S30" s="28"/>
      <c r="T30" s="28"/>
      <c r="U30" s="28"/>
      <c r="V30" s="26"/>
      <c r="W30" s="28"/>
      <c r="X30" s="28"/>
      <c r="Y30" s="3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81.7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0"/>
      <c r="N31" s="28"/>
      <c r="O31" s="28"/>
      <c r="P31" s="28"/>
      <c r="Q31" s="28"/>
      <c r="R31" s="27"/>
      <c r="S31" s="28"/>
      <c r="T31" s="28"/>
      <c r="U31" s="28"/>
      <c r="V31" s="26"/>
      <c r="W31" s="28"/>
      <c r="X31" s="28"/>
      <c r="Y31" s="33"/>
      <c r="Z31" s="26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81.7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1</v>
      </c>
      <c r="I32" s="26">
        <f t="shared" si="2"/>
        <v>1</v>
      </c>
      <c r="J32" s="28"/>
      <c r="K32" s="28"/>
      <c r="L32" s="26"/>
      <c r="M32" s="30"/>
      <c r="N32" s="30"/>
      <c r="O32" s="28"/>
      <c r="P32" s="30"/>
      <c r="Q32" s="28"/>
      <c r="R32" s="27"/>
      <c r="S32" s="28"/>
      <c r="T32" s="28"/>
      <c r="U32" s="28"/>
      <c r="V32" s="26"/>
      <c r="W32" s="28">
        <v>1</v>
      </c>
      <c r="X32" s="28"/>
      <c r="Y32" s="33"/>
      <c r="Z32" s="26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9" customFormat="1" ht="81.7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81.7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9" customFormat="1" ht="81.7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81.7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81.75" customHeight="1" x14ac:dyDescent="0.25">
      <c r="A37" s="15" t="s">
        <v>90</v>
      </c>
      <c r="B37" s="5" t="s">
        <v>91</v>
      </c>
      <c r="C37" s="52">
        <v>1</v>
      </c>
      <c r="D37" s="52">
        <v>0</v>
      </c>
      <c r="E37" s="52">
        <f t="shared" si="1"/>
        <v>1</v>
      </c>
      <c r="F37" s="52">
        <v>0</v>
      </c>
      <c r="G37" s="52">
        <v>0</v>
      </c>
      <c r="H37" s="54">
        <v>0</v>
      </c>
      <c r="I37" s="52">
        <f t="shared" si="2"/>
        <v>0</v>
      </c>
      <c r="J37" s="54">
        <v>0</v>
      </c>
      <c r="K37" s="54">
        <v>0</v>
      </c>
      <c r="L37" s="52">
        <v>0</v>
      </c>
      <c r="M37" s="60">
        <f t="shared" si="3"/>
        <v>1</v>
      </c>
      <c r="N37" s="54">
        <v>0</v>
      </c>
      <c r="O37" s="54">
        <v>1</v>
      </c>
      <c r="P37" s="54">
        <v>0</v>
      </c>
      <c r="Q37" s="54">
        <v>0</v>
      </c>
      <c r="R37" s="53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8">
        <f t="shared" si="6"/>
        <v>0</v>
      </c>
      <c r="Z37" s="52">
        <v>0</v>
      </c>
      <c r="AA37" s="54">
        <v>1</v>
      </c>
      <c r="AB37" s="52">
        <v>0</v>
      </c>
      <c r="AC37" s="52">
        <f t="shared" si="7"/>
        <v>1</v>
      </c>
      <c r="AD37" s="52">
        <v>1</v>
      </c>
      <c r="AE37" s="52">
        <v>0</v>
      </c>
      <c r="AF37" s="54">
        <v>0</v>
      </c>
      <c r="AG37" s="54">
        <v>0</v>
      </c>
      <c r="AH37" s="54">
        <v>0</v>
      </c>
      <c r="AI37" s="54">
        <v>0</v>
      </c>
      <c r="AJ37" s="52">
        <f t="shared" si="8"/>
        <v>0</v>
      </c>
      <c r="AK37" s="54">
        <v>0</v>
      </c>
      <c r="AL37" s="54">
        <v>0</v>
      </c>
    </row>
    <row r="38" spans="1:38" s="9" customFormat="1" ht="81.7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2</v>
      </c>
      <c r="I38" s="52">
        <f t="shared" si="2"/>
        <v>2</v>
      </c>
      <c r="J38" s="54">
        <v>0</v>
      </c>
      <c r="K38" s="54">
        <v>0</v>
      </c>
      <c r="L38" s="52">
        <v>0</v>
      </c>
      <c r="M38" s="60">
        <f t="shared" si="3"/>
        <v>1</v>
      </c>
      <c r="N38" s="54">
        <v>1</v>
      </c>
      <c r="O38" s="54">
        <v>0</v>
      </c>
      <c r="P38" s="52">
        <v>0</v>
      </c>
      <c r="Q38" s="54">
        <v>0</v>
      </c>
      <c r="R38" s="53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1</v>
      </c>
      <c r="W38" s="54">
        <v>0</v>
      </c>
      <c r="X38" s="54">
        <v>0</v>
      </c>
      <c r="Y38" s="58">
        <f t="shared" si="6"/>
        <v>1</v>
      </c>
      <c r="Z38" s="52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81.7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0"/>
      <c r="N39" s="28"/>
      <c r="O39" s="28"/>
      <c r="P39" s="28"/>
      <c r="Q39" s="28"/>
      <c r="R39" s="27"/>
      <c r="S39" s="28"/>
      <c r="T39" s="28"/>
      <c r="U39" s="28"/>
      <c r="V39" s="26"/>
      <c r="W39" s="28"/>
      <c r="X39" s="28"/>
      <c r="Y39" s="33"/>
      <c r="Z39" s="26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81.7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0"/>
      <c r="N40" s="28"/>
      <c r="O40" s="28"/>
      <c r="P40" s="28"/>
      <c r="Q40" s="28"/>
      <c r="R40" s="27"/>
      <c r="S40" s="28"/>
      <c r="T40" s="28"/>
      <c r="U40" s="28"/>
      <c r="V40" s="26"/>
      <c r="W40" s="28"/>
      <c r="X40" s="28"/>
      <c r="Y40" s="33"/>
      <c r="Z40" s="26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81.75" customHeight="1" x14ac:dyDescent="0.25">
      <c r="A41" s="15" t="s">
        <v>98</v>
      </c>
      <c r="B41" s="5" t="s">
        <v>99</v>
      </c>
      <c r="C41" s="26">
        <v>6</v>
      </c>
      <c r="D41" s="26">
        <v>3</v>
      </c>
      <c r="E41" s="26">
        <f t="shared" si="1"/>
        <v>3</v>
      </c>
      <c r="F41" s="26"/>
      <c r="G41" s="26"/>
      <c r="H41" s="28">
        <v>5</v>
      </c>
      <c r="I41" s="26">
        <f t="shared" si="2"/>
        <v>5</v>
      </c>
      <c r="J41" s="28"/>
      <c r="K41" s="28"/>
      <c r="L41" s="26"/>
      <c r="M41" s="30">
        <f t="shared" si="3"/>
        <v>5</v>
      </c>
      <c r="N41" s="28">
        <v>3</v>
      </c>
      <c r="O41" s="28"/>
      <c r="P41" s="28">
        <v>2</v>
      </c>
      <c r="Q41" s="28"/>
      <c r="R41" s="27"/>
      <c r="S41" s="28"/>
      <c r="T41" s="28"/>
      <c r="U41" s="28"/>
      <c r="V41" s="26">
        <f t="shared" si="5"/>
        <v>5</v>
      </c>
      <c r="W41" s="28"/>
      <c r="X41" s="28">
        <v>3</v>
      </c>
      <c r="Y41" s="33">
        <f t="shared" si="6"/>
        <v>6</v>
      </c>
      <c r="Z41" s="26">
        <v>3</v>
      </c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81.75" customHeight="1" x14ac:dyDescent="0.25">
      <c r="A42" s="15" t="s">
        <v>100</v>
      </c>
      <c r="B42" s="16" t="s">
        <v>101</v>
      </c>
      <c r="C42" s="26">
        <v>1</v>
      </c>
      <c r="D42" s="26">
        <v>1</v>
      </c>
      <c r="E42" s="26"/>
      <c r="F42" s="26"/>
      <c r="G42" s="26"/>
      <c r="H42" s="28">
        <v>4</v>
      </c>
      <c r="I42" s="26">
        <f t="shared" si="2"/>
        <v>4</v>
      </c>
      <c r="J42" s="28"/>
      <c r="K42" s="28"/>
      <c r="L42" s="26"/>
      <c r="M42" s="30">
        <f t="shared" si="3"/>
        <v>5</v>
      </c>
      <c r="N42" s="28">
        <v>3</v>
      </c>
      <c r="O42" s="28"/>
      <c r="P42" s="28">
        <v>2</v>
      </c>
      <c r="Q42" s="28"/>
      <c r="R42" s="27"/>
      <c r="S42" s="28"/>
      <c r="T42" s="28"/>
      <c r="U42" s="28"/>
      <c r="V42" s="26">
        <f t="shared" si="5"/>
        <v>5</v>
      </c>
      <c r="W42" s="28"/>
      <c r="X42" s="28"/>
      <c r="Y42" s="33"/>
      <c r="Z42" s="26"/>
      <c r="AA42" s="28">
        <v>2</v>
      </c>
      <c r="AB42" s="26"/>
      <c r="AC42" s="26">
        <f t="shared" si="7"/>
        <v>2</v>
      </c>
      <c r="AD42" s="26"/>
      <c r="AE42" s="26">
        <v>2</v>
      </c>
      <c r="AF42" s="28"/>
      <c r="AG42" s="28"/>
      <c r="AH42" s="28"/>
      <c r="AI42" s="28"/>
      <c r="AJ42" s="26"/>
      <c r="AK42" s="28"/>
      <c r="AL42" s="28"/>
    </row>
    <row r="43" spans="1:38" ht="81.7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0"/>
      <c r="N43" s="28"/>
      <c r="O43" s="28"/>
      <c r="P43" s="28"/>
      <c r="Q43" s="28"/>
      <c r="R43" s="27"/>
      <c r="S43" s="28"/>
      <c r="T43" s="28"/>
      <c r="U43" s="28"/>
      <c r="V43" s="26"/>
      <c r="W43" s="28"/>
      <c r="X43" s="28"/>
      <c r="Y43" s="33"/>
      <c r="Z43" s="26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81.7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0"/>
      <c r="N44" s="28"/>
      <c r="O44" s="28"/>
      <c r="P44" s="28"/>
      <c r="Q44" s="28"/>
      <c r="R44" s="27"/>
      <c r="S44" s="28"/>
      <c r="T44" s="28"/>
      <c r="U44" s="28"/>
      <c r="V44" s="26"/>
      <c r="W44" s="28"/>
      <c r="X44" s="28"/>
      <c r="Y44" s="33"/>
      <c r="Z44" s="26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81.75" customHeight="1" x14ac:dyDescent="0.25">
      <c r="A45" s="15" t="s">
        <v>106</v>
      </c>
      <c r="B45" s="16" t="s">
        <v>107</v>
      </c>
      <c r="C45" s="26">
        <v>3</v>
      </c>
      <c r="D45" s="26">
        <v>3</v>
      </c>
      <c r="E45" s="26"/>
      <c r="F45" s="26"/>
      <c r="G45" s="26"/>
      <c r="H45" s="26">
        <v>4</v>
      </c>
      <c r="I45" s="26">
        <f t="shared" si="2"/>
        <v>4</v>
      </c>
      <c r="J45" s="26"/>
      <c r="K45" s="28"/>
      <c r="L45" s="26"/>
      <c r="M45" s="30">
        <f t="shared" si="3"/>
        <v>5</v>
      </c>
      <c r="N45" s="28">
        <v>4</v>
      </c>
      <c r="O45" s="28"/>
      <c r="P45" s="28">
        <v>1</v>
      </c>
      <c r="Q45" s="28"/>
      <c r="R45" s="27"/>
      <c r="S45" s="28"/>
      <c r="T45" s="28"/>
      <c r="U45" s="28"/>
      <c r="V45" s="26">
        <f t="shared" si="5"/>
        <v>5</v>
      </c>
      <c r="W45" s="28"/>
      <c r="X45" s="28"/>
      <c r="Y45" s="33">
        <f t="shared" si="6"/>
        <v>2</v>
      </c>
      <c r="Z45" s="26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81.7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/>
      <c r="I46" s="26"/>
      <c r="J46" s="28"/>
      <c r="K46" s="28"/>
      <c r="L46" s="26"/>
      <c r="M46" s="30"/>
      <c r="N46" s="28"/>
      <c r="O46" s="28"/>
      <c r="P46" s="28"/>
      <c r="Q46" s="28"/>
      <c r="R46" s="27"/>
      <c r="S46" s="28"/>
      <c r="T46" s="28"/>
      <c r="U46" s="28"/>
      <c r="V46" s="26"/>
      <c r="W46" s="28"/>
      <c r="X46" s="28"/>
      <c r="Y46" s="33"/>
      <c r="Z46" s="26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81.7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0"/>
      <c r="N47" s="28"/>
      <c r="O47" s="28"/>
      <c r="P47" s="28"/>
      <c r="Q47" s="28"/>
      <c r="R47" s="27"/>
      <c r="S47" s="28"/>
      <c r="T47" s="28"/>
      <c r="U47" s="28"/>
      <c r="V47" s="26"/>
      <c r="W47" s="28"/>
      <c r="X47" s="28"/>
      <c r="Y47" s="33"/>
      <c r="Z47" s="26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9" customFormat="1" ht="81.75" customHeight="1" x14ac:dyDescent="0.25">
      <c r="A48" s="15" t="s">
        <v>112</v>
      </c>
      <c r="B48" s="5" t="s">
        <v>81</v>
      </c>
      <c r="C48" s="52">
        <v>3</v>
      </c>
      <c r="D48" s="52">
        <v>0</v>
      </c>
      <c r="E48" s="52">
        <f t="shared" si="1"/>
        <v>3</v>
      </c>
      <c r="F48" s="52">
        <v>0</v>
      </c>
      <c r="G48" s="52">
        <v>0</v>
      </c>
      <c r="H48" s="52">
        <v>10</v>
      </c>
      <c r="I48" s="52">
        <f t="shared" si="2"/>
        <v>9</v>
      </c>
      <c r="J48" s="54">
        <v>0</v>
      </c>
      <c r="K48" s="54">
        <v>1</v>
      </c>
      <c r="L48" s="52">
        <v>0</v>
      </c>
      <c r="M48" s="60">
        <f t="shared" si="3"/>
        <v>8</v>
      </c>
      <c r="N48" s="54">
        <v>8</v>
      </c>
      <c r="O48" s="54">
        <v>0</v>
      </c>
      <c r="P48" s="54">
        <v>0</v>
      </c>
      <c r="Q48" s="54">
        <v>0</v>
      </c>
      <c r="R48" s="53">
        <f t="shared" si="4"/>
        <v>1</v>
      </c>
      <c r="S48" s="54">
        <v>0</v>
      </c>
      <c r="T48" s="54">
        <v>1</v>
      </c>
      <c r="U48" s="54">
        <v>0</v>
      </c>
      <c r="V48" s="52">
        <f t="shared" si="5"/>
        <v>9</v>
      </c>
      <c r="W48" s="52">
        <v>0</v>
      </c>
      <c r="X48" s="54">
        <v>1</v>
      </c>
      <c r="Y48" s="58">
        <f t="shared" si="6"/>
        <v>3</v>
      </c>
      <c r="Z48" s="52">
        <v>1</v>
      </c>
      <c r="AA48" s="54">
        <v>2</v>
      </c>
      <c r="AB48" s="52">
        <v>0</v>
      </c>
      <c r="AC48" s="52">
        <f t="shared" si="7"/>
        <v>2</v>
      </c>
      <c r="AD48" s="52">
        <v>0</v>
      </c>
      <c r="AE48" s="52">
        <v>2</v>
      </c>
      <c r="AF48" s="54">
        <v>0</v>
      </c>
      <c r="AG48" s="54">
        <v>0</v>
      </c>
      <c r="AH48" s="54">
        <v>0</v>
      </c>
      <c r="AI48" s="54">
        <v>0</v>
      </c>
      <c r="AJ48" s="52">
        <f t="shared" si="8"/>
        <v>0</v>
      </c>
      <c r="AK48" s="54">
        <v>0</v>
      </c>
      <c r="AL48" s="54">
        <v>0</v>
      </c>
    </row>
    <row r="49" spans="1:38" s="9" customFormat="1" ht="81.75" customHeight="1" x14ac:dyDescent="0.25">
      <c r="A49" s="15"/>
      <c r="B49" s="5" t="s">
        <v>15</v>
      </c>
      <c r="C49" s="55">
        <v>195</v>
      </c>
      <c r="D49" s="55">
        <v>26</v>
      </c>
      <c r="E49" s="55">
        <f t="shared" ref="E49:U49" si="13">E9+E10+E12+E13+E15+E16+E17+E18++E20+E21+E22+E23+E24+E25+E26+E28+E29+E30+E31+E32+E33+E34+E35+E36+E37+E38+E39+E40+E41+E42+E43+E44+E45+E46+E47+E48</f>
        <v>169</v>
      </c>
      <c r="F49" s="55">
        <f t="shared" si="13"/>
        <v>0</v>
      </c>
      <c r="G49" s="55">
        <f t="shared" si="13"/>
        <v>0</v>
      </c>
      <c r="H49" s="55">
        <f t="shared" si="13"/>
        <v>882</v>
      </c>
      <c r="I49" s="52">
        <f t="shared" si="2"/>
        <v>752</v>
      </c>
      <c r="J49" s="55">
        <f t="shared" si="13"/>
        <v>102</v>
      </c>
      <c r="K49" s="55">
        <f t="shared" si="13"/>
        <v>28</v>
      </c>
      <c r="L49" s="55">
        <f t="shared" si="13"/>
        <v>2</v>
      </c>
      <c r="M49" s="60">
        <f t="shared" si="3"/>
        <v>483</v>
      </c>
      <c r="N49" s="55">
        <f t="shared" si="13"/>
        <v>379</v>
      </c>
      <c r="O49" s="55">
        <f t="shared" si="13"/>
        <v>11</v>
      </c>
      <c r="P49" s="55">
        <f t="shared" si="13"/>
        <v>93</v>
      </c>
      <c r="Q49" s="55">
        <f t="shared" si="13"/>
        <v>0</v>
      </c>
      <c r="R49" s="53">
        <f t="shared" si="4"/>
        <v>123</v>
      </c>
      <c r="S49" s="55">
        <f t="shared" si="13"/>
        <v>0</v>
      </c>
      <c r="T49" s="55">
        <f>T9+T10+T12+T13+T15+T16+T17+T18++T20+T21+T22+T23+T24+T25+T26+T28+T29+T30+T31+T32+T33+T34+T35+T36+T37+T38+T39+T40+T41+T42+T43+T44+T45+T46+T47+T48</f>
        <v>6</v>
      </c>
      <c r="U49" s="55">
        <f t="shared" si="13"/>
        <v>117</v>
      </c>
      <c r="V49" s="52">
        <f t="shared" si="5"/>
        <v>606</v>
      </c>
      <c r="W49" s="55">
        <f t="shared" ref="W49:AL49" si="14">W9+W10+W12+W13+W15+W16+W17+W18+W20+W21+W22+W23+W24+W25+W26+W28+W29+W30+W31+W32+W33+W34+W35+W36+W37+W38+W39+W40+W41+W42+W43+W44+W45+W46+W47+W48</f>
        <v>1</v>
      </c>
      <c r="X49" s="55">
        <f t="shared" si="14"/>
        <v>28</v>
      </c>
      <c r="Y49" s="58">
        <f t="shared" si="6"/>
        <v>338</v>
      </c>
      <c r="Z49" s="55">
        <f t="shared" si="14"/>
        <v>45</v>
      </c>
      <c r="AA49" s="55">
        <v>187</v>
      </c>
      <c r="AB49" s="55">
        <v>24</v>
      </c>
      <c r="AC49" s="52">
        <f t="shared" si="7"/>
        <v>211</v>
      </c>
      <c r="AD49" s="55">
        <v>66</v>
      </c>
      <c r="AE49" s="55">
        <v>145</v>
      </c>
      <c r="AF49" s="55">
        <f t="shared" si="14"/>
        <v>0</v>
      </c>
      <c r="AG49" s="55">
        <f t="shared" si="14"/>
        <v>188</v>
      </c>
      <c r="AH49" s="55">
        <f t="shared" si="14"/>
        <v>32</v>
      </c>
      <c r="AI49" s="55">
        <f t="shared" si="14"/>
        <v>4</v>
      </c>
      <c r="AJ49" s="52">
        <f t="shared" si="8"/>
        <v>36</v>
      </c>
      <c r="AK49" s="55">
        <f t="shared" si="14"/>
        <v>35</v>
      </c>
      <c r="AL49" s="55">
        <f t="shared" si="14"/>
        <v>1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68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34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34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34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4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34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34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34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34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34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34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34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34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34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34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34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34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34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34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34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34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34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34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34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34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34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34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34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34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34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34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34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34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34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34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34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34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34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34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34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34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34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34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34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34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34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34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34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34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34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34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34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34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34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34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34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34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34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34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34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34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34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34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34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34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34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34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34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34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34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34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34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34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34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34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34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34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34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34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34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34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34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34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34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34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34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34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34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38"/>
  <sheetViews>
    <sheetView topLeftCell="A43" zoomScaleNormal="100" workbookViewId="0">
      <selection activeCell="C50" sqref="C50:AL51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7.710937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72" customHeight="1" x14ac:dyDescent="0.25">
      <c r="A8" s="7">
        <v>1</v>
      </c>
      <c r="B8" s="5" t="s">
        <v>38</v>
      </c>
      <c r="C8" s="52">
        <f>C9+C10</f>
        <v>340</v>
      </c>
      <c r="D8" s="52">
        <f t="shared" ref="D8:AL8" si="0">D9+D10</f>
        <v>8</v>
      </c>
      <c r="E8" s="52">
        <f t="shared" si="0"/>
        <v>332</v>
      </c>
      <c r="F8" s="52">
        <f t="shared" si="0"/>
        <v>0</v>
      </c>
      <c r="G8" s="52">
        <f t="shared" si="0"/>
        <v>0</v>
      </c>
      <c r="H8" s="52">
        <f t="shared" si="0"/>
        <v>308</v>
      </c>
      <c r="I8" s="52">
        <f t="shared" si="0"/>
        <v>180</v>
      </c>
      <c r="J8" s="52">
        <f t="shared" si="0"/>
        <v>19</v>
      </c>
      <c r="K8" s="52">
        <f t="shared" si="0"/>
        <v>109</v>
      </c>
      <c r="L8" s="52">
        <f t="shared" si="0"/>
        <v>382</v>
      </c>
      <c r="M8" s="52">
        <f t="shared" si="0"/>
        <v>104</v>
      </c>
      <c r="N8" s="52">
        <f t="shared" si="0"/>
        <v>68</v>
      </c>
      <c r="O8" s="52">
        <f t="shared" si="0"/>
        <v>0</v>
      </c>
      <c r="P8" s="52">
        <f t="shared" si="0"/>
        <v>36</v>
      </c>
      <c r="Q8" s="52">
        <f t="shared" si="0"/>
        <v>0</v>
      </c>
      <c r="R8" s="52">
        <f t="shared" si="0"/>
        <v>27</v>
      </c>
      <c r="S8" s="52">
        <f t="shared" si="0"/>
        <v>0</v>
      </c>
      <c r="T8" s="52">
        <f t="shared" si="0"/>
        <v>3</v>
      </c>
      <c r="U8" s="52">
        <f t="shared" si="0"/>
        <v>24</v>
      </c>
      <c r="V8" s="52">
        <f t="shared" si="0"/>
        <v>131</v>
      </c>
      <c r="W8" s="52">
        <f t="shared" si="0"/>
        <v>1</v>
      </c>
      <c r="X8" s="52">
        <f t="shared" si="0"/>
        <v>4</v>
      </c>
      <c r="Y8" s="52">
        <f t="shared" si="0"/>
        <v>6</v>
      </c>
      <c r="Z8" s="52">
        <f t="shared" si="0"/>
        <v>4</v>
      </c>
      <c r="AA8" s="52">
        <f t="shared" si="0"/>
        <v>21</v>
      </c>
      <c r="AB8" s="52">
        <f t="shared" si="0"/>
        <v>9</v>
      </c>
      <c r="AC8" s="52">
        <f t="shared" si="0"/>
        <v>30</v>
      </c>
      <c r="AD8" s="52">
        <f t="shared" si="0"/>
        <v>2</v>
      </c>
      <c r="AE8" s="52">
        <f t="shared" si="0"/>
        <v>28</v>
      </c>
      <c r="AF8" s="52">
        <f t="shared" si="0"/>
        <v>0</v>
      </c>
      <c r="AG8" s="52">
        <f t="shared" si="0"/>
        <v>26</v>
      </c>
      <c r="AH8" s="52">
        <f t="shared" si="0"/>
        <v>13</v>
      </c>
      <c r="AI8" s="52">
        <f t="shared" si="0"/>
        <v>1</v>
      </c>
      <c r="AJ8" s="52">
        <f t="shared" si="0"/>
        <v>14</v>
      </c>
      <c r="AK8" s="52">
        <f t="shared" si="0"/>
        <v>12</v>
      </c>
      <c r="AL8" s="52">
        <f t="shared" si="0"/>
        <v>2</v>
      </c>
    </row>
    <row r="9" spans="1:38" ht="72" customHeight="1" x14ac:dyDescent="0.25">
      <c r="A9" s="10" t="s">
        <v>39</v>
      </c>
      <c r="B9" s="11" t="s">
        <v>40</v>
      </c>
      <c r="C9" s="26">
        <v>250</v>
      </c>
      <c r="D9" s="26">
        <v>6</v>
      </c>
      <c r="E9" s="26">
        <f>C9-D9-F9-G9</f>
        <v>244</v>
      </c>
      <c r="F9" s="26"/>
      <c r="G9" s="26"/>
      <c r="H9" s="26">
        <v>91</v>
      </c>
      <c r="I9" s="26">
        <f>H9-J9-K9</f>
        <v>72</v>
      </c>
      <c r="J9" s="26">
        <v>15</v>
      </c>
      <c r="K9" s="26">
        <v>4</v>
      </c>
      <c r="L9" s="26">
        <v>235</v>
      </c>
      <c r="M9" s="31">
        <v>72</v>
      </c>
      <c r="N9" s="31">
        <v>39</v>
      </c>
      <c r="O9" s="28">
        <v>0</v>
      </c>
      <c r="P9" s="31">
        <v>33</v>
      </c>
      <c r="Q9" s="28"/>
      <c r="R9" s="32">
        <v>8</v>
      </c>
      <c r="S9" s="28"/>
      <c r="T9" s="31">
        <v>3</v>
      </c>
      <c r="U9" s="28">
        <v>5</v>
      </c>
      <c r="V9" s="26">
        <f>M9+R9</f>
        <v>80</v>
      </c>
      <c r="W9" s="28">
        <v>1</v>
      </c>
      <c r="X9" s="26">
        <v>4</v>
      </c>
      <c r="Y9" s="26">
        <f>D9+I9+E9+-L9-V9-W9</f>
        <v>6</v>
      </c>
      <c r="Z9" s="26">
        <v>4</v>
      </c>
      <c r="AA9" s="26">
        <v>14</v>
      </c>
      <c r="AB9" s="26">
        <v>8</v>
      </c>
      <c r="AC9" s="26">
        <f>AA9+AB9</f>
        <v>22</v>
      </c>
      <c r="AD9" s="26">
        <v>1</v>
      </c>
      <c r="AE9" s="26">
        <v>21</v>
      </c>
      <c r="AF9" s="26"/>
      <c r="AG9" s="26">
        <v>19</v>
      </c>
      <c r="AH9" s="26">
        <v>12</v>
      </c>
      <c r="AI9" s="26">
        <v>1</v>
      </c>
      <c r="AJ9" s="26">
        <f>AH9+AI9</f>
        <v>13</v>
      </c>
      <c r="AK9" s="26">
        <v>11</v>
      </c>
      <c r="AL9" s="26">
        <v>2</v>
      </c>
    </row>
    <row r="10" spans="1:38" ht="72" customHeight="1" x14ac:dyDescent="0.25">
      <c r="A10" s="10" t="s">
        <v>41</v>
      </c>
      <c r="B10" s="11" t="s">
        <v>42</v>
      </c>
      <c r="C10" s="26">
        <v>90</v>
      </c>
      <c r="D10" s="26">
        <v>2</v>
      </c>
      <c r="E10" s="26">
        <f t="shared" ref="E10:E48" si="1">C10-D10-F10-G10</f>
        <v>88</v>
      </c>
      <c r="F10" s="26"/>
      <c r="G10" s="26"/>
      <c r="H10" s="26">
        <v>217</v>
      </c>
      <c r="I10" s="26">
        <f t="shared" ref="I10:I48" si="2">H10-J10-K10</f>
        <v>108</v>
      </c>
      <c r="J10" s="26">
        <v>4</v>
      </c>
      <c r="K10" s="26">
        <v>105</v>
      </c>
      <c r="L10" s="26">
        <v>147</v>
      </c>
      <c r="M10" s="31">
        <v>32</v>
      </c>
      <c r="N10" s="31">
        <v>29</v>
      </c>
      <c r="O10" s="28">
        <v>0</v>
      </c>
      <c r="P10" s="31">
        <v>3</v>
      </c>
      <c r="Q10" s="28"/>
      <c r="R10" s="32">
        <v>19</v>
      </c>
      <c r="S10" s="28"/>
      <c r="T10" s="31"/>
      <c r="U10" s="28">
        <v>19</v>
      </c>
      <c r="V10" s="26">
        <f t="shared" ref="V10:V48" si="3">M10+R10</f>
        <v>51</v>
      </c>
      <c r="W10" s="28"/>
      <c r="X10" s="28"/>
      <c r="Y10" s="26"/>
      <c r="Z10" s="26"/>
      <c r="AA10" s="26">
        <v>7</v>
      </c>
      <c r="AB10" s="26">
        <v>1</v>
      </c>
      <c r="AC10" s="26">
        <f t="shared" ref="AC10:AC48" si="4">AA10+AB10</f>
        <v>8</v>
      </c>
      <c r="AD10" s="26">
        <v>1</v>
      </c>
      <c r="AE10" s="26">
        <v>7</v>
      </c>
      <c r="AF10" s="26"/>
      <c r="AG10" s="26">
        <v>7</v>
      </c>
      <c r="AH10" s="26">
        <v>1</v>
      </c>
      <c r="AI10" s="26"/>
      <c r="AJ10" s="26">
        <f t="shared" ref="AJ10:AJ48" si="5">AH10+AI10</f>
        <v>1</v>
      </c>
      <c r="AK10" s="26">
        <v>1</v>
      </c>
      <c r="AL10" s="26"/>
    </row>
    <row r="11" spans="1:38" s="9" customFormat="1" ht="72" customHeight="1" x14ac:dyDescent="0.25">
      <c r="A11" s="7">
        <v>2</v>
      </c>
      <c r="B11" s="5" t="s">
        <v>43</v>
      </c>
      <c r="C11" s="52">
        <f>C12+C13</f>
        <v>93</v>
      </c>
      <c r="D11" s="52">
        <f t="shared" ref="D11:AL11" si="6">D12+D13</f>
        <v>4</v>
      </c>
      <c r="E11" s="52">
        <f t="shared" si="6"/>
        <v>89</v>
      </c>
      <c r="F11" s="52">
        <f t="shared" si="6"/>
        <v>0</v>
      </c>
      <c r="G11" s="52">
        <f t="shared" si="6"/>
        <v>0</v>
      </c>
      <c r="H11" s="52">
        <f t="shared" si="6"/>
        <v>32</v>
      </c>
      <c r="I11" s="52">
        <f t="shared" si="6"/>
        <v>27</v>
      </c>
      <c r="J11" s="52">
        <f t="shared" si="6"/>
        <v>4</v>
      </c>
      <c r="K11" s="52">
        <f t="shared" si="6"/>
        <v>1</v>
      </c>
      <c r="L11" s="52">
        <f t="shared" si="6"/>
        <v>104</v>
      </c>
      <c r="M11" s="52">
        <f t="shared" si="6"/>
        <v>9</v>
      </c>
      <c r="N11" s="52">
        <f t="shared" si="6"/>
        <v>8</v>
      </c>
      <c r="O11" s="52">
        <f t="shared" si="6"/>
        <v>0</v>
      </c>
      <c r="P11" s="52">
        <f t="shared" si="6"/>
        <v>1</v>
      </c>
      <c r="Q11" s="52">
        <f t="shared" si="6"/>
        <v>0</v>
      </c>
      <c r="R11" s="52">
        <f t="shared" si="6"/>
        <v>7</v>
      </c>
      <c r="S11" s="52">
        <f t="shared" si="6"/>
        <v>0</v>
      </c>
      <c r="T11" s="52">
        <f t="shared" si="6"/>
        <v>3</v>
      </c>
      <c r="U11" s="52">
        <f t="shared" si="6"/>
        <v>4</v>
      </c>
      <c r="V11" s="52">
        <f t="shared" si="6"/>
        <v>16</v>
      </c>
      <c r="W11" s="52">
        <f t="shared" si="6"/>
        <v>0</v>
      </c>
      <c r="X11" s="52">
        <f t="shared" si="6"/>
        <v>0</v>
      </c>
      <c r="Y11" s="52">
        <f t="shared" si="6"/>
        <v>0</v>
      </c>
      <c r="Z11" s="52">
        <f t="shared" si="6"/>
        <v>0</v>
      </c>
      <c r="AA11" s="52">
        <f t="shared" si="6"/>
        <v>10</v>
      </c>
      <c r="AB11" s="52">
        <f t="shared" si="6"/>
        <v>1</v>
      </c>
      <c r="AC11" s="52">
        <f t="shared" si="6"/>
        <v>11</v>
      </c>
      <c r="AD11" s="52">
        <f t="shared" si="6"/>
        <v>1</v>
      </c>
      <c r="AE11" s="52">
        <f t="shared" si="6"/>
        <v>10</v>
      </c>
      <c r="AF11" s="52">
        <f t="shared" si="6"/>
        <v>0</v>
      </c>
      <c r="AG11" s="52">
        <f t="shared" si="6"/>
        <v>10</v>
      </c>
      <c r="AH11" s="52">
        <f t="shared" si="6"/>
        <v>1</v>
      </c>
      <c r="AI11" s="52">
        <f t="shared" si="6"/>
        <v>0</v>
      </c>
      <c r="AJ11" s="52">
        <f t="shared" si="6"/>
        <v>1</v>
      </c>
      <c r="AK11" s="52">
        <f t="shared" si="6"/>
        <v>1</v>
      </c>
      <c r="AL11" s="52">
        <f t="shared" si="6"/>
        <v>0</v>
      </c>
    </row>
    <row r="12" spans="1:38" ht="72" customHeight="1" x14ac:dyDescent="0.25">
      <c r="A12" s="10" t="s">
        <v>44</v>
      </c>
      <c r="B12" s="11" t="s">
        <v>45</v>
      </c>
      <c r="C12" s="26">
        <v>69</v>
      </c>
      <c r="D12" s="26">
        <v>3</v>
      </c>
      <c r="E12" s="26">
        <f t="shared" si="1"/>
        <v>66</v>
      </c>
      <c r="F12" s="26"/>
      <c r="G12" s="26"/>
      <c r="H12" s="26">
        <v>23</v>
      </c>
      <c r="I12" s="26">
        <f t="shared" si="2"/>
        <v>20</v>
      </c>
      <c r="J12" s="26">
        <v>3</v>
      </c>
      <c r="K12" s="26">
        <v>0</v>
      </c>
      <c r="L12" s="26">
        <v>76</v>
      </c>
      <c r="M12" s="31">
        <v>8</v>
      </c>
      <c r="N12" s="31">
        <v>7</v>
      </c>
      <c r="O12" s="28"/>
      <c r="P12" s="31">
        <v>1</v>
      </c>
      <c r="Q12" s="28"/>
      <c r="R12" s="32">
        <v>5</v>
      </c>
      <c r="S12" s="28"/>
      <c r="T12" s="31">
        <v>2</v>
      </c>
      <c r="U12" s="28">
        <v>3</v>
      </c>
      <c r="V12" s="26">
        <f t="shared" si="3"/>
        <v>13</v>
      </c>
      <c r="W12" s="26"/>
      <c r="X12" s="28"/>
      <c r="Y12" s="26"/>
      <c r="Z12" s="26"/>
      <c r="AA12" s="26">
        <v>9</v>
      </c>
      <c r="AB12" s="26">
        <v>1</v>
      </c>
      <c r="AC12" s="26">
        <f t="shared" si="4"/>
        <v>10</v>
      </c>
      <c r="AD12" s="26">
        <v>1</v>
      </c>
      <c r="AE12" s="26">
        <v>9</v>
      </c>
      <c r="AF12" s="26"/>
      <c r="AG12" s="26">
        <v>9</v>
      </c>
      <c r="AH12" s="26">
        <v>1</v>
      </c>
      <c r="AI12" s="26"/>
      <c r="AJ12" s="26">
        <f t="shared" si="5"/>
        <v>1</v>
      </c>
      <c r="AK12" s="26">
        <v>1</v>
      </c>
      <c r="AL12" s="26"/>
    </row>
    <row r="13" spans="1:38" ht="72" customHeight="1" x14ac:dyDescent="0.25">
      <c r="A13" s="10" t="s">
        <v>46</v>
      </c>
      <c r="B13" s="11" t="s">
        <v>47</v>
      </c>
      <c r="C13" s="26">
        <v>24</v>
      </c>
      <c r="D13" s="26">
        <v>1</v>
      </c>
      <c r="E13" s="26">
        <f t="shared" si="1"/>
        <v>23</v>
      </c>
      <c r="F13" s="26"/>
      <c r="G13" s="26"/>
      <c r="H13" s="26">
        <v>9</v>
      </c>
      <c r="I13" s="26">
        <f t="shared" si="2"/>
        <v>7</v>
      </c>
      <c r="J13" s="28">
        <v>1</v>
      </c>
      <c r="K13" s="26">
        <v>1</v>
      </c>
      <c r="L13" s="26">
        <v>28</v>
      </c>
      <c r="M13" s="31">
        <v>1</v>
      </c>
      <c r="N13" s="31">
        <v>1</v>
      </c>
      <c r="O13" s="28"/>
      <c r="P13" s="31"/>
      <c r="Q13" s="28"/>
      <c r="R13" s="32">
        <v>2</v>
      </c>
      <c r="S13" s="28"/>
      <c r="T13" s="31">
        <v>1</v>
      </c>
      <c r="U13" s="28">
        <v>1</v>
      </c>
      <c r="V13" s="26">
        <f t="shared" si="3"/>
        <v>3</v>
      </c>
      <c r="W13" s="28"/>
      <c r="X13" s="28"/>
      <c r="Y13" s="26"/>
      <c r="Z13" s="26"/>
      <c r="AA13" s="26">
        <v>1</v>
      </c>
      <c r="AB13" s="26"/>
      <c r="AC13" s="26">
        <f t="shared" si="4"/>
        <v>1</v>
      </c>
      <c r="AD13" s="28"/>
      <c r="AE13" s="26">
        <v>1</v>
      </c>
      <c r="AF13" s="26"/>
      <c r="AG13" s="26">
        <v>1</v>
      </c>
      <c r="AH13" s="26"/>
      <c r="AI13" s="26"/>
      <c r="AJ13" s="26"/>
      <c r="AK13" s="26"/>
      <c r="AL13" s="26"/>
    </row>
    <row r="14" spans="1:38" s="9" customFormat="1" ht="72" customHeight="1" x14ac:dyDescent="0.25">
      <c r="A14" s="10" t="s">
        <v>48</v>
      </c>
      <c r="B14" s="5" t="s">
        <v>49</v>
      </c>
      <c r="C14" s="52">
        <f>C15+C16</f>
        <v>3</v>
      </c>
      <c r="D14" s="52">
        <f t="shared" ref="D14:AL14" si="7">D15+D16</f>
        <v>0</v>
      </c>
      <c r="E14" s="52">
        <f t="shared" si="7"/>
        <v>3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7"/>
        <v>0</v>
      </c>
      <c r="J14" s="52">
        <f t="shared" si="7"/>
        <v>0</v>
      </c>
      <c r="K14" s="52">
        <f t="shared" si="7"/>
        <v>0</v>
      </c>
      <c r="L14" s="52">
        <f t="shared" si="7"/>
        <v>2</v>
      </c>
      <c r="M14" s="52">
        <f t="shared" si="7"/>
        <v>1</v>
      </c>
      <c r="N14" s="52">
        <f t="shared" si="7"/>
        <v>0</v>
      </c>
      <c r="O14" s="52">
        <f t="shared" si="7"/>
        <v>1</v>
      </c>
      <c r="P14" s="52">
        <f t="shared" si="7"/>
        <v>0</v>
      </c>
      <c r="Q14" s="52">
        <f t="shared" si="7"/>
        <v>0</v>
      </c>
      <c r="R14" s="52">
        <f t="shared" si="7"/>
        <v>0</v>
      </c>
      <c r="S14" s="52">
        <f t="shared" si="7"/>
        <v>0</v>
      </c>
      <c r="T14" s="52">
        <f t="shared" si="7"/>
        <v>0</v>
      </c>
      <c r="U14" s="52">
        <f t="shared" si="7"/>
        <v>0</v>
      </c>
      <c r="V14" s="52">
        <f t="shared" si="7"/>
        <v>1</v>
      </c>
      <c r="W14" s="52">
        <f t="shared" si="7"/>
        <v>0</v>
      </c>
      <c r="X14" s="52">
        <f t="shared" si="7"/>
        <v>0</v>
      </c>
      <c r="Y14" s="52">
        <f t="shared" si="7"/>
        <v>0</v>
      </c>
      <c r="Z14" s="52">
        <f t="shared" si="7"/>
        <v>0</v>
      </c>
      <c r="AA14" s="52">
        <f t="shared" si="7"/>
        <v>1</v>
      </c>
      <c r="AB14" s="52">
        <f t="shared" si="7"/>
        <v>0</v>
      </c>
      <c r="AC14" s="52">
        <f t="shared" si="7"/>
        <v>1</v>
      </c>
      <c r="AD14" s="52">
        <f t="shared" si="7"/>
        <v>0</v>
      </c>
      <c r="AE14" s="52">
        <f t="shared" si="7"/>
        <v>1</v>
      </c>
      <c r="AF14" s="52">
        <f t="shared" si="7"/>
        <v>0</v>
      </c>
      <c r="AG14" s="52">
        <f t="shared" si="7"/>
        <v>1</v>
      </c>
      <c r="AH14" s="52">
        <f t="shared" si="7"/>
        <v>0</v>
      </c>
      <c r="AI14" s="52">
        <f t="shared" si="7"/>
        <v>0</v>
      </c>
      <c r="AJ14" s="52">
        <f t="shared" si="7"/>
        <v>0</v>
      </c>
      <c r="AK14" s="52">
        <f t="shared" si="7"/>
        <v>0</v>
      </c>
      <c r="AL14" s="52">
        <f t="shared" si="7"/>
        <v>0</v>
      </c>
    </row>
    <row r="15" spans="1:38" ht="72" customHeight="1" x14ac:dyDescent="0.25">
      <c r="A15" s="10" t="s">
        <v>50</v>
      </c>
      <c r="B15" s="11" t="s">
        <v>51</v>
      </c>
      <c r="C15" s="26">
        <v>2</v>
      </c>
      <c r="D15" s="26"/>
      <c r="E15" s="26">
        <f t="shared" si="1"/>
        <v>2</v>
      </c>
      <c r="F15" s="26"/>
      <c r="G15" s="26"/>
      <c r="H15" s="26"/>
      <c r="I15" s="26"/>
      <c r="J15" s="28"/>
      <c r="K15" s="26"/>
      <c r="L15" s="26">
        <v>1</v>
      </c>
      <c r="M15" s="31">
        <f>N15+O15+P15+Q15</f>
        <v>1</v>
      </c>
      <c r="N15" s="31"/>
      <c r="O15" s="28">
        <v>1</v>
      </c>
      <c r="P15" s="31"/>
      <c r="Q15" s="28"/>
      <c r="R15" s="32"/>
      <c r="S15" s="28"/>
      <c r="T15" s="31"/>
      <c r="U15" s="28"/>
      <c r="V15" s="26">
        <f t="shared" si="3"/>
        <v>1</v>
      </c>
      <c r="W15" s="28"/>
      <c r="X15" s="26"/>
      <c r="Y15" s="26"/>
      <c r="Z15" s="26"/>
      <c r="AA15" s="26">
        <v>1</v>
      </c>
      <c r="AB15" s="26"/>
      <c r="AC15" s="26">
        <f t="shared" si="4"/>
        <v>1</v>
      </c>
      <c r="AD15" s="26"/>
      <c r="AE15" s="26">
        <v>1</v>
      </c>
      <c r="AF15" s="26"/>
      <c r="AG15" s="26">
        <v>1</v>
      </c>
      <c r="AH15" s="26"/>
      <c r="AI15" s="26"/>
      <c r="AJ15" s="26"/>
      <c r="AK15" s="26"/>
      <c r="AL15" s="26"/>
    </row>
    <row r="16" spans="1:38" ht="72" customHeight="1" x14ac:dyDescent="0.25">
      <c r="A16" s="10" t="s">
        <v>52</v>
      </c>
      <c r="B16" s="11" t="s">
        <v>53</v>
      </c>
      <c r="C16" s="26">
        <v>1</v>
      </c>
      <c r="D16" s="26"/>
      <c r="E16" s="26">
        <f t="shared" si="1"/>
        <v>1</v>
      </c>
      <c r="F16" s="26"/>
      <c r="G16" s="26"/>
      <c r="H16" s="26"/>
      <c r="I16" s="26"/>
      <c r="J16" s="28"/>
      <c r="K16" s="28"/>
      <c r="L16" s="26">
        <v>1</v>
      </c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72" customHeight="1" x14ac:dyDescent="0.25">
      <c r="A17" s="10">
        <v>4</v>
      </c>
      <c r="B17" s="5" t="s">
        <v>54</v>
      </c>
      <c r="C17" s="52">
        <v>1</v>
      </c>
      <c r="D17" s="52">
        <v>0</v>
      </c>
      <c r="E17" s="52">
        <f t="shared" si="1"/>
        <v>1</v>
      </c>
      <c r="F17" s="52">
        <v>0</v>
      </c>
      <c r="G17" s="52">
        <v>0</v>
      </c>
      <c r="H17" s="52">
        <v>0</v>
      </c>
      <c r="I17" s="52">
        <f t="shared" si="2"/>
        <v>0</v>
      </c>
      <c r="J17" s="54">
        <v>0</v>
      </c>
      <c r="K17" s="54">
        <v>0</v>
      </c>
      <c r="L17" s="52">
        <v>1</v>
      </c>
      <c r="M17" s="56">
        <v>0</v>
      </c>
      <c r="N17" s="54">
        <v>0</v>
      </c>
      <c r="O17" s="54">
        <v>0</v>
      </c>
      <c r="P17" s="54">
        <v>0</v>
      </c>
      <c r="Q17" s="54">
        <v>0</v>
      </c>
      <c r="R17" s="57">
        <v>0</v>
      </c>
      <c r="S17" s="54">
        <v>0</v>
      </c>
      <c r="T17" s="54">
        <v>0</v>
      </c>
      <c r="U17" s="54">
        <v>0</v>
      </c>
      <c r="V17" s="52">
        <f t="shared" si="3"/>
        <v>0</v>
      </c>
      <c r="W17" s="54">
        <v>0</v>
      </c>
      <c r="X17" s="54">
        <v>0</v>
      </c>
      <c r="Y17" s="52">
        <f t="shared" ref="Y17:Y48" si="8">D17+I17+E17+-L17-V17-W17</f>
        <v>0</v>
      </c>
      <c r="Z17" s="54">
        <v>0</v>
      </c>
      <c r="AA17" s="54">
        <v>0</v>
      </c>
      <c r="AB17" s="52">
        <v>0</v>
      </c>
      <c r="AC17" s="52">
        <f t="shared" si="4"/>
        <v>0</v>
      </c>
      <c r="AD17" s="52">
        <v>0</v>
      </c>
      <c r="AE17" s="52">
        <v>0</v>
      </c>
      <c r="AF17" s="54">
        <v>0</v>
      </c>
      <c r="AG17" s="54">
        <v>0</v>
      </c>
      <c r="AH17" s="54">
        <v>0</v>
      </c>
      <c r="AI17" s="54">
        <v>0</v>
      </c>
      <c r="AJ17" s="52">
        <f t="shared" si="5"/>
        <v>0</v>
      </c>
      <c r="AK17" s="52">
        <v>0</v>
      </c>
      <c r="AL17" s="52">
        <v>0</v>
      </c>
    </row>
    <row r="18" spans="1:38" s="9" customFormat="1" ht="72" customHeight="1" x14ac:dyDescent="0.25">
      <c r="A18" s="10">
        <v>5</v>
      </c>
      <c r="B18" s="5" t="s">
        <v>55</v>
      </c>
      <c r="C18" s="52">
        <v>5</v>
      </c>
      <c r="D18" s="52">
        <v>0</v>
      </c>
      <c r="E18" s="52">
        <f t="shared" si="1"/>
        <v>5</v>
      </c>
      <c r="F18" s="52">
        <v>0</v>
      </c>
      <c r="G18" s="52">
        <v>0</v>
      </c>
      <c r="H18" s="52">
        <v>0</v>
      </c>
      <c r="I18" s="52">
        <f t="shared" si="2"/>
        <v>0</v>
      </c>
      <c r="J18" s="54">
        <v>0</v>
      </c>
      <c r="K18" s="54">
        <v>0</v>
      </c>
      <c r="L18" s="52">
        <v>5</v>
      </c>
      <c r="M18" s="56">
        <v>0</v>
      </c>
      <c r="N18" s="54">
        <v>0</v>
      </c>
      <c r="O18" s="54">
        <v>0</v>
      </c>
      <c r="P18" s="54">
        <v>0</v>
      </c>
      <c r="Q18" s="54">
        <v>0</v>
      </c>
      <c r="R18" s="57">
        <v>0</v>
      </c>
      <c r="S18" s="54">
        <v>0</v>
      </c>
      <c r="T18" s="54">
        <v>0</v>
      </c>
      <c r="U18" s="54">
        <v>0</v>
      </c>
      <c r="V18" s="52">
        <f t="shared" si="3"/>
        <v>0</v>
      </c>
      <c r="W18" s="52">
        <v>0</v>
      </c>
      <c r="X18" s="54">
        <v>0</v>
      </c>
      <c r="Y18" s="52">
        <f t="shared" si="8"/>
        <v>0</v>
      </c>
      <c r="Z18" s="54">
        <v>0</v>
      </c>
      <c r="AA18" s="54">
        <v>0</v>
      </c>
      <c r="AB18" s="52">
        <v>0</v>
      </c>
      <c r="AC18" s="52">
        <f t="shared" si="4"/>
        <v>0</v>
      </c>
      <c r="AD18" s="52">
        <v>0</v>
      </c>
      <c r="AE18" s="52">
        <v>0</v>
      </c>
      <c r="AF18" s="54">
        <v>0</v>
      </c>
      <c r="AG18" s="54">
        <v>0</v>
      </c>
      <c r="AH18" s="54">
        <v>0</v>
      </c>
      <c r="AI18" s="54">
        <v>0</v>
      </c>
      <c r="AJ18" s="52">
        <f t="shared" si="5"/>
        <v>0</v>
      </c>
      <c r="AK18" s="52">
        <v>0</v>
      </c>
      <c r="AL18" s="52">
        <v>0</v>
      </c>
    </row>
    <row r="19" spans="1:38" s="9" customFormat="1" ht="72" customHeight="1" x14ac:dyDescent="0.25">
      <c r="A19" s="10">
        <v>6</v>
      </c>
      <c r="B19" s="5" t="s">
        <v>56</v>
      </c>
      <c r="C19" s="52">
        <f>C20+C21+C22+C23+C24+C25+C26</f>
        <v>1</v>
      </c>
      <c r="D19" s="52">
        <f t="shared" ref="D19:AL19" si="9">D20+D21+D22+D23+D24+D25+D26</f>
        <v>0</v>
      </c>
      <c r="E19" s="52">
        <f t="shared" si="9"/>
        <v>1</v>
      </c>
      <c r="F19" s="52">
        <f t="shared" si="9"/>
        <v>0</v>
      </c>
      <c r="G19" s="52">
        <f t="shared" si="9"/>
        <v>0</v>
      </c>
      <c r="H19" s="52">
        <f t="shared" si="9"/>
        <v>2</v>
      </c>
      <c r="I19" s="52">
        <f t="shared" si="9"/>
        <v>1</v>
      </c>
      <c r="J19" s="52">
        <f t="shared" si="9"/>
        <v>0</v>
      </c>
      <c r="K19" s="52">
        <f t="shared" si="9"/>
        <v>1</v>
      </c>
      <c r="L19" s="52">
        <f t="shared" si="9"/>
        <v>2</v>
      </c>
      <c r="M19" s="52">
        <f t="shared" si="9"/>
        <v>0</v>
      </c>
      <c r="N19" s="52">
        <f t="shared" si="9"/>
        <v>0</v>
      </c>
      <c r="O19" s="52">
        <f t="shared" si="9"/>
        <v>0</v>
      </c>
      <c r="P19" s="52">
        <f t="shared" si="9"/>
        <v>0</v>
      </c>
      <c r="Q19" s="52">
        <f t="shared" si="9"/>
        <v>0</v>
      </c>
      <c r="R19" s="52">
        <f t="shared" si="9"/>
        <v>0</v>
      </c>
      <c r="S19" s="52">
        <f t="shared" si="9"/>
        <v>0</v>
      </c>
      <c r="T19" s="52">
        <f t="shared" si="9"/>
        <v>0</v>
      </c>
      <c r="U19" s="52">
        <f t="shared" si="9"/>
        <v>0</v>
      </c>
      <c r="V19" s="52">
        <f t="shared" si="9"/>
        <v>0</v>
      </c>
      <c r="W19" s="52">
        <f t="shared" si="9"/>
        <v>0</v>
      </c>
      <c r="X19" s="52">
        <f t="shared" si="9"/>
        <v>0</v>
      </c>
      <c r="Y19" s="52">
        <f t="shared" si="9"/>
        <v>0</v>
      </c>
      <c r="Z19" s="52">
        <f t="shared" si="9"/>
        <v>0</v>
      </c>
      <c r="AA19" s="52">
        <f t="shared" si="9"/>
        <v>0</v>
      </c>
      <c r="AB19" s="52">
        <f t="shared" si="9"/>
        <v>1</v>
      </c>
      <c r="AC19" s="52">
        <f t="shared" si="9"/>
        <v>1</v>
      </c>
      <c r="AD19" s="52">
        <f t="shared" si="9"/>
        <v>0</v>
      </c>
      <c r="AE19" s="52">
        <f t="shared" si="9"/>
        <v>1</v>
      </c>
      <c r="AF19" s="52">
        <f t="shared" si="9"/>
        <v>0</v>
      </c>
      <c r="AG19" s="52">
        <f t="shared" si="9"/>
        <v>1</v>
      </c>
      <c r="AH19" s="52">
        <f t="shared" si="9"/>
        <v>0</v>
      </c>
      <c r="AI19" s="52">
        <f t="shared" si="9"/>
        <v>0</v>
      </c>
      <c r="AJ19" s="52">
        <f t="shared" si="9"/>
        <v>0</v>
      </c>
      <c r="AK19" s="52">
        <f t="shared" si="9"/>
        <v>0</v>
      </c>
      <c r="AL19" s="52">
        <f t="shared" si="9"/>
        <v>0</v>
      </c>
    </row>
    <row r="20" spans="1:38" ht="72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2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2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8">
        <v>1</v>
      </c>
      <c r="I22" s="26">
        <f t="shared" si="2"/>
        <v>1</v>
      </c>
      <c r="J22" s="28"/>
      <c r="K22" s="28"/>
      <c r="L22" s="26">
        <v>1</v>
      </c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72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2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1</v>
      </c>
      <c r="I24" s="26"/>
      <c r="J24" s="28"/>
      <c r="K24" s="28">
        <v>1</v>
      </c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/>
      <c r="Z24" s="28"/>
      <c r="AA24" s="28"/>
      <c r="AB24" s="26">
        <v>1</v>
      </c>
      <c r="AC24" s="26">
        <f t="shared" si="4"/>
        <v>1</v>
      </c>
      <c r="AD24" s="26"/>
      <c r="AE24" s="26">
        <v>1</v>
      </c>
      <c r="AF24" s="28"/>
      <c r="AG24" s="28">
        <v>1</v>
      </c>
      <c r="AH24" s="28"/>
      <c r="AI24" s="28"/>
      <c r="AJ24" s="26"/>
      <c r="AK24" s="26"/>
      <c r="AL24" s="26"/>
    </row>
    <row r="25" spans="1:38" ht="72" customHeight="1" x14ac:dyDescent="0.25">
      <c r="A25" s="10" t="s">
        <v>67</v>
      </c>
      <c r="B25" s="11" t="s">
        <v>68</v>
      </c>
      <c r="C25" s="26">
        <v>1</v>
      </c>
      <c r="D25" s="26"/>
      <c r="E25" s="26">
        <f t="shared" si="1"/>
        <v>1</v>
      </c>
      <c r="F25" s="26"/>
      <c r="G25" s="26"/>
      <c r="H25" s="28"/>
      <c r="I25" s="26"/>
      <c r="J25" s="28"/>
      <c r="K25" s="28"/>
      <c r="L25" s="26">
        <v>1</v>
      </c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2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72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0">E28+E29+E30+E31+E32</f>
        <v>0</v>
      </c>
      <c r="E27" s="52">
        <f t="shared" si="10"/>
        <v>0</v>
      </c>
      <c r="F27" s="52">
        <f t="shared" si="10"/>
        <v>0</v>
      </c>
      <c r="G27" s="52">
        <f t="shared" si="10"/>
        <v>1</v>
      </c>
      <c r="H27" s="52">
        <f t="shared" si="10"/>
        <v>1</v>
      </c>
      <c r="I27" s="52">
        <f t="shared" si="10"/>
        <v>0</v>
      </c>
      <c r="J27" s="52">
        <f t="shared" si="10"/>
        <v>0</v>
      </c>
      <c r="K27" s="52">
        <f t="shared" si="10"/>
        <v>0</v>
      </c>
      <c r="L27" s="52">
        <f t="shared" si="10"/>
        <v>1</v>
      </c>
      <c r="M27" s="52">
        <f t="shared" si="10"/>
        <v>0</v>
      </c>
      <c r="N27" s="52">
        <f t="shared" si="10"/>
        <v>0</v>
      </c>
      <c r="O27" s="52">
        <f t="shared" si="10"/>
        <v>1</v>
      </c>
      <c r="P27" s="52">
        <f t="shared" si="10"/>
        <v>0</v>
      </c>
      <c r="Q27" s="52">
        <f t="shared" si="10"/>
        <v>0</v>
      </c>
      <c r="R27" s="52">
        <f t="shared" si="10"/>
        <v>0</v>
      </c>
      <c r="S27" s="52">
        <f t="shared" si="10"/>
        <v>0</v>
      </c>
      <c r="T27" s="52">
        <f t="shared" si="10"/>
        <v>0</v>
      </c>
      <c r="U27" s="52">
        <f t="shared" si="10"/>
        <v>1</v>
      </c>
      <c r="V27" s="52">
        <f t="shared" si="10"/>
        <v>0</v>
      </c>
      <c r="W27" s="52">
        <f t="shared" si="10"/>
        <v>0</v>
      </c>
      <c r="X27" s="52">
        <f t="shared" si="10"/>
        <v>0</v>
      </c>
      <c r="Y27" s="52">
        <f t="shared" si="10"/>
        <v>0</v>
      </c>
      <c r="Z27" s="52">
        <f t="shared" si="10"/>
        <v>0</v>
      </c>
      <c r="AA27" s="52">
        <f t="shared" si="10"/>
        <v>0</v>
      </c>
      <c r="AB27" s="52">
        <f t="shared" si="10"/>
        <v>0</v>
      </c>
      <c r="AC27" s="52">
        <f t="shared" si="10"/>
        <v>0</v>
      </c>
      <c r="AD27" s="52">
        <f t="shared" si="10"/>
        <v>0</v>
      </c>
      <c r="AE27" s="52">
        <f t="shared" si="10"/>
        <v>0</v>
      </c>
      <c r="AF27" s="52">
        <f t="shared" si="10"/>
        <v>0</v>
      </c>
      <c r="AG27" s="52">
        <f t="shared" si="10"/>
        <v>0</v>
      </c>
      <c r="AH27" s="52">
        <f t="shared" si="10"/>
        <v>0</v>
      </c>
      <c r="AI27" s="52">
        <f t="shared" si="10"/>
        <v>0</v>
      </c>
      <c r="AJ27" s="52">
        <f t="shared" si="10"/>
        <v>0</v>
      </c>
      <c r="AK27" s="52">
        <f t="shared" si="10"/>
        <v>0</v>
      </c>
      <c r="AL27" s="52">
        <f t="shared" si="10"/>
        <v>0</v>
      </c>
    </row>
    <row r="28" spans="1:38" ht="72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2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>
        <v>1</v>
      </c>
      <c r="I29" s="26">
        <f t="shared" si="2"/>
        <v>1</v>
      </c>
      <c r="J29" s="28"/>
      <c r="K29" s="28"/>
      <c r="L29" s="26"/>
      <c r="M29" s="31">
        <v>1</v>
      </c>
      <c r="N29" s="28"/>
      <c r="O29" s="28"/>
      <c r="P29" s="28">
        <v>1</v>
      </c>
      <c r="Q29" s="28"/>
      <c r="R29" s="32"/>
      <c r="S29" s="28"/>
      <c r="T29" s="28"/>
      <c r="U29" s="28"/>
      <c r="V29" s="26">
        <f t="shared" si="3"/>
        <v>1</v>
      </c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2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2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2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9" customFormat="1" ht="72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72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4">
        <v>0</v>
      </c>
      <c r="I34" s="52">
        <f t="shared" si="2"/>
        <v>0</v>
      </c>
      <c r="J34" s="54">
        <v>0</v>
      </c>
      <c r="K34" s="54">
        <v>0</v>
      </c>
      <c r="L34" s="52">
        <v>0</v>
      </c>
      <c r="M34" s="56">
        <f t="shared" ref="M34:M38" si="11">N34+O34+P34+Q34</f>
        <v>0</v>
      </c>
      <c r="N34" s="54">
        <v>0</v>
      </c>
      <c r="O34" s="54">
        <v>0</v>
      </c>
      <c r="P34" s="54">
        <v>0</v>
      </c>
      <c r="Q34" s="54">
        <v>0</v>
      </c>
      <c r="R34" s="57">
        <v>0</v>
      </c>
      <c r="S34" s="54">
        <v>0</v>
      </c>
      <c r="T34" s="54">
        <v>0</v>
      </c>
      <c r="U34" s="54">
        <v>0</v>
      </c>
      <c r="V34" s="52">
        <f t="shared" si="3"/>
        <v>0</v>
      </c>
      <c r="W34" s="54">
        <v>0</v>
      </c>
      <c r="X34" s="54">
        <v>0</v>
      </c>
      <c r="Y34" s="52">
        <f t="shared" si="8"/>
        <v>0</v>
      </c>
      <c r="Z34" s="54">
        <v>0</v>
      </c>
      <c r="AA34" s="54">
        <v>0</v>
      </c>
      <c r="AB34" s="52">
        <v>0</v>
      </c>
      <c r="AC34" s="52">
        <f t="shared" si="4"/>
        <v>0</v>
      </c>
      <c r="AD34" s="52">
        <v>0</v>
      </c>
      <c r="AE34" s="52">
        <v>0</v>
      </c>
      <c r="AF34" s="54">
        <v>0</v>
      </c>
      <c r="AG34" s="54">
        <v>0</v>
      </c>
      <c r="AH34" s="54">
        <v>0</v>
      </c>
      <c r="AI34" s="54">
        <v>0</v>
      </c>
      <c r="AJ34" s="52">
        <f t="shared" si="5"/>
        <v>0</v>
      </c>
      <c r="AK34" s="54">
        <v>0</v>
      </c>
      <c r="AL34" s="54">
        <v>0</v>
      </c>
    </row>
    <row r="35" spans="1:38" s="9" customFormat="1" ht="72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4">
        <v>0</v>
      </c>
      <c r="I35" s="52">
        <f t="shared" si="2"/>
        <v>0</v>
      </c>
      <c r="J35" s="54">
        <v>0</v>
      </c>
      <c r="K35" s="54">
        <v>0</v>
      </c>
      <c r="L35" s="52">
        <v>0</v>
      </c>
      <c r="M35" s="56">
        <f t="shared" si="11"/>
        <v>0</v>
      </c>
      <c r="N35" s="54">
        <v>0</v>
      </c>
      <c r="O35" s="54">
        <v>0</v>
      </c>
      <c r="P35" s="54">
        <v>0</v>
      </c>
      <c r="Q35" s="54">
        <v>0</v>
      </c>
      <c r="R35" s="57">
        <v>0</v>
      </c>
      <c r="S35" s="54">
        <v>0</v>
      </c>
      <c r="T35" s="54">
        <v>0</v>
      </c>
      <c r="U35" s="54">
        <v>0</v>
      </c>
      <c r="V35" s="52">
        <f t="shared" si="3"/>
        <v>0</v>
      </c>
      <c r="W35" s="54">
        <v>0</v>
      </c>
      <c r="X35" s="54">
        <v>0</v>
      </c>
      <c r="Y35" s="52">
        <f t="shared" si="8"/>
        <v>0</v>
      </c>
      <c r="Z35" s="54">
        <v>0</v>
      </c>
      <c r="AA35" s="54">
        <v>0</v>
      </c>
      <c r="AB35" s="52">
        <v>0</v>
      </c>
      <c r="AC35" s="52">
        <f t="shared" si="4"/>
        <v>0</v>
      </c>
      <c r="AD35" s="52">
        <v>0</v>
      </c>
      <c r="AE35" s="52">
        <v>0</v>
      </c>
      <c r="AF35" s="54">
        <v>0</v>
      </c>
      <c r="AG35" s="54">
        <v>0</v>
      </c>
      <c r="AH35" s="54">
        <v>0</v>
      </c>
      <c r="AI35" s="54">
        <v>0</v>
      </c>
      <c r="AJ35" s="52">
        <f t="shared" si="5"/>
        <v>0</v>
      </c>
      <c r="AK35" s="54">
        <v>0</v>
      </c>
      <c r="AL35" s="54">
        <v>0</v>
      </c>
    </row>
    <row r="36" spans="1:38" s="9" customFormat="1" ht="72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4">
        <v>0</v>
      </c>
      <c r="I36" s="52">
        <f t="shared" si="2"/>
        <v>0</v>
      </c>
      <c r="J36" s="54">
        <v>0</v>
      </c>
      <c r="K36" s="54">
        <v>0</v>
      </c>
      <c r="L36" s="52">
        <v>0</v>
      </c>
      <c r="M36" s="56">
        <f t="shared" si="11"/>
        <v>0</v>
      </c>
      <c r="N36" s="54">
        <v>0</v>
      </c>
      <c r="O36" s="54">
        <v>0</v>
      </c>
      <c r="P36" s="54">
        <v>0</v>
      </c>
      <c r="Q36" s="54">
        <v>0</v>
      </c>
      <c r="R36" s="57">
        <v>0</v>
      </c>
      <c r="S36" s="54">
        <v>0</v>
      </c>
      <c r="T36" s="54">
        <v>0</v>
      </c>
      <c r="U36" s="54">
        <v>0</v>
      </c>
      <c r="V36" s="52">
        <f t="shared" si="3"/>
        <v>0</v>
      </c>
      <c r="W36" s="54">
        <v>0</v>
      </c>
      <c r="X36" s="54">
        <v>0</v>
      </c>
      <c r="Y36" s="52">
        <f t="shared" si="8"/>
        <v>0</v>
      </c>
      <c r="Z36" s="54">
        <v>0</v>
      </c>
      <c r="AA36" s="54">
        <v>0</v>
      </c>
      <c r="AB36" s="52">
        <v>0</v>
      </c>
      <c r="AC36" s="52">
        <f t="shared" si="4"/>
        <v>0</v>
      </c>
      <c r="AD36" s="52">
        <v>0</v>
      </c>
      <c r="AE36" s="52">
        <v>0</v>
      </c>
      <c r="AF36" s="54">
        <v>0</v>
      </c>
      <c r="AG36" s="54">
        <v>0</v>
      </c>
      <c r="AH36" s="54">
        <v>0</v>
      </c>
      <c r="AI36" s="54">
        <v>0</v>
      </c>
      <c r="AJ36" s="52">
        <f t="shared" si="5"/>
        <v>0</v>
      </c>
      <c r="AK36" s="54">
        <v>0</v>
      </c>
      <c r="AL36" s="54">
        <v>0</v>
      </c>
    </row>
    <row r="37" spans="1:38" s="9" customFormat="1" ht="72" customHeight="1" x14ac:dyDescent="0.25">
      <c r="A37" s="15" t="s">
        <v>90</v>
      </c>
      <c r="B37" s="5" t="s">
        <v>91</v>
      </c>
      <c r="C37" s="52">
        <v>1</v>
      </c>
      <c r="D37" s="52">
        <v>0</v>
      </c>
      <c r="E37" s="52">
        <f t="shared" si="1"/>
        <v>1</v>
      </c>
      <c r="F37" s="52">
        <v>0</v>
      </c>
      <c r="G37" s="52">
        <v>0</v>
      </c>
      <c r="H37" s="54">
        <v>0</v>
      </c>
      <c r="I37" s="52">
        <f t="shared" si="2"/>
        <v>0</v>
      </c>
      <c r="J37" s="54">
        <v>0</v>
      </c>
      <c r="K37" s="54">
        <v>0</v>
      </c>
      <c r="L37" s="52">
        <v>1</v>
      </c>
      <c r="M37" s="56">
        <f t="shared" si="11"/>
        <v>0</v>
      </c>
      <c r="N37" s="54">
        <v>0</v>
      </c>
      <c r="O37" s="54">
        <v>0</v>
      </c>
      <c r="P37" s="54">
        <v>0</v>
      </c>
      <c r="Q37" s="54">
        <v>0</v>
      </c>
      <c r="R37" s="57">
        <v>0</v>
      </c>
      <c r="S37" s="54">
        <v>0</v>
      </c>
      <c r="T37" s="54">
        <v>0</v>
      </c>
      <c r="U37" s="54">
        <v>0</v>
      </c>
      <c r="V37" s="52">
        <f t="shared" si="3"/>
        <v>0</v>
      </c>
      <c r="W37" s="54">
        <v>0</v>
      </c>
      <c r="X37" s="54">
        <v>0</v>
      </c>
      <c r="Y37" s="52">
        <f t="shared" si="8"/>
        <v>0</v>
      </c>
      <c r="Z37" s="54">
        <v>0</v>
      </c>
      <c r="AA37" s="54">
        <v>0</v>
      </c>
      <c r="AB37" s="52">
        <v>0</v>
      </c>
      <c r="AC37" s="52">
        <f t="shared" si="4"/>
        <v>0</v>
      </c>
      <c r="AD37" s="52">
        <v>0</v>
      </c>
      <c r="AE37" s="52">
        <v>0</v>
      </c>
      <c r="AF37" s="54">
        <v>0</v>
      </c>
      <c r="AG37" s="54">
        <v>0</v>
      </c>
      <c r="AH37" s="54">
        <v>0</v>
      </c>
      <c r="AI37" s="54">
        <v>0</v>
      </c>
      <c r="AJ37" s="52">
        <f t="shared" si="5"/>
        <v>0</v>
      </c>
      <c r="AK37" s="54">
        <v>0</v>
      </c>
      <c r="AL37" s="54">
        <v>0</v>
      </c>
    </row>
    <row r="38" spans="1:38" s="9" customFormat="1" ht="72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0</v>
      </c>
      <c r="I38" s="52">
        <f t="shared" si="2"/>
        <v>0</v>
      </c>
      <c r="J38" s="54">
        <v>0</v>
      </c>
      <c r="K38" s="54">
        <v>0</v>
      </c>
      <c r="L38" s="52">
        <v>0</v>
      </c>
      <c r="M38" s="56">
        <f t="shared" si="11"/>
        <v>0</v>
      </c>
      <c r="N38" s="54">
        <v>0</v>
      </c>
      <c r="O38" s="54">
        <v>0</v>
      </c>
      <c r="P38" s="52">
        <v>0</v>
      </c>
      <c r="Q38" s="54">
        <v>0</v>
      </c>
      <c r="R38" s="57">
        <v>0</v>
      </c>
      <c r="S38" s="54">
        <v>0</v>
      </c>
      <c r="T38" s="54">
        <v>0</v>
      </c>
      <c r="U38" s="54">
        <v>0</v>
      </c>
      <c r="V38" s="52">
        <f t="shared" si="3"/>
        <v>0</v>
      </c>
      <c r="W38" s="54">
        <v>0</v>
      </c>
      <c r="X38" s="54">
        <v>0</v>
      </c>
      <c r="Y38" s="52">
        <f t="shared" si="8"/>
        <v>0</v>
      </c>
      <c r="Z38" s="54">
        <v>0</v>
      </c>
      <c r="AA38" s="54">
        <v>0</v>
      </c>
      <c r="AB38" s="54">
        <v>0</v>
      </c>
      <c r="AC38" s="52">
        <f t="shared" si="4"/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2">
        <f t="shared" si="5"/>
        <v>0</v>
      </c>
      <c r="AK38" s="54">
        <v>0</v>
      </c>
      <c r="AL38" s="54">
        <v>0</v>
      </c>
    </row>
    <row r="39" spans="1:38" ht="72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2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2" customHeight="1" x14ac:dyDescent="0.25">
      <c r="A41" s="15" t="s">
        <v>98</v>
      </c>
      <c r="B41" s="5" t="s">
        <v>99</v>
      </c>
      <c r="C41" s="26">
        <v>6</v>
      </c>
      <c r="D41" s="26"/>
      <c r="E41" s="26">
        <f t="shared" si="1"/>
        <v>6</v>
      </c>
      <c r="F41" s="26"/>
      <c r="G41" s="26"/>
      <c r="H41" s="28">
        <v>1</v>
      </c>
      <c r="I41" s="26">
        <f t="shared" si="2"/>
        <v>1</v>
      </c>
      <c r="J41" s="28"/>
      <c r="K41" s="28"/>
      <c r="L41" s="26">
        <v>7</v>
      </c>
      <c r="M41" s="31"/>
      <c r="N41" s="28"/>
      <c r="O41" s="28"/>
      <c r="P41" s="28"/>
      <c r="Q41" s="28"/>
      <c r="R41" s="32"/>
      <c r="S41" s="28"/>
      <c r="T41" s="28"/>
      <c r="U41" s="28"/>
      <c r="V41" s="26"/>
      <c r="W41" s="28"/>
      <c r="X41" s="28"/>
      <c r="Y41" s="26"/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2" customHeight="1" x14ac:dyDescent="0.25">
      <c r="A42" s="15" t="s">
        <v>100</v>
      </c>
      <c r="B42" s="16" t="s">
        <v>101</v>
      </c>
      <c r="C42" s="26">
        <v>4</v>
      </c>
      <c r="D42" s="26">
        <v>3</v>
      </c>
      <c r="E42" s="26">
        <f t="shared" si="1"/>
        <v>1</v>
      </c>
      <c r="F42" s="26"/>
      <c r="G42" s="26"/>
      <c r="H42" s="28"/>
      <c r="I42" s="26"/>
      <c r="J42" s="28"/>
      <c r="K42" s="28"/>
      <c r="L42" s="26">
        <v>3</v>
      </c>
      <c r="M42" s="31">
        <v>1</v>
      </c>
      <c r="N42" s="28"/>
      <c r="O42" s="28"/>
      <c r="P42" s="28">
        <v>1</v>
      </c>
      <c r="Q42" s="28"/>
      <c r="R42" s="32"/>
      <c r="S42" s="28"/>
      <c r="T42" s="28"/>
      <c r="U42" s="28"/>
      <c r="V42" s="26">
        <f t="shared" si="3"/>
        <v>1</v>
      </c>
      <c r="W42" s="28"/>
      <c r="X42" s="28"/>
      <c r="Y42" s="26"/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8"/>
      <c r="AL42" s="28"/>
    </row>
    <row r="43" spans="1:38" ht="72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2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2" customHeight="1" x14ac:dyDescent="0.25">
      <c r="A45" s="15" t="s">
        <v>106</v>
      </c>
      <c r="B45" s="16" t="s">
        <v>107</v>
      </c>
      <c r="C45" s="26"/>
      <c r="D45" s="26"/>
      <c r="E45" s="26"/>
      <c r="F45" s="26"/>
      <c r="G45" s="26"/>
      <c r="H45" s="26"/>
      <c r="I45" s="26"/>
      <c r="J45" s="26"/>
      <c r="K45" s="28"/>
      <c r="L45" s="26"/>
      <c r="M45" s="31"/>
      <c r="N45" s="28"/>
      <c r="O45" s="28"/>
      <c r="P45" s="28"/>
      <c r="Q45" s="28"/>
      <c r="R45" s="32"/>
      <c r="S45" s="28"/>
      <c r="T45" s="28"/>
      <c r="U45" s="28"/>
      <c r="V45" s="26"/>
      <c r="W45" s="28"/>
      <c r="X45" s="28"/>
      <c r="Y45" s="26"/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2" customHeight="1" x14ac:dyDescent="0.25">
      <c r="A46" s="15" t="s">
        <v>108</v>
      </c>
      <c r="B46" s="5" t="s">
        <v>109</v>
      </c>
      <c r="C46" s="26">
        <v>1</v>
      </c>
      <c r="D46" s="26"/>
      <c r="E46" s="26">
        <f t="shared" si="1"/>
        <v>1</v>
      </c>
      <c r="F46" s="26"/>
      <c r="G46" s="26"/>
      <c r="H46" s="28"/>
      <c r="I46" s="26"/>
      <c r="J46" s="28"/>
      <c r="K46" s="28"/>
      <c r="L46" s="26">
        <v>1</v>
      </c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2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9" customFormat="1" ht="72" customHeight="1" x14ac:dyDescent="0.25">
      <c r="A48" s="15" t="s">
        <v>112</v>
      </c>
      <c r="B48" s="5" t="s">
        <v>81</v>
      </c>
      <c r="C48" s="52">
        <v>3</v>
      </c>
      <c r="D48" s="52">
        <v>0</v>
      </c>
      <c r="E48" s="52">
        <f t="shared" si="1"/>
        <v>3</v>
      </c>
      <c r="F48" s="52">
        <v>0</v>
      </c>
      <c r="G48" s="52">
        <v>0</v>
      </c>
      <c r="H48" s="52">
        <v>3</v>
      </c>
      <c r="I48" s="52">
        <f t="shared" si="2"/>
        <v>2</v>
      </c>
      <c r="J48" s="54">
        <v>1</v>
      </c>
      <c r="K48" s="54">
        <v>0</v>
      </c>
      <c r="L48" s="52">
        <v>3</v>
      </c>
      <c r="M48" s="56">
        <v>1</v>
      </c>
      <c r="N48" s="54">
        <v>1</v>
      </c>
      <c r="O48" s="54">
        <v>0</v>
      </c>
      <c r="P48" s="54">
        <v>0</v>
      </c>
      <c r="Q48" s="54">
        <v>0</v>
      </c>
      <c r="R48" s="57">
        <v>1</v>
      </c>
      <c r="S48" s="54">
        <v>0</v>
      </c>
      <c r="T48" s="54">
        <v>1</v>
      </c>
      <c r="U48" s="54">
        <v>0</v>
      </c>
      <c r="V48" s="52">
        <f t="shared" si="3"/>
        <v>2</v>
      </c>
      <c r="W48" s="52">
        <v>0</v>
      </c>
      <c r="X48" s="54">
        <v>0</v>
      </c>
      <c r="Y48" s="52">
        <f t="shared" si="8"/>
        <v>0</v>
      </c>
      <c r="Z48" s="54">
        <v>0</v>
      </c>
      <c r="AA48" s="54">
        <v>0</v>
      </c>
      <c r="AB48" s="52">
        <v>0</v>
      </c>
      <c r="AC48" s="52">
        <f t="shared" si="4"/>
        <v>0</v>
      </c>
      <c r="AD48" s="52">
        <v>0</v>
      </c>
      <c r="AE48" s="52">
        <v>0</v>
      </c>
      <c r="AF48" s="54">
        <v>0</v>
      </c>
      <c r="AG48" s="54">
        <v>0</v>
      </c>
      <c r="AH48" s="54">
        <v>0</v>
      </c>
      <c r="AI48" s="54">
        <v>0</v>
      </c>
      <c r="AJ48" s="52">
        <f t="shared" si="5"/>
        <v>0</v>
      </c>
      <c r="AK48" s="54">
        <v>0</v>
      </c>
      <c r="AL48" s="54">
        <v>0</v>
      </c>
    </row>
    <row r="49" spans="1:38" s="9" customFormat="1" ht="72" customHeight="1" x14ac:dyDescent="0.25">
      <c r="A49" s="15"/>
      <c r="B49" s="5" t="s">
        <v>15</v>
      </c>
      <c r="C49" s="55">
        <v>458</v>
      </c>
      <c r="D49" s="55">
        <v>15</v>
      </c>
      <c r="E49" s="55">
        <f t="shared" ref="E49:AL49" si="12">E9+E10+E12+E13+E15+E16+E17+E18+E20+E21+E22+E23+E24+E25+E26+E28+E29+E30+E31+E32+E33+E34+E35+E36+E37+E38+E39+E40+E41+E42+E43+E44+E45+E46+E47+E48</f>
        <v>443</v>
      </c>
      <c r="F49" s="55">
        <f t="shared" si="12"/>
        <v>0</v>
      </c>
      <c r="G49" s="55">
        <f t="shared" si="12"/>
        <v>0</v>
      </c>
      <c r="H49" s="55">
        <f t="shared" si="12"/>
        <v>347</v>
      </c>
      <c r="I49" s="55">
        <f t="shared" si="12"/>
        <v>212</v>
      </c>
      <c r="J49" s="55">
        <f t="shared" si="12"/>
        <v>24</v>
      </c>
      <c r="K49" s="55">
        <f t="shared" si="12"/>
        <v>111</v>
      </c>
      <c r="L49" s="55">
        <f t="shared" si="12"/>
        <v>511</v>
      </c>
      <c r="M49" s="55">
        <f t="shared" si="12"/>
        <v>117</v>
      </c>
      <c r="N49" s="55">
        <f t="shared" si="12"/>
        <v>77</v>
      </c>
      <c r="O49" s="55">
        <f t="shared" si="12"/>
        <v>1</v>
      </c>
      <c r="P49" s="55">
        <f t="shared" si="12"/>
        <v>39</v>
      </c>
      <c r="Q49" s="55">
        <f t="shared" si="12"/>
        <v>0</v>
      </c>
      <c r="R49" s="55">
        <f t="shared" si="12"/>
        <v>35</v>
      </c>
      <c r="S49" s="55">
        <f t="shared" si="12"/>
        <v>0</v>
      </c>
      <c r="T49" s="55">
        <f t="shared" si="12"/>
        <v>7</v>
      </c>
      <c r="U49" s="55">
        <f t="shared" si="12"/>
        <v>28</v>
      </c>
      <c r="V49" s="55">
        <f t="shared" si="12"/>
        <v>152</v>
      </c>
      <c r="W49" s="55">
        <f t="shared" si="12"/>
        <v>1</v>
      </c>
      <c r="X49" s="55">
        <f t="shared" si="12"/>
        <v>4</v>
      </c>
      <c r="Y49" s="55">
        <f t="shared" si="12"/>
        <v>6</v>
      </c>
      <c r="Z49" s="55">
        <f t="shared" si="12"/>
        <v>4</v>
      </c>
      <c r="AA49" s="55">
        <f t="shared" si="12"/>
        <v>32</v>
      </c>
      <c r="AB49" s="55">
        <f t="shared" si="12"/>
        <v>11</v>
      </c>
      <c r="AC49" s="55">
        <f t="shared" si="12"/>
        <v>43</v>
      </c>
      <c r="AD49" s="55">
        <f t="shared" si="12"/>
        <v>3</v>
      </c>
      <c r="AE49" s="55">
        <f t="shared" si="12"/>
        <v>40</v>
      </c>
      <c r="AF49" s="55">
        <f t="shared" si="12"/>
        <v>0</v>
      </c>
      <c r="AG49" s="55">
        <f t="shared" si="12"/>
        <v>38</v>
      </c>
      <c r="AH49" s="55">
        <f t="shared" si="12"/>
        <v>14</v>
      </c>
      <c r="AI49" s="55">
        <f t="shared" si="12"/>
        <v>1</v>
      </c>
      <c r="AJ49" s="55">
        <f t="shared" si="12"/>
        <v>15</v>
      </c>
      <c r="AK49" s="55">
        <f t="shared" si="12"/>
        <v>13</v>
      </c>
      <c r="AL49" s="55">
        <f t="shared" si="12"/>
        <v>2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ht="27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28"/>
  <sheetViews>
    <sheetView topLeftCell="A43" zoomScale="90" zoomScaleNormal="90" workbookViewId="0">
      <selection activeCell="C50" sqref="C50:AM50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5" width="8" style="35" customWidth="1"/>
    <col min="26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92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92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92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11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70.5" customHeight="1" x14ac:dyDescent="0.25">
      <c r="A8" s="7">
        <v>1</v>
      </c>
      <c r="B8" s="5" t="s">
        <v>38</v>
      </c>
      <c r="C8" s="52">
        <f>C9+C10</f>
        <v>287</v>
      </c>
      <c r="D8" s="52">
        <f t="shared" ref="D8:AL8" si="0">D9+D10</f>
        <v>39</v>
      </c>
      <c r="E8" s="52">
        <f t="shared" si="0"/>
        <v>242</v>
      </c>
      <c r="F8" s="52">
        <f t="shared" si="0"/>
        <v>2</v>
      </c>
      <c r="G8" s="52">
        <f t="shared" si="0"/>
        <v>4</v>
      </c>
      <c r="H8" s="52">
        <f t="shared" si="0"/>
        <v>421</v>
      </c>
      <c r="I8" s="52">
        <f t="shared" si="0"/>
        <v>389</v>
      </c>
      <c r="J8" s="52">
        <f t="shared" si="0"/>
        <v>22</v>
      </c>
      <c r="K8" s="52">
        <f t="shared" si="0"/>
        <v>10</v>
      </c>
      <c r="L8" s="52">
        <f t="shared" si="0"/>
        <v>458</v>
      </c>
      <c r="M8" s="52">
        <f t="shared" si="0"/>
        <v>138</v>
      </c>
      <c r="N8" s="52">
        <f t="shared" si="0"/>
        <v>111</v>
      </c>
      <c r="O8" s="52">
        <f t="shared" si="0"/>
        <v>1</v>
      </c>
      <c r="P8" s="52">
        <f t="shared" si="0"/>
        <v>26</v>
      </c>
      <c r="Q8" s="52">
        <f t="shared" si="0"/>
        <v>0</v>
      </c>
      <c r="R8" s="52">
        <f t="shared" si="0"/>
        <v>72</v>
      </c>
      <c r="S8" s="52">
        <f t="shared" si="0"/>
        <v>0</v>
      </c>
      <c r="T8" s="52">
        <f t="shared" si="0"/>
        <v>3</v>
      </c>
      <c r="U8" s="52">
        <f t="shared" si="0"/>
        <v>69</v>
      </c>
      <c r="V8" s="52">
        <f t="shared" si="0"/>
        <v>210</v>
      </c>
      <c r="W8" s="52">
        <f t="shared" si="0"/>
        <v>1</v>
      </c>
      <c r="X8" s="52">
        <f t="shared" si="0"/>
        <v>1</v>
      </c>
      <c r="Y8" s="52">
        <f t="shared" si="0"/>
        <v>1</v>
      </c>
      <c r="Z8" s="52">
        <f t="shared" si="0"/>
        <v>1</v>
      </c>
      <c r="AA8" s="52">
        <f t="shared" si="0"/>
        <v>51</v>
      </c>
      <c r="AB8" s="52">
        <f t="shared" si="0"/>
        <v>12</v>
      </c>
      <c r="AC8" s="52">
        <f t="shared" si="0"/>
        <v>63</v>
      </c>
      <c r="AD8" s="52">
        <f t="shared" si="0"/>
        <v>21</v>
      </c>
      <c r="AE8" s="52">
        <f t="shared" si="0"/>
        <v>42</v>
      </c>
      <c r="AF8" s="52">
        <f t="shared" si="0"/>
        <v>0</v>
      </c>
      <c r="AG8" s="52">
        <f t="shared" si="0"/>
        <v>58</v>
      </c>
      <c r="AH8" s="52">
        <f t="shared" si="0"/>
        <v>36</v>
      </c>
      <c r="AI8" s="52">
        <f t="shared" si="0"/>
        <v>2</v>
      </c>
      <c r="AJ8" s="52">
        <f t="shared" si="0"/>
        <v>38</v>
      </c>
      <c r="AK8" s="52">
        <f t="shared" si="0"/>
        <v>19</v>
      </c>
      <c r="AL8" s="52">
        <f t="shared" si="0"/>
        <v>19</v>
      </c>
    </row>
    <row r="9" spans="1:38" ht="70.5" customHeight="1" x14ac:dyDescent="0.25">
      <c r="A9" s="10" t="s">
        <v>39</v>
      </c>
      <c r="B9" s="11" t="s">
        <v>40</v>
      </c>
      <c r="C9" s="26">
        <v>201</v>
      </c>
      <c r="D9" s="26">
        <v>33</v>
      </c>
      <c r="E9" s="26">
        <f>C9-D9-F9-G9</f>
        <v>165</v>
      </c>
      <c r="F9" s="26">
        <v>2</v>
      </c>
      <c r="G9" s="26">
        <v>1</v>
      </c>
      <c r="H9" s="26">
        <v>158</v>
      </c>
      <c r="I9" s="26">
        <f>H9-J9-K9</f>
        <v>148</v>
      </c>
      <c r="J9" s="26">
        <v>9</v>
      </c>
      <c r="K9" s="26">
        <v>1</v>
      </c>
      <c r="L9" s="26">
        <v>248</v>
      </c>
      <c r="M9" s="31">
        <v>89</v>
      </c>
      <c r="N9" s="31">
        <v>63</v>
      </c>
      <c r="O9" s="28">
        <v>1</v>
      </c>
      <c r="P9" s="31">
        <v>25</v>
      </c>
      <c r="Q9" s="28">
        <v>0</v>
      </c>
      <c r="R9" s="32">
        <v>8</v>
      </c>
      <c r="S9" s="28">
        <v>0</v>
      </c>
      <c r="T9" s="31">
        <v>1</v>
      </c>
      <c r="U9" s="28">
        <v>7</v>
      </c>
      <c r="V9" s="26">
        <f>M9+R9</f>
        <v>97</v>
      </c>
      <c r="W9" s="28">
        <v>1</v>
      </c>
      <c r="X9" s="26"/>
      <c r="Y9" s="33"/>
      <c r="Z9" s="26"/>
      <c r="AA9" s="26">
        <v>40</v>
      </c>
      <c r="AB9" s="26">
        <v>12</v>
      </c>
      <c r="AC9" s="26">
        <f>AA9+AB9</f>
        <v>52</v>
      </c>
      <c r="AD9" s="26">
        <v>18</v>
      </c>
      <c r="AE9" s="26">
        <v>34</v>
      </c>
      <c r="AF9" s="26"/>
      <c r="AG9" s="26">
        <v>49</v>
      </c>
      <c r="AH9" s="26">
        <v>33</v>
      </c>
      <c r="AI9" s="26">
        <v>2</v>
      </c>
      <c r="AJ9" s="26">
        <f>AH9+AI9</f>
        <v>35</v>
      </c>
      <c r="AK9" s="26">
        <v>17</v>
      </c>
      <c r="AL9" s="26">
        <v>18</v>
      </c>
    </row>
    <row r="10" spans="1:38" ht="70.5" customHeight="1" x14ac:dyDescent="0.25">
      <c r="A10" s="10" t="s">
        <v>41</v>
      </c>
      <c r="B10" s="11" t="s">
        <v>42</v>
      </c>
      <c r="C10" s="26">
        <v>86</v>
      </c>
      <c r="D10" s="26">
        <v>6</v>
      </c>
      <c r="E10" s="26">
        <f t="shared" ref="E10:E49" si="1">C10-D10-F10-G10</f>
        <v>77</v>
      </c>
      <c r="F10" s="26"/>
      <c r="G10" s="26">
        <v>3</v>
      </c>
      <c r="H10" s="26">
        <v>263</v>
      </c>
      <c r="I10" s="26">
        <f t="shared" ref="I10:I49" si="2">H10-J10-K10</f>
        <v>241</v>
      </c>
      <c r="J10" s="26">
        <v>13</v>
      </c>
      <c r="K10" s="26">
        <v>9</v>
      </c>
      <c r="L10" s="26">
        <v>210</v>
      </c>
      <c r="M10" s="31">
        <v>49</v>
      </c>
      <c r="N10" s="31">
        <v>48</v>
      </c>
      <c r="O10" s="28"/>
      <c r="P10" s="31">
        <v>1</v>
      </c>
      <c r="Q10" s="28"/>
      <c r="R10" s="32">
        <v>64</v>
      </c>
      <c r="S10" s="28"/>
      <c r="T10" s="31">
        <v>2</v>
      </c>
      <c r="U10" s="28">
        <v>62</v>
      </c>
      <c r="V10" s="26">
        <f t="shared" ref="V10:V49" si="3">M10+R10</f>
        <v>113</v>
      </c>
      <c r="W10" s="28"/>
      <c r="X10" s="28">
        <v>1</v>
      </c>
      <c r="Y10" s="33">
        <f t="shared" ref="Y10:Y49" si="4">D10+E10+I10-L10-V10-W10</f>
        <v>1</v>
      </c>
      <c r="Z10" s="26">
        <v>1</v>
      </c>
      <c r="AA10" s="26">
        <v>11</v>
      </c>
      <c r="AB10" s="26"/>
      <c r="AC10" s="26">
        <f t="shared" ref="AC10:AC48" si="5">AA10+AB10</f>
        <v>11</v>
      </c>
      <c r="AD10" s="26">
        <v>3</v>
      </c>
      <c r="AE10" s="26">
        <v>8</v>
      </c>
      <c r="AF10" s="26"/>
      <c r="AG10" s="26">
        <v>9</v>
      </c>
      <c r="AH10" s="26">
        <v>3</v>
      </c>
      <c r="AI10" s="26"/>
      <c r="AJ10" s="26">
        <f t="shared" ref="AJ10:AJ48" si="6">AH10+AI10</f>
        <v>3</v>
      </c>
      <c r="AK10" s="26">
        <v>2</v>
      </c>
      <c r="AL10" s="26">
        <v>1</v>
      </c>
    </row>
    <row r="11" spans="1:38" s="9" customFormat="1" ht="70.5" customHeight="1" x14ac:dyDescent="0.25">
      <c r="A11" s="7">
        <v>2</v>
      </c>
      <c r="B11" s="5" t="s">
        <v>43</v>
      </c>
      <c r="C11" s="52">
        <f>C12+C13</f>
        <v>72</v>
      </c>
      <c r="D11" s="52">
        <f t="shared" ref="D11:AL11" si="7">D12+D13</f>
        <v>8</v>
      </c>
      <c r="E11" s="52">
        <f t="shared" si="7"/>
        <v>63</v>
      </c>
      <c r="F11" s="52">
        <f t="shared" si="7"/>
        <v>1</v>
      </c>
      <c r="G11" s="52">
        <f t="shared" si="7"/>
        <v>0</v>
      </c>
      <c r="H11" s="52">
        <f t="shared" si="7"/>
        <v>46</v>
      </c>
      <c r="I11" s="52">
        <f t="shared" si="7"/>
        <v>41</v>
      </c>
      <c r="J11" s="52">
        <f t="shared" si="7"/>
        <v>2</v>
      </c>
      <c r="K11" s="52">
        <f t="shared" si="7"/>
        <v>3</v>
      </c>
      <c r="L11" s="52">
        <f t="shared" si="7"/>
        <v>81</v>
      </c>
      <c r="M11" s="52">
        <f t="shared" si="7"/>
        <v>26</v>
      </c>
      <c r="N11" s="52">
        <f t="shared" si="7"/>
        <v>19</v>
      </c>
      <c r="O11" s="52">
        <f t="shared" si="7"/>
        <v>2</v>
      </c>
      <c r="P11" s="52">
        <f t="shared" si="7"/>
        <v>5</v>
      </c>
      <c r="Q11" s="52">
        <f t="shared" si="7"/>
        <v>0</v>
      </c>
      <c r="R11" s="52">
        <f t="shared" si="7"/>
        <v>4</v>
      </c>
      <c r="S11" s="52">
        <f t="shared" si="7"/>
        <v>0</v>
      </c>
      <c r="T11" s="52">
        <f t="shared" si="7"/>
        <v>3</v>
      </c>
      <c r="U11" s="52">
        <f t="shared" si="7"/>
        <v>1</v>
      </c>
      <c r="V11" s="52">
        <f t="shared" si="7"/>
        <v>30</v>
      </c>
      <c r="W11" s="52">
        <f t="shared" si="7"/>
        <v>1</v>
      </c>
      <c r="X11" s="52">
        <f t="shared" si="7"/>
        <v>0</v>
      </c>
      <c r="Y11" s="52">
        <f t="shared" si="7"/>
        <v>0</v>
      </c>
      <c r="Z11" s="52">
        <f t="shared" si="7"/>
        <v>0</v>
      </c>
      <c r="AA11" s="52">
        <f t="shared" si="7"/>
        <v>16</v>
      </c>
      <c r="AB11" s="52">
        <f t="shared" si="7"/>
        <v>2</v>
      </c>
      <c r="AC11" s="52">
        <f t="shared" si="7"/>
        <v>18</v>
      </c>
      <c r="AD11" s="52">
        <f t="shared" si="7"/>
        <v>2</v>
      </c>
      <c r="AE11" s="52">
        <f t="shared" si="7"/>
        <v>16</v>
      </c>
      <c r="AF11" s="52">
        <f t="shared" si="7"/>
        <v>0</v>
      </c>
      <c r="AG11" s="52">
        <f t="shared" si="7"/>
        <v>16</v>
      </c>
      <c r="AH11" s="52">
        <f t="shared" si="7"/>
        <v>1</v>
      </c>
      <c r="AI11" s="52">
        <f t="shared" si="7"/>
        <v>0</v>
      </c>
      <c r="AJ11" s="52">
        <f t="shared" si="7"/>
        <v>1</v>
      </c>
      <c r="AK11" s="52">
        <f t="shared" si="7"/>
        <v>1</v>
      </c>
      <c r="AL11" s="52">
        <f t="shared" si="7"/>
        <v>0</v>
      </c>
    </row>
    <row r="12" spans="1:38" ht="70.5" customHeight="1" x14ac:dyDescent="0.25">
      <c r="A12" s="10" t="s">
        <v>44</v>
      </c>
      <c r="B12" s="11" t="s">
        <v>45</v>
      </c>
      <c r="C12" s="26">
        <v>53</v>
      </c>
      <c r="D12" s="26">
        <v>7</v>
      </c>
      <c r="E12" s="26">
        <f t="shared" si="1"/>
        <v>45</v>
      </c>
      <c r="F12" s="26">
        <v>1</v>
      </c>
      <c r="G12" s="26"/>
      <c r="H12" s="26">
        <v>33</v>
      </c>
      <c r="I12" s="26">
        <f t="shared" si="2"/>
        <v>29</v>
      </c>
      <c r="J12" s="26">
        <v>1</v>
      </c>
      <c r="K12" s="26">
        <v>3</v>
      </c>
      <c r="L12" s="26">
        <v>56</v>
      </c>
      <c r="M12" s="31">
        <v>21</v>
      </c>
      <c r="N12" s="31">
        <v>15</v>
      </c>
      <c r="O12" s="28">
        <v>2</v>
      </c>
      <c r="P12" s="31">
        <v>4</v>
      </c>
      <c r="Q12" s="28"/>
      <c r="R12" s="32">
        <v>4</v>
      </c>
      <c r="S12" s="28">
        <v>0</v>
      </c>
      <c r="T12" s="31">
        <v>3</v>
      </c>
      <c r="U12" s="28">
        <v>1</v>
      </c>
      <c r="V12" s="26">
        <f t="shared" si="3"/>
        <v>25</v>
      </c>
      <c r="W12" s="26"/>
      <c r="X12" s="28"/>
      <c r="Y12" s="33"/>
      <c r="Z12" s="26"/>
      <c r="AA12" s="26">
        <v>16</v>
      </c>
      <c r="AB12" s="26">
        <v>2</v>
      </c>
      <c r="AC12" s="26">
        <f t="shared" si="5"/>
        <v>18</v>
      </c>
      <c r="AD12" s="26">
        <v>2</v>
      </c>
      <c r="AE12" s="26">
        <v>16</v>
      </c>
      <c r="AF12" s="26"/>
      <c r="AG12" s="26">
        <v>16</v>
      </c>
      <c r="AH12" s="26">
        <v>1</v>
      </c>
      <c r="AI12" s="26"/>
      <c r="AJ12" s="26">
        <f t="shared" si="6"/>
        <v>1</v>
      </c>
      <c r="AK12" s="26">
        <v>1</v>
      </c>
      <c r="AL12" s="26">
        <v>0</v>
      </c>
    </row>
    <row r="13" spans="1:38" ht="70.5" customHeight="1" x14ac:dyDescent="0.25">
      <c r="A13" s="10" t="s">
        <v>46</v>
      </c>
      <c r="B13" s="11" t="s">
        <v>47</v>
      </c>
      <c r="C13" s="26">
        <v>19</v>
      </c>
      <c r="D13" s="26">
        <v>1</v>
      </c>
      <c r="E13" s="26">
        <f t="shared" si="1"/>
        <v>18</v>
      </c>
      <c r="F13" s="26"/>
      <c r="G13" s="26"/>
      <c r="H13" s="26">
        <v>13</v>
      </c>
      <c r="I13" s="26">
        <f t="shared" si="2"/>
        <v>12</v>
      </c>
      <c r="J13" s="28">
        <v>1</v>
      </c>
      <c r="K13" s="26">
        <v>0</v>
      </c>
      <c r="L13" s="26">
        <v>25</v>
      </c>
      <c r="M13" s="31">
        <v>5</v>
      </c>
      <c r="N13" s="31">
        <v>4</v>
      </c>
      <c r="O13" s="28"/>
      <c r="P13" s="31">
        <v>1</v>
      </c>
      <c r="Q13" s="28"/>
      <c r="R13" s="32"/>
      <c r="S13" s="28"/>
      <c r="T13" s="31"/>
      <c r="U13" s="28"/>
      <c r="V13" s="26">
        <f t="shared" si="3"/>
        <v>5</v>
      </c>
      <c r="W13" s="28">
        <v>1</v>
      </c>
      <c r="X13" s="28"/>
      <c r="Y13" s="33"/>
      <c r="Z13" s="26"/>
      <c r="AA13" s="26"/>
      <c r="AB13" s="26"/>
      <c r="AC13" s="26"/>
      <c r="AD13" s="28"/>
      <c r="AE13" s="26"/>
      <c r="AF13" s="26"/>
      <c r="AG13" s="26"/>
      <c r="AH13" s="26"/>
      <c r="AI13" s="26"/>
      <c r="AJ13" s="26"/>
      <c r="AK13" s="26"/>
      <c r="AL13" s="26"/>
    </row>
    <row r="14" spans="1:38" s="9" customFormat="1" ht="70.5" customHeight="1" x14ac:dyDescent="0.25">
      <c r="A14" s="10" t="s">
        <v>48</v>
      </c>
      <c r="B14" s="5" t="s">
        <v>49</v>
      </c>
      <c r="C14" s="52">
        <f>C15+C16</f>
        <v>6</v>
      </c>
      <c r="D14" s="52">
        <f t="shared" ref="D14:AL14" si="8">D15+D16</f>
        <v>4</v>
      </c>
      <c r="E14" s="52">
        <f t="shared" si="8"/>
        <v>2</v>
      </c>
      <c r="F14" s="52">
        <f t="shared" si="8"/>
        <v>0</v>
      </c>
      <c r="G14" s="52">
        <f t="shared" si="8"/>
        <v>0</v>
      </c>
      <c r="H14" s="52">
        <f t="shared" si="8"/>
        <v>0</v>
      </c>
      <c r="I14" s="52">
        <f t="shared" si="8"/>
        <v>0</v>
      </c>
      <c r="J14" s="52">
        <f t="shared" si="8"/>
        <v>0</v>
      </c>
      <c r="K14" s="52">
        <f t="shared" si="8"/>
        <v>0</v>
      </c>
      <c r="L14" s="52">
        <f t="shared" si="8"/>
        <v>5</v>
      </c>
      <c r="M14" s="52">
        <f t="shared" si="8"/>
        <v>1</v>
      </c>
      <c r="N14" s="52">
        <f t="shared" si="8"/>
        <v>1</v>
      </c>
      <c r="O14" s="52">
        <f t="shared" si="8"/>
        <v>0</v>
      </c>
      <c r="P14" s="52">
        <f t="shared" si="8"/>
        <v>0</v>
      </c>
      <c r="Q14" s="52">
        <f t="shared" si="8"/>
        <v>0</v>
      </c>
      <c r="R14" s="52">
        <f t="shared" si="8"/>
        <v>0</v>
      </c>
      <c r="S14" s="52">
        <f t="shared" si="8"/>
        <v>0</v>
      </c>
      <c r="T14" s="52">
        <f t="shared" si="8"/>
        <v>0</v>
      </c>
      <c r="U14" s="52">
        <f t="shared" si="8"/>
        <v>0</v>
      </c>
      <c r="V14" s="52">
        <f t="shared" si="8"/>
        <v>1</v>
      </c>
      <c r="W14" s="52">
        <f t="shared" si="8"/>
        <v>0</v>
      </c>
      <c r="X14" s="52">
        <f t="shared" si="8"/>
        <v>0</v>
      </c>
      <c r="Y14" s="52">
        <f t="shared" si="8"/>
        <v>0</v>
      </c>
      <c r="Z14" s="52">
        <f t="shared" si="8"/>
        <v>0</v>
      </c>
      <c r="AA14" s="52">
        <f t="shared" si="8"/>
        <v>0</v>
      </c>
      <c r="AB14" s="52">
        <f t="shared" si="8"/>
        <v>0</v>
      </c>
      <c r="AC14" s="52">
        <f t="shared" si="8"/>
        <v>0</v>
      </c>
      <c r="AD14" s="52">
        <f t="shared" si="8"/>
        <v>0</v>
      </c>
      <c r="AE14" s="52">
        <f t="shared" si="8"/>
        <v>0</v>
      </c>
      <c r="AF14" s="52">
        <f t="shared" si="8"/>
        <v>0</v>
      </c>
      <c r="AG14" s="52">
        <f t="shared" si="8"/>
        <v>0</v>
      </c>
      <c r="AH14" s="52">
        <f t="shared" si="8"/>
        <v>2</v>
      </c>
      <c r="AI14" s="52">
        <f t="shared" si="8"/>
        <v>0</v>
      </c>
      <c r="AJ14" s="52">
        <f t="shared" si="8"/>
        <v>2</v>
      </c>
      <c r="AK14" s="52">
        <f t="shared" si="8"/>
        <v>2</v>
      </c>
      <c r="AL14" s="52">
        <f t="shared" si="8"/>
        <v>0</v>
      </c>
    </row>
    <row r="15" spans="1:38" ht="70.5" customHeight="1" x14ac:dyDescent="0.25">
      <c r="A15" s="10" t="s">
        <v>50</v>
      </c>
      <c r="B15" s="11" t="s">
        <v>51</v>
      </c>
      <c r="C15" s="26">
        <v>4</v>
      </c>
      <c r="D15" s="26">
        <v>3</v>
      </c>
      <c r="E15" s="26">
        <f t="shared" si="1"/>
        <v>1</v>
      </c>
      <c r="F15" s="26"/>
      <c r="G15" s="26"/>
      <c r="H15" s="26"/>
      <c r="I15" s="26"/>
      <c r="J15" s="28"/>
      <c r="K15" s="26"/>
      <c r="L15" s="26">
        <v>4</v>
      </c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33"/>
      <c r="Z15" s="26"/>
      <c r="AA15" s="26"/>
      <c r="AB15" s="26"/>
      <c r="AC15" s="26"/>
      <c r="AD15" s="26"/>
      <c r="AE15" s="26"/>
      <c r="AF15" s="26"/>
      <c r="AG15" s="26"/>
      <c r="AH15" s="26">
        <v>1</v>
      </c>
      <c r="AI15" s="26"/>
      <c r="AJ15" s="26">
        <f t="shared" si="6"/>
        <v>1</v>
      </c>
      <c r="AK15" s="26">
        <v>1</v>
      </c>
      <c r="AL15" s="26"/>
    </row>
    <row r="16" spans="1:38" ht="70.5" customHeight="1" x14ac:dyDescent="0.25">
      <c r="A16" s="10" t="s">
        <v>52</v>
      </c>
      <c r="B16" s="11" t="s">
        <v>53</v>
      </c>
      <c r="C16" s="26">
        <v>2</v>
      </c>
      <c r="D16" s="26">
        <v>1</v>
      </c>
      <c r="E16" s="26">
        <f t="shared" si="1"/>
        <v>1</v>
      </c>
      <c r="F16" s="26"/>
      <c r="G16" s="26"/>
      <c r="H16" s="26"/>
      <c r="I16" s="26"/>
      <c r="J16" s="28"/>
      <c r="K16" s="28"/>
      <c r="L16" s="26">
        <v>1</v>
      </c>
      <c r="M16" s="31">
        <v>1</v>
      </c>
      <c r="N16" s="31">
        <v>1</v>
      </c>
      <c r="O16" s="28"/>
      <c r="P16" s="31"/>
      <c r="Q16" s="28"/>
      <c r="R16" s="32"/>
      <c r="S16" s="28"/>
      <c r="T16" s="31"/>
      <c r="U16" s="28"/>
      <c r="V16" s="26">
        <f t="shared" si="3"/>
        <v>1</v>
      </c>
      <c r="W16" s="28"/>
      <c r="X16" s="28"/>
      <c r="Y16" s="33"/>
      <c r="Z16" s="26"/>
      <c r="AA16" s="28"/>
      <c r="AB16" s="26"/>
      <c r="AC16" s="26"/>
      <c r="AD16" s="26"/>
      <c r="AE16" s="26"/>
      <c r="AF16" s="28"/>
      <c r="AG16" s="28"/>
      <c r="AH16" s="28">
        <v>1</v>
      </c>
      <c r="AI16" s="28"/>
      <c r="AJ16" s="26">
        <f t="shared" si="6"/>
        <v>1</v>
      </c>
      <c r="AK16" s="26">
        <v>1</v>
      </c>
      <c r="AL16" s="26"/>
    </row>
    <row r="17" spans="1:38" s="9" customFormat="1" ht="70.5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f t="shared" si="2"/>
        <v>0</v>
      </c>
      <c r="J17" s="54">
        <v>0</v>
      </c>
      <c r="K17" s="54">
        <v>0</v>
      </c>
      <c r="L17" s="52">
        <v>0</v>
      </c>
      <c r="M17" s="56">
        <f t="shared" ref="M17:M38" si="9">N17+O17+P17+Q17</f>
        <v>0</v>
      </c>
      <c r="N17" s="54">
        <v>0</v>
      </c>
      <c r="O17" s="54">
        <v>0</v>
      </c>
      <c r="P17" s="54">
        <v>0</v>
      </c>
      <c r="Q17" s="54">
        <v>0</v>
      </c>
      <c r="R17" s="57">
        <v>0</v>
      </c>
      <c r="S17" s="54">
        <v>0</v>
      </c>
      <c r="T17" s="54">
        <v>0</v>
      </c>
      <c r="U17" s="54">
        <v>0</v>
      </c>
      <c r="V17" s="52">
        <f t="shared" si="3"/>
        <v>0</v>
      </c>
      <c r="W17" s="54">
        <v>0</v>
      </c>
      <c r="X17" s="54">
        <v>0</v>
      </c>
      <c r="Y17" s="58">
        <f t="shared" si="4"/>
        <v>0</v>
      </c>
      <c r="Z17" s="52">
        <v>0</v>
      </c>
      <c r="AA17" s="54">
        <v>0</v>
      </c>
      <c r="AB17" s="52">
        <v>0</v>
      </c>
      <c r="AC17" s="52">
        <f t="shared" si="5"/>
        <v>0</v>
      </c>
      <c r="AD17" s="52">
        <v>0</v>
      </c>
      <c r="AE17" s="52">
        <v>0</v>
      </c>
      <c r="AF17" s="54">
        <v>0</v>
      </c>
      <c r="AG17" s="54">
        <v>0</v>
      </c>
      <c r="AH17" s="54">
        <v>0</v>
      </c>
      <c r="AI17" s="54">
        <v>0</v>
      </c>
      <c r="AJ17" s="52">
        <f t="shared" si="6"/>
        <v>0</v>
      </c>
      <c r="AK17" s="52">
        <v>0</v>
      </c>
      <c r="AL17" s="52">
        <v>0</v>
      </c>
    </row>
    <row r="18" spans="1:38" s="9" customFormat="1" ht="70.5" customHeight="1" x14ac:dyDescent="0.25">
      <c r="A18" s="10">
        <v>5</v>
      </c>
      <c r="B18" s="5" t="s">
        <v>55</v>
      </c>
      <c r="C18" s="52">
        <v>3</v>
      </c>
      <c r="D18" s="52">
        <v>0</v>
      </c>
      <c r="E18" s="52">
        <f t="shared" si="1"/>
        <v>3</v>
      </c>
      <c r="F18" s="52">
        <v>0</v>
      </c>
      <c r="G18" s="52">
        <v>0</v>
      </c>
      <c r="H18" s="52">
        <v>1</v>
      </c>
      <c r="I18" s="52">
        <f t="shared" si="2"/>
        <v>1</v>
      </c>
      <c r="J18" s="54">
        <v>0</v>
      </c>
      <c r="K18" s="54">
        <v>0</v>
      </c>
      <c r="L18" s="52">
        <v>2</v>
      </c>
      <c r="M18" s="56">
        <v>1</v>
      </c>
      <c r="N18" s="54">
        <v>0</v>
      </c>
      <c r="O18" s="54">
        <v>0</v>
      </c>
      <c r="P18" s="54">
        <v>1</v>
      </c>
      <c r="Q18" s="54">
        <v>0</v>
      </c>
      <c r="R18" s="57">
        <v>0</v>
      </c>
      <c r="S18" s="54">
        <v>0</v>
      </c>
      <c r="T18" s="54">
        <v>0</v>
      </c>
      <c r="U18" s="54">
        <v>0</v>
      </c>
      <c r="V18" s="52">
        <f t="shared" si="3"/>
        <v>1</v>
      </c>
      <c r="W18" s="52">
        <v>1</v>
      </c>
      <c r="X18" s="54">
        <v>0</v>
      </c>
      <c r="Y18" s="58">
        <f t="shared" si="4"/>
        <v>0</v>
      </c>
      <c r="Z18" s="52">
        <v>0</v>
      </c>
      <c r="AA18" s="54">
        <v>2</v>
      </c>
      <c r="AB18" s="52">
        <v>0</v>
      </c>
      <c r="AC18" s="52">
        <f t="shared" si="5"/>
        <v>2</v>
      </c>
      <c r="AD18" s="52">
        <v>1</v>
      </c>
      <c r="AE18" s="52">
        <v>1</v>
      </c>
      <c r="AF18" s="54">
        <v>0</v>
      </c>
      <c r="AG18" s="54">
        <v>0</v>
      </c>
      <c r="AH18" s="54">
        <v>0</v>
      </c>
      <c r="AI18" s="54">
        <v>0</v>
      </c>
      <c r="AJ18" s="52">
        <f t="shared" si="6"/>
        <v>0</v>
      </c>
      <c r="AK18" s="52">
        <v>0</v>
      </c>
      <c r="AL18" s="52">
        <v>0</v>
      </c>
    </row>
    <row r="19" spans="1:38" s="9" customFormat="1" ht="70.5" customHeight="1" x14ac:dyDescent="0.25">
      <c r="A19" s="10">
        <v>6</v>
      </c>
      <c r="B19" s="5" t="s">
        <v>56</v>
      </c>
      <c r="C19" s="52">
        <f>C20+C21+C22+C23+C24+C25+C26</f>
        <v>1</v>
      </c>
      <c r="D19" s="52">
        <f t="shared" ref="D19:AL19" si="10">D20+D21+D22+D23+D24+D25+D26</f>
        <v>0</v>
      </c>
      <c r="E19" s="52">
        <f t="shared" si="10"/>
        <v>1</v>
      </c>
      <c r="F19" s="52">
        <f t="shared" si="10"/>
        <v>0</v>
      </c>
      <c r="G19" s="52">
        <f t="shared" si="10"/>
        <v>0</v>
      </c>
      <c r="H19" s="52">
        <f t="shared" si="10"/>
        <v>3</v>
      </c>
      <c r="I19" s="52">
        <f t="shared" si="10"/>
        <v>2</v>
      </c>
      <c r="J19" s="52">
        <f t="shared" si="10"/>
        <v>0</v>
      </c>
      <c r="K19" s="52">
        <f t="shared" si="10"/>
        <v>1</v>
      </c>
      <c r="L19" s="52">
        <f t="shared" si="10"/>
        <v>3</v>
      </c>
      <c r="M19" s="52">
        <f t="shared" si="10"/>
        <v>0</v>
      </c>
      <c r="N19" s="52">
        <f t="shared" si="10"/>
        <v>0</v>
      </c>
      <c r="O19" s="52">
        <f t="shared" si="10"/>
        <v>0</v>
      </c>
      <c r="P19" s="52">
        <f t="shared" si="10"/>
        <v>0</v>
      </c>
      <c r="Q19" s="52">
        <f t="shared" si="10"/>
        <v>0</v>
      </c>
      <c r="R19" s="52">
        <f t="shared" si="10"/>
        <v>0</v>
      </c>
      <c r="S19" s="52">
        <f t="shared" si="10"/>
        <v>0</v>
      </c>
      <c r="T19" s="52">
        <f t="shared" si="10"/>
        <v>0</v>
      </c>
      <c r="U19" s="52">
        <f t="shared" si="10"/>
        <v>0</v>
      </c>
      <c r="V19" s="52">
        <f t="shared" si="10"/>
        <v>0</v>
      </c>
      <c r="W19" s="52">
        <f t="shared" si="10"/>
        <v>0</v>
      </c>
      <c r="X19" s="52">
        <f t="shared" si="10"/>
        <v>0</v>
      </c>
      <c r="Y19" s="52">
        <f t="shared" si="10"/>
        <v>0</v>
      </c>
      <c r="Z19" s="52">
        <f t="shared" si="10"/>
        <v>0</v>
      </c>
      <c r="AA19" s="52">
        <f t="shared" si="10"/>
        <v>1</v>
      </c>
      <c r="AB19" s="52">
        <f t="shared" si="10"/>
        <v>0</v>
      </c>
      <c r="AC19" s="52">
        <f t="shared" si="10"/>
        <v>1</v>
      </c>
      <c r="AD19" s="52">
        <f t="shared" si="10"/>
        <v>0</v>
      </c>
      <c r="AE19" s="52">
        <f t="shared" si="10"/>
        <v>1</v>
      </c>
      <c r="AF19" s="52">
        <f t="shared" si="10"/>
        <v>0</v>
      </c>
      <c r="AG19" s="52">
        <f t="shared" si="10"/>
        <v>1</v>
      </c>
      <c r="AH19" s="52">
        <f t="shared" si="10"/>
        <v>1</v>
      </c>
      <c r="AI19" s="52">
        <f t="shared" si="10"/>
        <v>0</v>
      </c>
      <c r="AJ19" s="52">
        <f t="shared" si="10"/>
        <v>1</v>
      </c>
      <c r="AK19" s="52">
        <f t="shared" si="10"/>
        <v>1</v>
      </c>
      <c r="AL19" s="52">
        <f t="shared" si="10"/>
        <v>0</v>
      </c>
    </row>
    <row r="20" spans="1:38" ht="70.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33"/>
      <c r="Z20" s="26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8"/>
      <c r="AL20" s="28"/>
    </row>
    <row r="21" spans="1:38" ht="70.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33"/>
      <c r="Z21" s="26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8"/>
      <c r="AL21" s="28"/>
    </row>
    <row r="22" spans="1:38" ht="70.5" customHeight="1" x14ac:dyDescent="0.25">
      <c r="A22" s="10" t="s">
        <v>61</v>
      </c>
      <c r="B22" s="11" t="s">
        <v>62</v>
      </c>
      <c r="C22" s="26">
        <v>1</v>
      </c>
      <c r="D22" s="26"/>
      <c r="E22" s="26">
        <f t="shared" si="1"/>
        <v>1</v>
      </c>
      <c r="F22" s="26"/>
      <c r="G22" s="26"/>
      <c r="H22" s="28">
        <v>2</v>
      </c>
      <c r="I22" s="26">
        <f t="shared" si="2"/>
        <v>1</v>
      </c>
      <c r="J22" s="28"/>
      <c r="K22" s="28">
        <v>1</v>
      </c>
      <c r="L22" s="26">
        <v>2</v>
      </c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33"/>
      <c r="Z22" s="26"/>
      <c r="AA22" s="28">
        <v>1</v>
      </c>
      <c r="AB22" s="26"/>
      <c r="AC22" s="26">
        <f t="shared" si="5"/>
        <v>1</v>
      </c>
      <c r="AD22" s="26"/>
      <c r="AE22" s="26">
        <v>1</v>
      </c>
      <c r="AF22" s="28"/>
      <c r="AG22" s="28">
        <v>1</v>
      </c>
      <c r="AH22" s="28">
        <v>1</v>
      </c>
      <c r="AI22" s="28"/>
      <c r="AJ22" s="26">
        <f t="shared" si="6"/>
        <v>1</v>
      </c>
      <c r="AK22" s="28">
        <v>1</v>
      </c>
      <c r="AL22" s="28"/>
    </row>
    <row r="23" spans="1:38" ht="70.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33"/>
      <c r="Z23" s="26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8"/>
      <c r="AL23" s="28"/>
    </row>
    <row r="24" spans="1:38" ht="70.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33"/>
      <c r="Z24" s="26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8"/>
      <c r="AL24" s="28"/>
    </row>
    <row r="25" spans="1:38" ht="70.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33"/>
      <c r="Z25" s="26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8"/>
      <c r="AL25" s="28"/>
    </row>
    <row r="26" spans="1:38" ht="70.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>
        <v>1</v>
      </c>
      <c r="I26" s="26">
        <f t="shared" si="2"/>
        <v>1</v>
      </c>
      <c r="J26" s="28"/>
      <c r="K26" s="28"/>
      <c r="L26" s="26">
        <v>1</v>
      </c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33"/>
      <c r="Z26" s="26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8"/>
      <c r="AL26" s="28"/>
    </row>
    <row r="27" spans="1:38" s="9" customFormat="1" ht="70.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1">E28+E29+E30+E31+E32</f>
        <v>0</v>
      </c>
      <c r="E27" s="52">
        <f t="shared" si="11"/>
        <v>0</v>
      </c>
      <c r="F27" s="52">
        <f t="shared" si="11"/>
        <v>0</v>
      </c>
      <c r="G27" s="52">
        <f t="shared" si="11"/>
        <v>2</v>
      </c>
      <c r="H27" s="52">
        <f t="shared" si="11"/>
        <v>2</v>
      </c>
      <c r="I27" s="52">
        <f t="shared" si="11"/>
        <v>0</v>
      </c>
      <c r="J27" s="52">
        <f t="shared" si="11"/>
        <v>0</v>
      </c>
      <c r="K27" s="52">
        <f t="shared" si="11"/>
        <v>0</v>
      </c>
      <c r="L27" s="52">
        <f t="shared" si="11"/>
        <v>1</v>
      </c>
      <c r="M27" s="52">
        <f t="shared" si="11"/>
        <v>1</v>
      </c>
      <c r="N27" s="52">
        <f t="shared" si="11"/>
        <v>0</v>
      </c>
      <c r="O27" s="52">
        <f t="shared" si="11"/>
        <v>0</v>
      </c>
      <c r="P27" s="52">
        <f t="shared" si="11"/>
        <v>0</v>
      </c>
      <c r="Q27" s="52">
        <f t="shared" si="11"/>
        <v>0</v>
      </c>
      <c r="R27" s="52">
        <f t="shared" si="11"/>
        <v>0</v>
      </c>
      <c r="S27" s="52">
        <f t="shared" si="11"/>
        <v>0</v>
      </c>
      <c r="T27" s="52">
        <f t="shared" si="11"/>
        <v>0</v>
      </c>
      <c r="U27" s="52">
        <f t="shared" si="11"/>
        <v>1</v>
      </c>
      <c r="V27" s="52">
        <f t="shared" si="11"/>
        <v>0</v>
      </c>
      <c r="W27" s="52">
        <f t="shared" si="11"/>
        <v>0</v>
      </c>
      <c r="X27" s="52">
        <f t="shared" si="11"/>
        <v>1</v>
      </c>
      <c r="Y27" s="52">
        <f t="shared" si="11"/>
        <v>0</v>
      </c>
      <c r="Z27" s="52">
        <f t="shared" si="11"/>
        <v>0</v>
      </c>
      <c r="AA27" s="52">
        <f t="shared" si="11"/>
        <v>0</v>
      </c>
      <c r="AB27" s="52">
        <f t="shared" si="11"/>
        <v>0</v>
      </c>
      <c r="AC27" s="52">
        <f t="shared" si="11"/>
        <v>0</v>
      </c>
      <c r="AD27" s="52">
        <f t="shared" si="11"/>
        <v>0</v>
      </c>
      <c r="AE27" s="52">
        <f t="shared" si="11"/>
        <v>0</v>
      </c>
      <c r="AF27" s="52">
        <f t="shared" si="11"/>
        <v>0</v>
      </c>
      <c r="AG27" s="52">
        <f t="shared" si="11"/>
        <v>0</v>
      </c>
      <c r="AH27" s="52">
        <f t="shared" si="11"/>
        <v>0</v>
      </c>
      <c r="AI27" s="52">
        <f t="shared" si="11"/>
        <v>0</v>
      </c>
      <c r="AJ27" s="52">
        <f t="shared" si="11"/>
        <v>0</v>
      </c>
      <c r="AK27" s="52">
        <f t="shared" si="11"/>
        <v>0</v>
      </c>
      <c r="AL27" s="52">
        <f t="shared" si="11"/>
        <v>0</v>
      </c>
    </row>
    <row r="28" spans="1:38" ht="70.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33"/>
      <c r="Z28" s="26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0.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33"/>
      <c r="Z29" s="26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0.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3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0.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33"/>
      <c r="Z31" s="26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0.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2</v>
      </c>
      <c r="I32" s="26">
        <f t="shared" si="2"/>
        <v>2</v>
      </c>
      <c r="J32" s="28"/>
      <c r="K32" s="28"/>
      <c r="L32" s="26"/>
      <c r="M32" s="31">
        <v>1</v>
      </c>
      <c r="N32" s="31">
        <v>1</v>
      </c>
      <c r="O32" s="28"/>
      <c r="P32" s="31"/>
      <c r="Q32" s="28"/>
      <c r="R32" s="32"/>
      <c r="S32" s="28"/>
      <c r="T32" s="28"/>
      <c r="U32" s="28"/>
      <c r="V32" s="26">
        <f t="shared" si="3"/>
        <v>1</v>
      </c>
      <c r="W32" s="28"/>
      <c r="X32" s="28"/>
      <c r="Y32" s="33">
        <f t="shared" si="4"/>
        <v>1</v>
      </c>
      <c r="Z32" s="26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9" customFormat="1" ht="70.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f t="shared" si="1"/>
        <v>0</v>
      </c>
      <c r="F33" s="52">
        <v>0</v>
      </c>
      <c r="G33" s="52">
        <v>0</v>
      </c>
      <c r="H33" s="52">
        <v>0</v>
      </c>
      <c r="I33" s="52">
        <f t="shared" si="2"/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f t="shared" si="3"/>
        <v>0</v>
      </c>
      <c r="W33" s="52">
        <v>0</v>
      </c>
      <c r="X33" s="52">
        <v>0</v>
      </c>
      <c r="Y33" s="58">
        <f t="shared" si="4"/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70.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4">
        <v>0</v>
      </c>
      <c r="I34" s="52">
        <f t="shared" si="2"/>
        <v>0</v>
      </c>
      <c r="J34" s="54">
        <v>0</v>
      </c>
      <c r="K34" s="54">
        <v>0</v>
      </c>
      <c r="L34" s="52">
        <v>0</v>
      </c>
      <c r="M34" s="56">
        <f t="shared" si="9"/>
        <v>0</v>
      </c>
      <c r="N34" s="54">
        <v>0</v>
      </c>
      <c r="O34" s="54">
        <v>0</v>
      </c>
      <c r="P34" s="54">
        <v>0</v>
      </c>
      <c r="Q34" s="54">
        <v>0</v>
      </c>
      <c r="R34" s="57">
        <v>0</v>
      </c>
      <c r="S34" s="54">
        <v>0</v>
      </c>
      <c r="T34" s="54">
        <v>0</v>
      </c>
      <c r="U34" s="54">
        <v>0</v>
      </c>
      <c r="V34" s="52">
        <f t="shared" si="3"/>
        <v>0</v>
      </c>
      <c r="W34" s="54">
        <v>0</v>
      </c>
      <c r="X34" s="54">
        <v>0</v>
      </c>
      <c r="Y34" s="58">
        <f t="shared" si="4"/>
        <v>0</v>
      </c>
      <c r="Z34" s="52">
        <v>0</v>
      </c>
      <c r="AA34" s="54">
        <v>0</v>
      </c>
      <c r="AB34" s="52">
        <v>0</v>
      </c>
      <c r="AC34" s="52">
        <f t="shared" si="5"/>
        <v>0</v>
      </c>
      <c r="AD34" s="52">
        <v>0</v>
      </c>
      <c r="AE34" s="52">
        <v>0</v>
      </c>
      <c r="AF34" s="54">
        <v>0</v>
      </c>
      <c r="AG34" s="54">
        <v>0</v>
      </c>
      <c r="AH34" s="54">
        <v>0</v>
      </c>
      <c r="AI34" s="54">
        <v>0</v>
      </c>
      <c r="AJ34" s="52">
        <f t="shared" si="6"/>
        <v>0</v>
      </c>
      <c r="AK34" s="54">
        <v>0</v>
      </c>
      <c r="AL34" s="54">
        <v>0</v>
      </c>
    </row>
    <row r="35" spans="1:38" s="9" customFormat="1" ht="70.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4">
        <v>0</v>
      </c>
      <c r="I35" s="52">
        <f t="shared" si="2"/>
        <v>0</v>
      </c>
      <c r="J35" s="54">
        <v>0</v>
      </c>
      <c r="K35" s="54">
        <v>0</v>
      </c>
      <c r="L35" s="52">
        <v>0</v>
      </c>
      <c r="M35" s="56">
        <f t="shared" si="9"/>
        <v>0</v>
      </c>
      <c r="N35" s="54">
        <v>0</v>
      </c>
      <c r="O35" s="54">
        <v>0</v>
      </c>
      <c r="P35" s="54">
        <v>0</v>
      </c>
      <c r="Q35" s="54">
        <v>0</v>
      </c>
      <c r="R35" s="57">
        <v>0</v>
      </c>
      <c r="S35" s="54">
        <v>0</v>
      </c>
      <c r="T35" s="54">
        <v>0</v>
      </c>
      <c r="U35" s="54">
        <v>0</v>
      </c>
      <c r="V35" s="52">
        <f t="shared" si="3"/>
        <v>0</v>
      </c>
      <c r="W35" s="54">
        <v>0</v>
      </c>
      <c r="X35" s="54">
        <v>0</v>
      </c>
      <c r="Y35" s="58">
        <f t="shared" si="4"/>
        <v>0</v>
      </c>
      <c r="Z35" s="52">
        <v>0</v>
      </c>
      <c r="AA35" s="54">
        <v>0</v>
      </c>
      <c r="AB35" s="52">
        <v>0</v>
      </c>
      <c r="AC35" s="52">
        <f t="shared" si="5"/>
        <v>0</v>
      </c>
      <c r="AD35" s="52">
        <v>0</v>
      </c>
      <c r="AE35" s="52">
        <v>0</v>
      </c>
      <c r="AF35" s="54">
        <v>0</v>
      </c>
      <c r="AG35" s="54">
        <v>0</v>
      </c>
      <c r="AH35" s="54">
        <v>0</v>
      </c>
      <c r="AI35" s="54">
        <v>0</v>
      </c>
      <c r="AJ35" s="52">
        <f t="shared" si="6"/>
        <v>0</v>
      </c>
      <c r="AK35" s="54">
        <v>0</v>
      </c>
      <c r="AL35" s="54">
        <v>0</v>
      </c>
    </row>
    <row r="36" spans="1:38" s="9" customFormat="1" ht="70.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4">
        <v>0</v>
      </c>
      <c r="I36" s="52">
        <f t="shared" si="2"/>
        <v>0</v>
      </c>
      <c r="J36" s="54">
        <v>0</v>
      </c>
      <c r="K36" s="54">
        <v>0</v>
      </c>
      <c r="L36" s="52">
        <v>0</v>
      </c>
      <c r="M36" s="56">
        <f t="shared" si="9"/>
        <v>0</v>
      </c>
      <c r="N36" s="54">
        <v>0</v>
      </c>
      <c r="O36" s="54">
        <v>0</v>
      </c>
      <c r="P36" s="54">
        <v>0</v>
      </c>
      <c r="Q36" s="54">
        <v>0</v>
      </c>
      <c r="R36" s="57">
        <v>0</v>
      </c>
      <c r="S36" s="54">
        <v>0</v>
      </c>
      <c r="T36" s="54">
        <v>0</v>
      </c>
      <c r="U36" s="54">
        <v>0</v>
      </c>
      <c r="V36" s="52">
        <f t="shared" si="3"/>
        <v>0</v>
      </c>
      <c r="W36" s="54">
        <v>0</v>
      </c>
      <c r="X36" s="54">
        <v>0</v>
      </c>
      <c r="Y36" s="58">
        <f t="shared" si="4"/>
        <v>0</v>
      </c>
      <c r="Z36" s="52">
        <v>0</v>
      </c>
      <c r="AA36" s="54">
        <v>0</v>
      </c>
      <c r="AB36" s="52">
        <v>0</v>
      </c>
      <c r="AC36" s="52">
        <f t="shared" si="5"/>
        <v>0</v>
      </c>
      <c r="AD36" s="52">
        <v>0</v>
      </c>
      <c r="AE36" s="52">
        <v>0</v>
      </c>
      <c r="AF36" s="54">
        <v>0</v>
      </c>
      <c r="AG36" s="54">
        <v>0</v>
      </c>
      <c r="AH36" s="54">
        <v>0</v>
      </c>
      <c r="AI36" s="54">
        <v>0</v>
      </c>
      <c r="AJ36" s="52">
        <f t="shared" si="6"/>
        <v>0</v>
      </c>
      <c r="AK36" s="54">
        <v>0</v>
      </c>
      <c r="AL36" s="54">
        <v>0</v>
      </c>
    </row>
    <row r="37" spans="1:38" s="9" customFormat="1" ht="70.5" customHeight="1" x14ac:dyDescent="0.25">
      <c r="A37" s="15" t="s">
        <v>90</v>
      </c>
      <c r="B37" s="5" t="s">
        <v>91</v>
      </c>
      <c r="C37" s="52">
        <v>0</v>
      </c>
      <c r="D37" s="52">
        <v>0</v>
      </c>
      <c r="E37" s="52">
        <f t="shared" si="1"/>
        <v>0</v>
      </c>
      <c r="F37" s="52">
        <v>0</v>
      </c>
      <c r="G37" s="52">
        <v>0</v>
      </c>
      <c r="H37" s="54">
        <v>0</v>
      </c>
      <c r="I37" s="52">
        <f t="shared" si="2"/>
        <v>0</v>
      </c>
      <c r="J37" s="54">
        <v>0</v>
      </c>
      <c r="K37" s="54">
        <v>0</v>
      </c>
      <c r="L37" s="52">
        <v>0</v>
      </c>
      <c r="M37" s="56">
        <f t="shared" si="9"/>
        <v>0</v>
      </c>
      <c r="N37" s="54">
        <v>0</v>
      </c>
      <c r="O37" s="54">
        <v>0</v>
      </c>
      <c r="P37" s="54">
        <v>0</v>
      </c>
      <c r="Q37" s="54">
        <v>0</v>
      </c>
      <c r="R37" s="57">
        <v>0</v>
      </c>
      <c r="S37" s="54">
        <v>0</v>
      </c>
      <c r="T37" s="54">
        <v>0</v>
      </c>
      <c r="U37" s="54">
        <v>0</v>
      </c>
      <c r="V37" s="52">
        <f t="shared" si="3"/>
        <v>0</v>
      </c>
      <c r="W37" s="54">
        <v>0</v>
      </c>
      <c r="X37" s="54">
        <v>0</v>
      </c>
      <c r="Y37" s="58">
        <f t="shared" si="4"/>
        <v>0</v>
      </c>
      <c r="Z37" s="52">
        <v>0</v>
      </c>
      <c r="AA37" s="54">
        <v>0</v>
      </c>
      <c r="AB37" s="52">
        <v>0</v>
      </c>
      <c r="AC37" s="52">
        <f t="shared" si="5"/>
        <v>0</v>
      </c>
      <c r="AD37" s="52">
        <v>0</v>
      </c>
      <c r="AE37" s="52">
        <v>0</v>
      </c>
      <c r="AF37" s="54">
        <v>0</v>
      </c>
      <c r="AG37" s="54">
        <v>0</v>
      </c>
      <c r="AH37" s="54">
        <v>0</v>
      </c>
      <c r="AI37" s="54">
        <v>0</v>
      </c>
      <c r="AJ37" s="52">
        <f t="shared" si="6"/>
        <v>0</v>
      </c>
      <c r="AK37" s="54">
        <v>0</v>
      </c>
      <c r="AL37" s="54">
        <v>0</v>
      </c>
    </row>
    <row r="38" spans="1:38" s="9" customFormat="1" ht="70.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0</v>
      </c>
      <c r="I38" s="52">
        <f t="shared" si="2"/>
        <v>0</v>
      </c>
      <c r="J38" s="54">
        <v>0</v>
      </c>
      <c r="K38" s="54">
        <v>0</v>
      </c>
      <c r="L38" s="52">
        <v>0</v>
      </c>
      <c r="M38" s="56">
        <f t="shared" si="9"/>
        <v>0</v>
      </c>
      <c r="N38" s="54">
        <v>0</v>
      </c>
      <c r="O38" s="54">
        <v>0</v>
      </c>
      <c r="P38" s="52">
        <v>0</v>
      </c>
      <c r="Q38" s="54">
        <v>0</v>
      </c>
      <c r="R38" s="57">
        <v>0</v>
      </c>
      <c r="S38" s="54">
        <v>0</v>
      </c>
      <c r="T38" s="54">
        <v>0</v>
      </c>
      <c r="U38" s="54">
        <v>0</v>
      </c>
      <c r="V38" s="52">
        <f t="shared" si="3"/>
        <v>0</v>
      </c>
      <c r="W38" s="54">
        <v>0</v>
      </c>
      <c r="X38" s="54">
        <v>0</v>
      </c>
      <c r="Y38" s="58">
        <f t="shared" si="4"/>
        <v>0</v>
      </c>
      <c r="Z38" s="52">
        <v>0</v>
      </c>
      <c r="AA38" s="54">
        <v>0</v>
      </c>
      <c r="AB38" s="54">
        <v>0</v>
      </c>
      <c r="AC38" s="52">
        <f t="shared" si="5"/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2">
        <f t="shared" si="6"/>
        <v>0</v>
      </c>
      <c r="AK38" s="54">
        <v>0</v>
      </c>
      <c r="AL38" s="54">
        <v>0</v>
      </c>
    </row>
    <row r="39" spans="1:38" ht="70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33"/>
      <c r="Z39" s="26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0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33"/>
      <c r="Z40" s="26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0.5" customHeight="1" x14ac:dyDescent="0.25">
      <c r="A41" s="15" t="s">
        <v>98</v>
      </c>
      <c r="B41" s="5" t="s">
        <v>99</v>
      </c>
      <c r="C41" s="26">
        <v>15</v>
      </c>
      <c r="D41" s="26">
        <v>15</v>
      </c>
      <c r="E41" s="26"/>
      <c r="F41" s="26"/>
      <c r="G41" s="26"/>
      <c r="H41" s="28"/>
      <c r="I41" s="26"/>
      <c r="J41" s="28"/>
      <c r="K41" s="28"/>
      <c r="L41" s="26">
        <v>14</v>
      </c>
      <c r="M41" s="31"/>
      <c r="N41" s="28"/>
      <c r="O41" s="28"/>
      <c r="P41" s="28"/>
      <c r="Q41" s="28"/>
      <c r="R41" s="32">
        <v>1</v>
      </c>
      <c r="S41" s="28"/>
      <c r="T41" s="28"/>
      <c r="U41" s="28">
        <v>1</v>
      </c>
      <c r="V41" s="26">
        <f t="shared" si="3"/>
        <v>1</v>
      </c>
      <c r="W41" s="28"/>
      <c r="X41" s="28"/>
      <c r="Y41" s="33"/>
      <c r="Z41" s="26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0.5" customHeight="1" x14ac:dyDescent="0.25">
      <c r="A42" s="15" t="s">
        <v>100</v>
      </c>
      <c r="B42" s="16" t="s">
        <v>101</v>
      </c>
      <c r="C42" s="26">
        <v>1</v>
      </c>
      <c r="D42" s="26">
        <v>1</v>
      </c>
      <c r="E42" s="26"/>
      <c r="F42" s="26"/>
      <c r="G42" s="26"/>
      <c r="H42" s="28">
        <v>3</v>
      </c>
      <c r="I42" s="26">
        <f t="shared" si="2"/>
        <v>3</v>
      </c>
      <c r="J42" s="28"/>
      <c r="K42" s="28"/>
      <c r="L42" s="26">
        <v>4</v>
      </c>
      <c r="M42" s="31"/>
      <c r="N42" s="28"/>
      <c r="O42" s="28"/>
      <c r="P42" s="28"/>
      <c r="Q42" s="28"/>
      <c r="R42" s="32"/>
      <c r="S42" s="28"/>
      <c r="T42" s="28"/>
      <c r="U42" s="28"/>
      <c r="V42" s="26"/>
      <c r="W42" s="28"/>
      <c r="X42" s="28"/>
      <c r="Y42" s="33"/>
      <c r="Z42" s="26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8"/>
      <c r="AL42" s="28"/>
    </row>
    <row r="43" spans="1:38" ht="70.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33"/>
      <c r="Z43" s="26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0.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33"/>
      <c r="Z44" s="26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0.5" customHeight="1" x14ac:dyDescent="0.25">
      <c r="A45" s="15" t="s">
        <v>106</v>
      </c>
      <c r="B45" s="16" t="s">
        <v>107</v>
      </c>
      <c r="C45" s="26">
        <v>1</v>
      </c>
      <c r="D45" s="26">
        <v>1</v>
      </c>
      <c r="E45" s="26"/>
      <c r="F45" s="26"/>
      <c r="G45" s="26"/>
      <c r="H45" s="26">
        <v>2</v>
      </c>
      <c r="I45" s="26">
        <f t="shared" si="2"/>
        <v>2</v>
      </c>
      <c r="J45" s="26"/>
      <c r="K45" s="28"/>
      <c r="L45" s="26">
        <v>3</v>
      </c>
      <c r="M45" s="31"/>
      <c r="N45" s="28"/>
      <c r="O45" s="28"/>
      <c r="P45" s="28"/>
      <c r="Q45" s="28"/>
      <c r="R45" s="32"/>
      <c r="S45" s="28"/>
      <c r="T45" s="28"/>
      <c r="U45" s="28"/>
      <c r="V45" s="26"/>
      <c r="W45" s="28"/>
      <c r="X45" s="28"/>
      <c r="Y45" s="33"/>
      <c r="Z45" s="26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0.5" customHeight="1" x14ac:dyDescent="0.25">
      <c r="A46" s="15" t="s">
        <v>108</v>
      </c>
      <c r="B46" s="5" t="s">
        <v>109</v>
      </c>
      <c r="C46" s="26">
        <v>1</v>
      </c>
      <c r="D46" s="26">
        <v>1</v>
      </c>
      <c r="E46" s="26"/>
      <c r="F46" s="26"/>
      <c r="G46" s="26"/>
      <c r="H46" s="28"/>
      <c r="I46" s="26"/>
      <c r="J46" s="28"/>
      <c r="K46" s="28"/>
      <c r="L46" s="26">
        <v>1</v>
      </c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33"/>
      <c r="Z46" s="26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0.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33"/>
      <c r="Z47" s="26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9" customFormat="1" ht="70.5" customHeight="1" x14ac:dyDescent="0.25">
      <c r="A48" s="15" t="s">
        <v>112</v>
      </c>
      <c r="B48" s="5" t="s">
        <v>81</v>
      </c>
      <c r="C48" s="52">
        <v>8</v>
      </c>
      <c r="D48" s="52">
        <v>0</v>
      </c>
      <c r="E48" s="52">
        <f t="shared" si="1"/>
        <v>8</v>
      </c>
      <c r="F48" s="52">
        <v>0</v>
      </c>
      <c r="G48" s="52">
        <v>0</v>
      </c>
      <c r="H48" s="52">
        <v>3</v>
      </c>
      <c r="I48" s="52">
        <f t="shared" si="2"/>
        <v>2</v>
      </c>
      <c r="J48" s="54">
        <v>1</v>
      </c>
      <c r="K48" s="54">
        <v>0</v>
      </c>
      <c r="L48" s="52">
        <v>3</v>
      </c>
      <c r="M48" s="56">
        <v>3</v>
      </c>
      <c r="N48" s="54">
        <v>3</v>
      </c>
      <c r="O48" s="54">
        <v>0</v>
      </c>
      <c r="P48" s="54">
        <v>0</v>
      </c>
      <c r="Q48" s="54">
        <v>0</v>
      </c>
      <c r="R48" s="57">
        <v>4</v>
      </c>
      <c r="S48" s="54">
        <v>0</v>
      </c>
      <c r="T48" s="54">
        <v>4</v>
      </c>
      <c r="U48" s="54">
        <v>0</v>
      </c>
      <c r="V48" s="52">
        <f t="shared" si="3"/>
        <v>7</v>
      </c>
      <c r="W48" s="52">
        <v>0</v>
      </c>
      <c r="X48" s="54">
        <v>0</v>
      </c>
      <c r="Y48" s="58">
        <f t="shared" si="4"/>
        <v>0</v>
      </c>
      <c r="Z48" s="52">
        <v>0</v>
      </c>
      <c r="AA48" s="54">
        <v>0</v>
      </c>
      <c r="AB48" s="52">
        <v>0</v>
      </c>
      <c r="AC48" s="52">
        <f t="shared" si="5"/>
        <v>0</v>
      </c>
      <c r="AD48" s="52">
        <v>0</v>
      </c>
      <c r="AE48" s="52">
        <v>0</v>
      </c>
      <c r="AF48" s="54">
        <v>0</v>
      </c>
      <c r="AG48" s="54">
        <v>0</v>
      </c>
      <c r="AH48" s="54">
        <v>0</v>
      </c>
      <c r="AI48" s="54">
        <v>0</v>
      </c>
      <c r="AJ48" s="52">
        <f t="shared" si="6"/>
        <v>0</v>
      </c>
      <c r="AK48" s="54">
        <v>0</v>
      </c>
      <c r="AL48" s="54">
        <v>0</v>
      </c>
    </row>
    <row r="49" spans="1:38" s="9" customFormat="1" ht="70.5" customHeight="1" x14ac:dyDescent="0.25">
      <c r="A49" s="15"/>
      <c r="B49" s="5" t="s">
        <v>15</v>
      </c>
      <c r="C49" s="55">
        <v>395</v>
      </c>
      <c r="D49" s="55">
        <v>69</v>
      </c>
      <c r="E49" s="52">
        <f t="shared" si="1"/>
        <v>319</v>
      </c>
      <c r="F49" s="55">
        <f t="shared" ref="F49:U49" si="12">F9+F10+F12+F13+F15+F16+F17+F18+F20+F21+F22+F23+F25+F26++F28+F29+F30+F31+F32+F33+F34+F35+F36+F37+F38+F39+F40+F41+F42+F44+F43+F45+F46+F47+F48</f>
        <v>3</v>
      </c>
      <c r="G49" s="55">
        <f t="shared" si="12"/>
        <v>4</v>
      </c>
      <c r="H49" s="55">
        <f t="shared" si="12"/>
        <v>481</v>
      </c>
      <c r="I49" s="52">
        <f t="shared" si="2"/>
        <v>442</v>
      </c>
      <c r="J49" s="55">
        <f t="shared" si="12"/>
        <v>25</v>
      </c>
      <c r="K49" s="55">
        <f t="shared" si="12"/>
        <v>14</v>
      </c>
      <c r="L49" s="55">
        <f t="shared" si="12"/>
        <v>574</v>
      </c>
      <c r="M49" s="55">
        <f t="shared" si="12"/>
        <v>170</v>
      </c>
      <c r="N49" s="55">
        <f t="shared" si="12"/>
        <v>135</v>
      </c>
      <c r="O49" s="55">
        <f t="shared" si="12"/>
        <v>3</v>
      </c>
      <c r="P49" s="55">
        <f t="shared" si="12"/>
        <v>32</v>
      </c>
      <c r="Q49" s="55">
        <f t="shared" si="12"/>
        <v>0</v>
      </c>
      <c r="R49" s="55">
        <f t="shared" si="12"/>
        <v>81</v>
      </c>
      <c r="S49" s="55">
        <f t="shared" si="12"/>
        <v>0</v>
      </c>
      <c r="T49" s="55">
        <f t="shared" si="12"/>
        <v>10</v>
      </c>
      <c r="U49" s="55">
        <f t="shared" si="12"/>
        <v>71</v>
      </c>
      <c r="V49" s="52">
        <f t="shared" si="3"/>
        <v>251</v>
      </c>
      <c r="W49" s="55">
        <f t="shared" ref="W49:AL49" si="13">W9+W10+W12+W13+W15+W16+W17+W18+W20+W21+W22+W23+W24+W25+W26+W28+W29+W30+W31+W32+W33+W34+W35+W36+W37+W38+W39+W40+W41+W42+W43+W44+W45+W46+W47+W48</f>
        <v>3</v>
      </c>
      <c r="X49" s="55">
        <f t="shared" si="13"/>
        <v>1</v>
      </c>
      <c r="Y49" s="58">
        <f t="shared" si="4"/>
        <v>2</v>
      </c>
      <c r="Z49" s="55">
        <f t="shared" si="13"/>
        <v>1</v>
      </c>
      <c r="AA49" s="55">
        <f t="shared" si="13"/>
        <v>70</v>
      </c>
      <c r="AB49" s="55">
        <f t="shared" si="13"/>
        <v>14</v>
      </c>
      <c r="AC49" s="55">
        <f t="shared" si="13"/>
        <v>84</v>
      </c>
      <c r="AD49" s="55">
        <f t="shared" si="13"/>
        <v>24</v>
      </c>
      <c r="AE49" s="55">
        <f t="shared" si="13"/>
        <v>60</v>
      </c>
      <c r="AF49" s="55">
        <f t="shared" si="13"/>
        <v>0</v>
      </c>
      <c r="AG49" s="55">
        <f t="shared" si="13"/>
        <v>75</v>
      </c>
      <c r="AH49" s="55">
        <f t="shared" si="13"/>
        <v>40</v>
      </c>
      <c r="AI49" s="55">
        <f t="shared" si="13"/>
        <v>2</v>
      </c>
      <c r="AJ49" s="55">
        <f t="shared" si="13"/>
        <v>42</v>
      </c>
      <c r="AK49" s="55">
        <f t="shared" si="13"/>
        <v>23</v>
      </c>
      <c r="AL49" s="55">
        <f t="shared" si="13"/>
        <v>19</v>
      </c>
    </row>
    <row r="50" spans="1:38" x14ac:dyDescent="0.25">
      <c r="A50" s="18"/>
      <c r="B50" s="18"/>
      <c r="C50" s="75"/>
      <c r="D50" s="75"/>
      <c r="E50" s="75"/>
      <c r="F50" s="75"/>
      <c r="G50" s="75"/>
      <c r="H50" s="75"/>
      <c r="I50" s="75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81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34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34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34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34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4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34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34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34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34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34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34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34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34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34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34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34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34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34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34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34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34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34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34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34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34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34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34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34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34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34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34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34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34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34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34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34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34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34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34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34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20"/>
      <c r="C91" s="20"/>
      <c r="D91" s="20"/>
      <c r="E91" s="20"/>
      <c r="F91" s="20"/>
      <c r="G91" s="20"/>
      <c r="H91" s="20"/>
      <c r="I91" s="20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34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20"/>
      <c r="C92" s="20"/>
      <c r="D92" s="20"/>
      <c r="E92" s="20"/>
      <c r="F92" s="20"/>
      <c r="G92" s="20"/>
      <c r="H92" s="20"/>
      <c r="I92" s="20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34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20"/>
      <c r="C93" s="20"/>
      <c r="D93" s="20"/>
      <c r="E93" s="20"/>
      <c r="F93" s="20"/>
      <c r="G93" s="20"/>
      <c r="H93" s="20"/>
      <c r="I93" s="20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34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20"/>
      <c r="C94" s="20"/>
      <c r="D94" s="20"/>
      <c r="E94" s="20"/>
      <c r="F94" s="20"/>
      <c r="G94" s="20"/>
      <c r="H94" s="20"/>
      <c r="I94" s="20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34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20"/>
      <c r="C95" s="20"/>
      <c r="D95" s="20"/>
      <c r="E95" s="20"/>
      <c r="F95" s="20"/>
      <c r="G95" s="20"/>
      <c r="H95" s="20"/>
      <c r="I95" s="20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34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20"/>
      <c r="C96" s="20"/>
      <c r="D96" s="20"/>
      <c r="E96" s="20"/>
      <c r="F96" s="20"/>
      <c r="G96" s="20"/>
      <c r="H96" s="20"/>
      <c r="I96" s="20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34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20"/>
      <c r="C97" s="20"/>
      <c r="D97" s="20"/>
      <c r="E97" s="20"/>
      <c r="F97" s="20"/>
      <c r="G97" s="20"/>
      <c r="H97" s="20"/>
      <c r="I97" s="20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34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20"/>
      <c r="C98" s="20"/>
      <c r="D98" s="20"/>
      <c r="E98" s="20"/>
      <c r="F98" s="20"/>
      <c r="G98" s="20"/>
      <c r="H98" s="20"/>
      <c r="I98" s="20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34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21"/>
      <c r="C99" s="21"/>
      <c r="D99" s="21"/>
      <c r="E99" s="21"/>
      <c r="F99" s="21"/>
      <c r="G99" s="21"/>
      <c r="H99" s="21"/>
      <c r="I99" s="20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34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21"/>
      <c r="C100" s="21"/>
      <c r="D100" s="21"/>
      <c r="E100" s="21"/>
      <c r="F100" s="21"/>
      <c r="G100" s="21"/>
      <c r="H100" s="21"/>
      <c r="I100" s="20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34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34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22"/>
      <c r="B102" s="23"/>
      <c r="C102" s="23"/>
      <c r="D102" s="23"/>
      <c r="E102" s="23"/>
      <c r="F102" s="23"/>
      <c r="G102" s="23"/>
      <c r="H102" s="23"/>
      <c r="I102" s="24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34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1"/>
      <c r="C103" s="21"/>
      <c r="D103" s="21"/>
      <c r="E103" s="21"/>
      <c r="F103" s="21"/>
      <c r="G103" s="21"/>
      <c r="H103" s="21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34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1"/>
      <c r="C104" s="21"/>
      <c r="D104" s="21"/>
      <c r="E104" s="21"/>
      <c r="F104" s="21"/>
      <c r="G104" s="21"/>
      <c r="H104" s="21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34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34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22"/>
      <c r="B106" s="23"/>
      <c r="C106" s="23"/>
      <c r="D106" s="23"/>
      <c r="E106" s="23"/>
      <c r="F106" s="23"/>
      <c r="G106" s="23"/>
      <c r="H106" s="23"/>
      <c r="I106" s="24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34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1"/>
      <c r="C107" s="21"/>
      <c r="D107" s="21"/>
      <c r="E107" s="21"/>
      <c r="F107" s="21"/>
      <c r="G107" s="21"/>
      <c r="H107" s="21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34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1"/>
      <c r="C108" s="21"/>
      <c r="D108" s="21"/>
      <c r="E108" s="21"/>
      <c r="F108" s="21"/>
      <c r="G108" s="21"/>
      <c r="H108" s="21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34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34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34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1"/>
      <c r="C111" s="21"/>
      <c r="D111" s="21"/>
      <c r="E111" s="21"/>
      <c r="F111" s="21"/>
      <c r="G111" s="21"/>
      <c r="H111" s="21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34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18"/>
      <c r="B112" s="20"/>
      <c r="C112" s="20"/>
      <c r="D112" s="20"/>
      <c r="E112" s="20"/>
      <c r="F112" s="20"/>
      <c r="G112" s="20"/>
      <c r="H112" s="20"/>
      <c r="I112" s="20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34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22"/>
      <c r="B113" s="23"/>
      <c r="C113" s="23"/>
      <c r="D113" s="23"/>
      <c r="E113" s="23"/>
      <c r="F113" s="23"/>
      <c r="G113" s="23"/>
      <c r="H113" s="23"/>
      <c r="I113" s="24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34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34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1"/>
      <c r="C115" s="21"/>
      <c r="D115" s="21"/>
      <c r="E115" s="21"/>
      <c r="F115" s="21"/>
      <c r="G115" s="21"/>
      <c r="H115" s="21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34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18"/>
      <c r="B116" s="21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34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3"/>
      <c r="D117" s="23"/>
      <c r="E117" s="23"/>
      <c r="F117" s="23"/>
      <c r="G117" s="23"/>
      <c r="H117" s="23"/>
      <c r="I117" s="24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34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34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34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34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0"/>
      <c r="C121" s="20"/>
      <c r="D121" s="20"/>
      <c r="E121" s="20"/>
      <c r="F121" s="20"/>
      <c r="G121" s="20"/>
      <c r="H121" s="20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34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25"/>
      <c r="B122" s="23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34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18"/>
      <c r="B123" s="21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34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34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34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0"/>
      <c r="C126" s="20"/>
      <c r="D126" s="20"/>
      <c r="E126" s="20"/>
      <c r="F126" s="20"/>
      <c r="G126" s="20"/>
      <c r="H126" s="20"/>
      <c r="I126" s="20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34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25"/>
      <c r="B127" s="23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34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25"/>
      <c r="B128" s="23"/>
      <c r="C128" s="23"/>
      <c r="D128" s="23"/>
      <c r="E128" s="23"/>
      <c r="F128" s="23"/>
      <c r="G128" s="23"/>
      <c r="H128" s="23"/>
      <c r="I128" s="24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34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AO138"/>
  <sheetViews>
    <sheetView topLeftCell="A43" zoomScale="90" zoomScaleNormal="90" workbookViewId="0">
      <selection activeCell="G54" sqref="G54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41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41" ht="33" customHeight="1" x14ac:dyDescent="0.25">
      <c r="A2" s="91" t="s">
        <v>121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41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41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41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41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4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41" s="72" customFormat="1" ht="59.25" customHeight="1" x14ac:dyDescent="0.25">
      <c r="A8" s="71">
        <v>1</v>
      </c>
      <c r="B8" s="70" t="s">
        <v>38</v>
      </c>
      <c r="C8" s="52">
        <f>C9+C10</f>
        <v>204</v>
      </c>
      <c r="D8" s="52">
        <f t="shared" ref="D8:AL8" si="0">D9+D10</f>
        <v>31</v>
      </c>
      <c r="E8" s="52">
        <f t="shared" si="0"/>
        <v>173</v>
      </c>
      <c r="F8" s="52">
        <f t="shared" si="0"/>
        <v>0</v>
      </c>
      <c r="G8" s="52">
        <f t="shared" si="0"/>
        <v>0</v>
      </c>
      <c r="H8" s="52">
        <f t="shared" si="0"/>
        <v>603</v>
      </c>
      <c r="I8" s="52">
        <f t="shared" si="0"/>
        <v>520</v>
      </c>
      <c r="J8" s="52">
        <f t="shared" si="0"/>
        <v>67</v>
      </c>
      <c r="K8" s="52">
        <f t="shared" si="0"/>
        <v>16</v>
      </c>
      <c r="L8" s="52">
        <f t="shared" si="0"/>
        <v>12</v>
      </c>
      <c r="M8" s="52">
        <f t="shared" si="0"/>
        <v>380</v>
      </c>
      <c r="N8" s="52">
        <f t="shared" si="0"/>
        <v>318</v>
      </c>
      <c r="O8" s="52">
        <f t="shared" si="0"/>
        <v>2</v>
      </c>
      <c r="P8" s="52">
        <f t="shared" si="0"/>
        <v>60</v>
      </c>
      <c r="Q8" s="52">
        <f t="shared" si="0"/>
        <v>0</v>
      </c>
      <c r="R8" s="52">
        <f t="shared" si="0"/>
        <v>142</v>
      </c>
      <c r="S8" s="52">
        <f t="shared" si="0"/>
        <v>0</v>
      </c>
      <c r="T8" s="52">
        <f t="shared" si="0"/>
        <v>4</v>
      </c>
      <c r="U8" s="52">
        <f t="shared" si="0"/>
        <v>138</v>
      </c>
      <c r="V8" s="52">
        <f t="shared" si="0"/>
        <v>522</v>
      </c>
      <c r="W8" s="52">
        <f t="shared" si="0"/>
        <v>0</v>
      </c>
      <c r="X8" s="52">
        <f t="shared" si="0"/>
        <v>19</v>
      </c>
      <c r="Y8" s="52">
        <f t="shared" si="0"/>
        <v>190</v>
      </c>
      <c r="Z8" s="52">
        <f t="shared" si="0"/>
        <v>41</v>
      </c>
      <c r="AA8" s="52">
        <f t="shared" si="0"/>
        <v>118</v>
      </c>
      <c r="AB8" s="52">
        <f t="shared" si="0"/>
        <v>17</v>
      </c>
      <c r="AC8" s="52">
        <f t="shared" si="0"/>
        <v>135</v>
      </c>
      <c r="AD8" s="52">
        <f t="shared" si="0"/>
        <v>49</v>
      </c>
      <c r="AE8" s="52">
        <f t="shared" si="0"/>
        <v>86</v>
      </c>
      <c r="AF8" s="52">
        <f t="shared" si="0"/>
        <v>0</v>
      </c>
      <c r="AG8" s="52">
        <f t="shared" si="0"/>
        <v>122</v>
      </c>
      <c r="AH8" s="52">
        <f t="shared" si="0"/>
        <v>25</v>
      </c>
      <c r="AI8" s="52">
        <f t="shared" si="0"/>
        <v>1</v>
      </c>
      <c r="AJ8" s="52">
        <f t="shared" si="0"/>
        <v>26</v>
      </c>
      <c r="AK8" s="52">
        <f t="shared" si="0"/>
        <v>25</v>
      </c>
      <c r="AL8" s="52">
        <f t="shared" si="0"/>
        <v>1</v>
      </c>
    </row>
    <row r="9" spans="1:41" ht="59.25" customHeight="1" x14ac:dyDescent="0.25">
      <c r="A9" s="10" t="s">
        <v>39</v>
      </c>
      <c r="B9" s="11" t="s">
        <v>40</v>
      </c>
      <c r="C9" s="77">
        <v>161</v>
      </c>
      <c r="D9" s="77">
        <v>27</v>
      </c>
      <c r="E9" s="77">
        <f>C9-D9-F9-G9</f>
        <v>134</v>
      </c>
      <c r="F9" s="77"/>
      <c r="G9" s="77"/>
      <c r="H9" s="77">
        <v>251</v>
      </c>
      <c r="I9" s="77">
        <f>H9-J9-K9</f>
        <v>195</v>
      </c>
      <c r="J9" s="77">
        <v>47</v>
      </c>
      <c r="K9" s="77">
        <v>9</v>
      </c>
      <c r="L9" s="77">
        <v>11</v>
      </c>
      <c r="M9" s="78">
        <f>N9+O9+P9+Q9</f>
        <v>235</v>
      </c>
      <c r="N9" s="78">
        <v>178</v>
      </c>
      <c r="O9" s="79">
        <v>2</v>
      </c>
      <c r="P9" s="78">
        <v>55</v>
      </c>
      <c r="Q9" s="79"/>
      <c r="R9" s="78">
        <f>S9+T9+U9</f>
        <v>16</v>
      </c>
      <c r="S9" s="79"/>
      <c r="T9" s="78">
        <v>3</v>
      </c>
      <c r="U9" s="79">
        <v>13</v>
      </c>
      <c r="V9" s="77">
        <f>M9+R9</f>
        <v>251</v>
      </c>
      <c r="W9" s="79"/>
      <c r="X9" s="77">
        <v>19</v>
      </c>
      <c r="Y9" s="77">
        <f>D9+E9+I9-L9-V9-W9</f>
        <v>94</v>
      </c>
      <c r="Z9" s="77">
        <v>40</v>
      </c>
      <c r="AA9" s="77">
        <v>95</v>
      </c>
      <c r="AB9" s="77">
        <v>14</v>
      </c>
      <c r="AC9" s="77">
        <f>AA9+AB9</f>
        <v>109</v>
      </c>
      <c r="AD9" s="77">
        <v>45</v>
      </c>
      <c r="AE9" s="77">
        <v>64</v>
      </c>
      <c r="AF9" s="77"/>
      <c r="AG9" s="77">
        <v>101</v>
      </c>
      <c r="AH9" s="77">
        <v>22</v>
      </c>
      <c r="AI9" s="77">
        <v>1</v>
      </c>
      <c r="AJ9" s="77">
        <f>AH9+AI9</f>
        <v>23</v>
      </c>
      <c r="AK9" s="77">
        <v>22</v>
      </c>
      <c r="AL9" s="77">
        <v>1</v>
      </c>
    </row>
    <row r="10" spans="1:41" ht="59.25" customHeight="1" x14ac:dyDescent="0.25">
      <c r="A10" s="10" t="s">
        <v>41</v>
      </c>
      <c r="B10" s="11" t="s">
        <v>42</v>
      </c>
      <c r="C10" s="77">
        <v>43</v>
      </c>
      <c r="D10" s="77">
        <v>4</v>
      </c>
      <c r="E10" s="77">
        <f t="shared" ref="E10:E48" si="1">C10-D10-F10-G10</f>
        <v>39</v>
      </c>
      <c r="F10" s="77"/>
      <c r="G10" s="77"/>
      <c r="H10" s="77">
        <v>352</v>
      </c>
      <c r="I10" s="77">
        <f t="shared" ref="I10:I49" si="2">H10-J10-K10</f>
        <v>325</v>
      </c>
      <c r="J10" s="77">
        <v>20</v>
      </c>
      <c r="K10" s="77">
        <v>7</v>
      </c>
      <c r="L10" s="77">
        <v>1</v>
      </c>
      <c r="M10" s="78">
        <f t="shared" ref="M10:M49" si="3">N10+O10+P10+Q10</f>
        <v>145</v>
      </c>
      <c r="N10" s="78">
        <v>140</v>
      </c>
      <c r="O10" s="79"/>
      <c r="P10" s="78">
        <v>5</v>
      </c>
      <c r="Q10" s="79"/>
      <c r="R10" s="78">
        <f t="shared" ref="R10:R49" si="4">S10+T10+U10</f>
        <v>126</v>
      </c>
      <c r="S10" s="79"/>
      <c r="T10" s="78">
        <v>1</v>
      </c>
      <c r="U10" s="79">
        <v>125</v>
      </c>
      <c r="V10" s="77">
        <f t="shared" ref="V10:V49" si="5">M10+R10</f>
        <v>271</v>
      </c>
      <c r="W10" s="79"/>
      <c r="X10" s="79"/>
      <c r="Y10" s="77">
        <f t="shared" ref="Y10:Y49" si="6">D10+E10+I10-L10-V10-W10</f>
        <v>96</v>
      </c>
      <c r="Z10" s="77">
        <v>1</v>
      </c>
      <c r="AA10" s="77">
        <v>23</v>
      </c>
      <c r="AB10" s="77">
        <v>3</v>
      </c>
      <c r="AC10" s="77">
        <f t="shared" ref="AC10:AC49" si="7">AA10+AB10</f>
        <v>26</v>
      </c>
      <c r="AD10" s="77">
        <v>4</v>
      </c>
      <c r="AE10" s="77">
        <v>22</v>
      </c>
      <c r="AF10" s="77"/>
      <c r="AG10" s="77">
        <v>21</v>
      </c>
      <c r="AH10" s="77">
        <v>3</v>
      </c>
      <c r="AI10" s="77"/>
      <c r="AJ10" s="77">
        <f t="shared" ref="AJ10:AJ49" si="8">AH10+AI10</f>
        <v>3</v>
      </c>
      <c r="AK10" s="77">
        <v>3</v>
      </c>
      <c r="AL10" s="77"/>
    </row>
    <row r="11" spans="1:41" s="72" customFormat="1" ht="73.5" customHeight="1" x14ac:dyDescent="0.25">
      <c r="A11" s="71">
        <v>2</v>
      </c>
      <c r="B11" s="70" t="s">
        <v>43</v>
      </c>
      <c r="C11" s="52">
        <f>C12+C13</f>
        <v>45</v>
      </c>
      <c r="D11" s="52">
        <f t="shared" ref="D11:AL11" si="9">D12+D13</f>
        <v>1</v>
      </c>
      <c r="E11" s="52">
        <f t="shared" si="9"/>
        <v>43</v>
      </c>
      <c r="F11" s="52">
        <f t="shared" si="9"/>
        <v>0</v>
      </c>
      <c r="G11" s="52">
        <f t="shared" si="9"/>
        <v>1</v>
      </c>
      <c r="H11" s="52">
        <f t="shared" si="9"/>
        <v>101</v>
      </c>
      <c r="I11" s="52">
        <f t="shared" si="9"/>
        <v>77</v>
      </c>
      <c r="J11" s="52">
        <f t="shared" si="9"/>
        <v>17</v>
      </c>
      <c r="K11" s="52">
        <f t="shared" si="9"/>
        <v>7</v>
      </c>
      <c r="L11" s="52">
        <f t="shared" si="9"/>
        <v>4</v>
      </c>
      <c r="M11" s="52">
        <f t="shared" si="9"/>
        <v>37</v>
      </c>
      <c r="N11" s="52">
        <f t="shared" si="9"/>
        <v>14</v>
      </c>
      <c r="O11" s="52">
        <f t="shared" si="9"/>
        <v>2</v>
      </c>
      <c r="P11" s="52">
        <f t="shared" si="9"/>
        <v>21</v>
      </c>
      <c r="Q11" s="52">
        <f t="shared" si="9"/>
        <v>0</v>
      </c>
      <c r="R11" s="52">
        <f t="shared" si="9"/>
        <v>10</v>
      </c>
      <c r="S11" s="52">
        <f t="shared" si="9"/>
        <v>0</v>
      </c>
      <c r="T11" s="52">
        <f t="shared" si="9"/>
        <v>6</v>
      </c>
      <c r="U11" s="52">
        <f t="shared" si="9"/>
        <v>4</v>
      </c>
      <c r="V11" s="52">
        <f t="shared" si="9"/>
        <v>47</v>
      </c>
      <c r="W11" s="52">
        <f t="shared" si="9"/>
        <v>0</v>
      </c>
      <c r="X11" s="52">
        <f t="shared" si="9"/>
        <v>0</v>
      </c>
      <c r="Y11" s="52">
        <f t="shared" si="9"/>
        <v>70</v>
      </c>
      <c r="Z11" s="52">
        <f t="shared" si="9"/>
        <v>1</v>
      </c>
      <c r="AA11" s="52">
        <f t="shared" si="9"/>
        <v>23</v>
      </c>
      <c r="AB11" s="52">
        <f t="shared" si="9"/>
        <v>13</v>
      </c>
      <c r="AC11" s="52">
        <f t="shared" si="9"/>
        <v>36</v>
      </c>
      <c r="AD11" s="52">
        <f t="shared" si="9"/>
        <v>10</v>
      </c>
      <c r="AE11" s="52">
        <f t="shared" si="9"/>
        <v>26</v>
      </c>
      <c r="AF11" s="52">
        <f t="shared" si="9"/>
        <v>0</v>
      </c>
      <c r="AG11" s="52">
        <f t="shared" si="9"/>
        <v>13</v>
      </c>
      <c r="AH11" s="52">
        <f t="shared" si="9"/>
        <v>3</v>
      </c>
      <c r="AI11" s="52">
        <f t="shared" si="9"/>
        <v>2</v>
      </c>
      <c r="AJ11" s="52">
        <f t="shared" si="9"/>
        <v>5</v>
      </c>
      <c r="AK11" s="52">
        <f t="shared" si="9"/>
        <v>3</v>
      </c>
      <c r="AL11" s="52">
        <f t="shared" si="9"/>
        <v>2</v>
      </c>
    </row>
    <row r="12" spans="1:41" ht="59.25" customHeight="1" x14ac:dyDescent="0.25">
      <c r="A12" s="10" t="s">
        <v>44</v>
      </c>
      <c r="B12" s="11" t="s">
        <v>45</v>
      </c>
      <c r="C12" s="77">
        <v>30</v>
      </c>
      <c r="D12" s="77"/>
      <c r="E12" s="77">
        <f t="shared" si="1"/>
        <v>29</v>
      </c>
      <c r="F12" s="77"/>
      <c r="G12" s="77">
        <v>1</v>
      </c>
      <c r="H12" s="77">
        <v>79</v>
      </c>
      <c r="I12" s="77">
        <f t="shared" si="2"/>
        <v>58</v>
      </c>
      <c r="J12" s="77">
        <v>17</v>
      </c>
      <c r="K12" s="77">
        <v>4</v>
      </c>
      <c r="L12" s="77">
        <v>4</v>
      </c>
      <c r="M12" s="78">
        <f t="shared" si="3"/>
        <v>25</v>
      </c>
      <c r="N12" s="78">
        <v>10</v>
      </c>
      <c r="O12" s="79">
        <v>2</v>
      </c>
      <c r="P12" s="78">
        <v>13</v>
      </c>
      <c r="Q12" s="79"/>
      <c r="R12" s="78">
        <f t="shared" si="4"/>
        <v>9</v>
      </c>
      <c r="S12" s="79"/>
      <c r="T12" s="78">
        <v>5</v>
      </c>
      <c r="U12" s="79">
        <v>4</v>
      </c>
      <c r="V12" s="77">
        <f t="shared" si="5"/>
        <v>34</v>
      </c>
      <c r="W12" s="77"/>
      <c r="X12" s="79"/>
      <c r="Y12" s="77">
        <f t="shared" si="6"/>
        <v>49</v>
      </c>
      <c r="Z12" s="77"/>
      <c r="AA12" s="77">
        <v>16</v>
      </c>
      <c r="AB12" s="77">
        <v>6</v>
      </c>
      <c r="AC12" s="77">
        <f t="shared" si="7"/>
        <v>22</v>
      </c>
      <c r="AD12" s="77">
        <v>7</v>
      </c>
      <c r="AE12" s="77">
        <v>15</v>
      </c>
      <c r="AF12" s="77"/>
      <c r="AG12" s="77">
        <v>9</v>
      </c>
      <c r="AH12" s="77">
        <v>1</v>
      </c>
      <c r="AI12" s="77">
        <v>1</v>
      </c>
      <c r="AJ12" s="77">
        <f t="shared" si="8"/>
        <v>2</v>
      </c>
      <c r="AK12" s="77">
        <v>1</v>
      </c>
      <c r="AL12" s="77">
        <v>1</v>
      </c>
    </row>
    <row r="13" spans="1:41" ht="59.25" customHeight="1" x14ac:dyDescent="0.25">
      <c r="A13" s="10" t="s">
        <v>46</v>
      </c>
      <c r="B13" s="11" t="s">
        <v>47</v>
      </c>
      <c r="C13" s="77">
        <v>15</v>
      </c>
      <c r="D13" s="77">
        <v>1</v>
      </c>
      <c r="E13" s="77">
        <f t="shared" si="1"/>
        <v>14</v>
      </c>
      <c r="F13" s="77"/>
      <c r="G13" s="77"/>
      <c r="H13" s="77">
        <v>22</v>
      </c>
      <c r="I13" s="77">
        <f t="shared" si="2"/>
        <v>19</v>
      </c>
      <c r="J13" s="79"/>
      <c r="K13" s="77">
        <v>3</v>
      </c>
      <c r="L13" s="77"/>
      <c r="M13" s="78">
        <f t="shared" si="3"/>
        <v>12</v>
      </c>
      <c r="N13" s="78">
        <v>4</v>
      </c>
      <c r="O13" s="79"/>
      <c r="P13" s="78">
        <v>8</v>
      </c>
      <c r="Q13" s="79"/>
      <c r="R13" s="78">
        <f t="shared" si="4"/>
        <v>1</v>
      </c>
      <c r="S13" s="79"/>
      <c r="T13" s="78">
        <v>1</v>
      </c>
      <c r="U13" s="79"/>
      <c r="V13" s="77">
        <f t="shared" si="5"/>
        <v>13</v>
      </c>
      <c r="W13" s="79"/>
      <c r="X13" s="79"/>
      <c r="Y13" s="77">
        <f t="shared" si="6"/>
        <v>21</v>
      </c>
      <c r="Z13" s="77">
        <v>1</v>
      </c>
      <c r="AA13" s="77">
        <v>7</v>
      </c>
      <c r="AB13" s="77">
        <v>7</v>
      </c>
      <c r="AC13" s="77">
        <f t="shared" si="7"/>
        <v>14</v>
      </c>
      <c r="AD13" s="79">
        <v>3</v>
      </c>
      <c r="AE13" s="77">
        <v>11</v>
      </c>
      <c r="AF13" s="77"/>
      <c r="AG13" s="77">
        <v>4</v>
      </c>
      <c r="AH13" s="77">
        <v>2</v>
      </c>
      <c r="AI13" s="77">
        <v>1</v>
      </c>
      <c r="AJ13" s="77">
        <f t="shared" si="8"/>
        <v>3</v>
      </c>
      <c r="AK13" s="77">
        <v>2</v>
      </c>
      <c r="AL13" s="77">
        <v>1</v>
      </c>
    </row>
    <row r="14" spans="1:41" s="72" customFormat="1" ht="59.2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2</v>
      </c>
      <c r="AB14" s="52">
        <f t="shared" si="10"/>
        <v>0</v>
      </c>
      <c r="AC14" s="52">
        <f t="shared" si="10"/>
        <v>2</v>
      </c>
      <c r="AD14" s="52">
        <f t="shared" si="10"/>
        <v>2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41" ht="59.25" customHeight="1" x14ac:dyDescent="0.25">
      <c r="A15" s="10" t="s">
        <v>50</v>
      </c>
      <c r="B15" s="11" t="s">
        <v>51</v>
      </c>
      <c r="C15" s="77"/>
      <c r="D15" s="77"/>
      <c r="E15" s="77"/>
      <c r="F15" s="77"/>
      <c r="G15" s="77"/>
      <c r="H15" s="77"/>
      <c r="I15" s="77"/>
      <c r="J15" s="79"/>
      <c r="K15" s="77"/>
      <c r="L15" s="77"/>
      <c r="M15" s="78"/>
      <c r="N15" s="78"/>
      <c r="O15" s="79"/>
      <c r="P15" s="78"/>
      <c r="Q15" s="79"/>
      <c r="R15" s="78"/>
      <c r="S15" s="79"/>
      <c r="T15" s="78"/>
      <c r="U15" s="79"/>
      <c r="V15" s="77"/>
      <c r="W15" s="79"/>
      <c r="X15" s="77"/>
      <c r="Y15" s="77"/>
      <c r="Z15" s="77"/>
      <c r="AA15" s="77">
        <v>1</v>
      </c>
      <c r="AB15" s="77"/>
      <c r="AC15" s="77">
        <f t="shared" si="7"/>
        <v>1</v>
      </c>
      <c r="AD15" s="77">
        <v>1</v>
      </c>
      <c r="AE15" s="77"/>
      <c r="AF15" s="77"/>
      <c r="AG15" s="77"/>
      <c r="AH15" s="77"/>
      <c r="AI15" s="77"/>
      <c r="AJ15" s="77"/>
      <c r="AK15" s="77"/>
      <c r="AL15" s="77"/>
      <c r="AO15" s="69"/>
    </row>
    <row r="16" spans="1:41" ht="59.25" customHeight="1" x14ac:dyDescent="0.25">
      <c r="A16" s="10" t="s">
        <v>52</v>
      </c>
      <c r="B16" s="11" t="s">
        <v>53</v>
      </c>
      <c r="C16" s="77"/>
      <c r="D16" s="77"/>
      <c r="E16" s="77"/>
      <c r="F16" s="77"/>
      <c r="G16" s="77"/>
      <c r="H16" s="77"/>
      <c r="I16" s="77"/>
      <c r="J16" s="79"/>
      <c r="K16" s="79"/>
      <c r="L16" s="77"/>
      <c r="M16" s="78"/>
      <c r="N16" s="78"/>
      <c r="O16" s="79"/>
      <c r="P16" s="78"/>
      <c r="Q16" s="79"/>
      <c r="R16" s="78"/>
      <c r="S16" s="79"/>
      <c r="T16" s="78"/>
      <c r="U16" s="79"/>
      <c r="V16" s="77"/>
      <c r="W16" s="79"/>
      <c r="X16" s="79"/>
      <c r="Y16" s="77"/>
      <c r="Z16" s="79"/>
      <c r="AA16" s="79">
        <v>1</v>
      </c>
      <c r="AB16" s="77"/>
      <c r="AC16" s="77">
        <f t="shared" si="7"/>
        <v>1</v>
      </c>
      <c r="AD16" s="77">
        <v>1</v>
      </c>
      <c r="AE16" s="77"/>
      <c r="AF16" s="79"/>
      <c r="AG16" s="79"/>
      <c r="AH16" s="79"/>
      <c r="AI16" s="79"/>
      <c r="AJ16" s="77"/>
      <c r="AK16" s="77"/>
      <c r="AL16" s="77"/>
    </row>
    <row r="17" spans="1:38" s="72" customFormat="1" ht="59.2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72" customFormat="1" ht="59.25" customHeight="1" x14ac:dyDescent="0.25">
      <c r="A18" s="73">
        <v>5</v>
      </c>
      <c r="B18" s="70" t="s">
        <v>55</v>
      </c>
      <c r="C18" s="52">
        <v>0</v>
      </c>
      <c r="D18" s="52">
        <v>0</v>
      </c>
      <c r="E18" s="52">
        <f t="shared" si="1"/>
        <v>0</v>
      </c>
      <c r="F18" s="52">
        <v>0</v>
      </c>
      <c r="G18" s="52">
        <v>0</v>
      </c>
      <c r="H18" s="52">
        <v>1</v>
      </c>
      <c r="I18" s="52">
        <f t="shared" si="2"/>
        <v>1</v>
      </c>
      <c r="J18" s="54">
        <v>0</v>
      </c>
      <c r="K18" s="54">
        <v>0</v>
      </c>
      <c r="L18" s="52">
        <v>0</v>
      </c>
      <c r="M18" s="53">
        <f t="shared" si="3"/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2">
        <f t="shared" si="6"/>
        <v>1</v>
      </c>
      <c r="Z18" s="54">
        <v>0</v>
      </c>
      <c r="AA18" s="54">
        <v>1</v>
      </c>
      <c r="AB18" s="52">
        <v>0</v>
      </c>
      <c r="AC18" s="52">
        <f t="shared" si="7"/>
        <v>1</v>
      </c>
      <c r="AD18" s="52">
        <v>1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</row>
    <row r="19" spans="1:38" s="72" customFormat="1" ht="59.25" customHeight="1" x14ac:dyDescent="0.25">
      <c r="A19" s="73">
        <v>6</v>
      </c>
      <c r="B19" s="70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6</v>
      </c>
      <c r="I19" s="52">
        <f t="shared" si="11"/>
        <v>6</v>
      </c>
      <c r="J19" s="52">
        <f t="shared" si="11"/>
        <v>0</v>
      </c>
      <c r="K19" s="52">
        <f t="shared" si="11"/>
        <v>0</v>
      </c>
      <c r="L19" s="52">
        <f t="shared" si="11"/>
        <v>2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1</v>
      </c>
      <c r="S19" s="52">
        <f t="shared" si="11"/>
        <v>0</v>
      </c>
      <c r="T19" s="52">
        <f t="shared" si="11"/>
        <v>1</v>
      </c>
      <c r="U19" s="52">
        <f t="shared" si="11"/>
        <v>0</v>
      </c>
      <c r="V19" s="52">
        <f t="shared" si="11"/>
        <v>1</v>
      </c>
      <c r="W19" s="52">
        <f t="shared" si="11"/>
        <v>0</v>
      </c>
      <c r="X19" s="52">
        <f t="shared" si="11"/>
        <v>0</v>
      </c>
      <c r="Y19" s="52">
        <f t="shared" si="11"/>
        <v>4</v>
      </c>
      <c r="Z19" s="52">
        <f t="shared" si="11"/>
        <v>0</v>
      </c>
      <c r="AA19" s="52">
        <f t="shared" si="11"/>
        <v>0</v>
      </c>
      <c r="AB19" s="52">
        <f t="shared" si="11"/>
        <v>2</v>
      </c>
      <c r="AC19" s="52">
        <f t="shared" si="11"/>
        <v>2</v>
      </c>
      <c r="AD19" s="52">
        <f t="shared" si="11"/>
        <v>0</v>
      </c>
      <c r="AE19" s="52">
        <f t="shared" si="11"/>
        <v>2</v>
      </c>
      <c r="AF19" s="52">
        <f t="shared" si="11"/>
        <v>0</v>
      </c>
      <c r="AG19" s="52">
        <f t="shared" si="11"/>
        <v>1</v>
      </c>
      <c r="AH19" s="52">
        <f t="shared" si="11"/>
        <v>0</v>
      </c>
      <c r="AI19" s="52">
        <f t="shared" si="11"/>
        <v>1</v>
      </c>
      <c r="AJ19" s="52">
        <f t="shared" si="11"/>
        <v>1</v>
      </c>
      <c r="AK19" s="52">
        <f t="shared" si="11"/>
        <v>0</v>
      </c>
      <c r="AL19" s="52">
        <f t="shared" si="11"/>
        <v>1</v>
      </c>
    </row>
    <row r="20" spans="1:38" ht="59.25" customHeight="1" x14ac:dyDescent="0.25">
      <c r="A20" s="10" t="s">
        <v>57</v>
      </c>
      <c r="B20" s="11" t="s">
        <v>58</v>
      </c>
      <c r="C20" s="77"/>
      <c r="D20" s="77"/>
      <c r="E20" s="77"/>
      <c r="F20" s="77"/>
      <c r="G20" s="77"/>
      <c r="H20" s="77"/>
      <c r="I20" s="77"/>
      <c r="J20" s="79"/>
      <c r="K20" s="79"/>
      <c r="L20" s="77"/>
      <c r="M20" s="78"/>
      <c r="N20" s="79"/>
      <c r="O20" s="79"/>
      <c r="P20" s="79"/>
      <c r="Q20" s="79"/>
      <c r="R20" s="78"/>
      <c r="S20" s="79"/>
      <c r="T20" s="79"/>
      <c r="U20" s="79"/>
      <c r="V20" s="77"/>
      <c r="W20" s="79"/>
      <c r="X20" s="79"/>
      <c r="Y20" s="77"/>
      <c r="Z20" s="79"/>
      <c r="AA20" s="79"/>
      <c r="AB20" s="77"/>
      <c r="AC20" s="77"/>
      <c r="AD20" s="77"/>
      <c r="AE20" s="77"/>
      <c r="AF20" s="79"/>
      <c r="AG20" s="79"/>
      <c r="AH20" s="79"/>
      <c r="AI20" s="79"/>
      <c r="AJ20" s="77"/>
      <c r="AK20" s="79"/>
      <c r="AL20" s="79"/>
    </row>
    <row r="21" spans="1:38" ht="59.25" customHeight="1" x14ac:dyDescent="0.25">
      <c r="A21" s="10" t="s">
        <v>59</v>
      </c>
      <c r="B21" s="11" t="s">
        <v>60</v>
      </c>
      <c r="C21" s="77"/>
      <c r="D21" s="77"/>
      <c r="E21" s="77"/>
      <c r="F21" s="77"/>
      <c r="G21" s="77"/>
      <c r="H21" s="79"/>
      <c r="I21" s="77"/>
      <c r="J21" s="79"/>
      <c r="K21" s="79"/>
      <c r="L21" s="77"/>
      <c r="M21" s="78"/>
      <c r="N21" s="79"/>
      <c r="O21" s="79"/>
      <c r="P21" s="79"/>
      <c r="Q21" s="79"/>
      <c r="R21" s="78"/>
      <c r="S21" s="79"/>
      <c r="T21" s="79"/>
      <c r="U21" s="79"/>
      <c r="V21" s="77"/>
      <c r="W21" s="79"/>
      <c r="X21" s="79"/>
      <c r="Y21" s="77"/>
      <c r="Z21" s="79"/>
      <c r="AA21" s="79"/>
      <c r="AB21" s="77"/>
      <c r="AC21" s="77"/>
      <c r="AD21" s="77"/>
      <c r="AE21" s="77"/>
      <c r="AF21" s="79"/>
      <c r="AG21" s="79"/>
      <c r="AH21" s="79"/>
      <c r="AI21" s="79"/>
      <c r="AJ21" s="77"/>
      <c r="AK21" s="79"/>
      <c r="AL21" s="79"/>
    </row>
    <row r="22" spans="1:38" ht="59.25" customHeight="1" x14ac:dyDescent="0.25">
      <c r="A22" s="10" t="s">
        <v>61</v>
      </c>
      <c r="B22" s="11" t="s">
        <v>62</v>
      </c>
      <c r="C22" s="77">
        <v>1</v>
      </c>
      <c r="D22" s="77"/>
      <c r="E22" s="77">
        <f t="shared" si="1"/>
        <v>1</v>
      </c>
      <c r="F22" s="77"/>
      <c r="G22" s="77"/>
      <c r="H22" s="79">
        <v>5</v>
      </c>
      <c r="I22" s="77">
        <f t="shared" si="2"/>
        <v>5</v>
      </c>
      <c r="J22" s="79"/>
      <c r="K22" s="79"/>
      <c r="L22" s="77">
        <v>2</v>
      </c>
      <c r="M22" s="78"/>
      <c r="N22" s="79"/>
      <c r="O22" s="79"/>
      <c r="P22" s="79"/>
      <c r="Q22" s="79"/>
      <c r="R22" s="78">
        <f t="shared" si="4"/>
        <v>1</v>
      </c>
      <c r="S22" s="79"/>
      <c r="T22" s="79">
        <v>1</v>
      </c>
      <c r="U22" s="79"/>
      <c r="V22" s="77">
        <f t="shared" si="5"/>
        <v>1</v>
      </c>
      <c r="W22" s="79"/>
      <c r="X22" s="79"/>
      <c r="Y22" s="77">
        <f t="shared" si="6"/>
        <v>3</v>
      </c>
      <c r="Z22" s="79"/>
      <c r="AA22" s="79"/>
      <c r="AB22" s="77">
        <v>2</v>
      </c>
      <c r="AC22" s="77">
        <f t="shared" si="7"/>
        <v>2</v>
      </c>
      <c r="AD22" s="77"/>
      <c r="AE22" s="77">
        <v>2</v>
      </c>
      <c r="AF22" s="79"/>
      <c r="AG22" s="79">
        <v>1</v>
      </c>
      <c r="AH22" s="79"/>
      <c r="AI22" s="79">
        <v>1</v>
      </c>
      <c r="AJ22" s="77">
        <f t="shared" si="8"/>
        <v>1</v>
      </c>
      <c r="AK22" s="79"/>
      <c r="AL22" s="79">
        <v>1</v>
      </c>
    </row>
    <row r="23" spans="1:38" ht="59.25" customHeight="1" x14ac:dyDescent="0.25">
      <c r="A23" s="10" t="s">
        <v>63</v>
      </c>
      <c r="B23" s="11" t="s">
        <v>64</v>
      </c>
      <c r="C23" s="77"/>
      <c r="D23" s="77"/>
      <c r="E23" s="77"/>
      <c r="F23" s="77"/>
      <c r="G23" s="77"/>
      <c r="H23" s="79"/>
      <c r="I23" s="77"/>
      <c r="J23" s="79"/>
      <c r="K23" s="79"/>
      <c r="L23" s="77"/>
      <c r="M23" s="78"/>
      <c r="N23" s="79"/>
      <c r="O23" s="79"/>
      <c r="P23" s="79"/>
      <c r="Q23" s="79"/>
      <c r="R23" s="78"/>
      <c r="S23" s="79"/>
      <c r="T23" s="79"/>
      <c r="U23" s="79"/>
      <c r="V23" s="77"/>
      <c r="W23" s="79"/>
      <c r="X23" s="79"/>
      <c r="Y23" s="77"/>
      <c r="Z23" s="79"/>
      <c r="AA23" s="79"/>
      <c r="AB23" s="77"/>
      <c r="AC23" s="77"/>
      <c r="AD23" s="77"/>
      <c r="AE23" s="77"/>
      <c r="AF23" s="79"/>
      <c r="AG23" s="79"/>
      <c r="AH23" s="79"/>
      <c r="AI23" s="79"/>
      <c r="AJ23" s="77"/>
      <c r="AK23" s="79"/>
      <c r="AL23" s="79"/>
    </row>
    <row r="24" spans="1:38" ht="59.25" customHeight="1" x14ac:dyDescent="0.25">
      <c r="A24" s="10" t="s">
        <v>65</v>
      </c>
      <c r="B24" s="11" t="s">
        <v>66</v>
      </c>
      <c r="C24" s="77"/>
      <c r="D24" s="77"/>
      <c r="E24" s="77"/>
      <c r="F24" s="77"/>
      <c r="G24" s="77"/>
      <c r="H24" s="79"/>
      <c r="I24" s="77"/>
      <c r="J24" s="79"/>
      <c r="K24" s="79"/>
      <c r="L24" s="77"/>
      <c r="M24" s="78"/>
      <c r="N24" s="79"/>
      <c r="O24" s="79"/>
      <c r="P24" s="79"/>
      <c r="Q24" s="79"/>
      <c r="R24" s="78"/>
      <c r="S24" s="79"/>
      <c r="T24" s="79"/>
      <c r="U24" s="79"/>
      <c r="V24" s="77"/>
      <c r="W24" s="79"/>
      <c r="X24" s="79"/>
      <c r="Y24" s="77"/>
      <c r="Z24" s="79"/>
      <c r="AA24" s="79"/>
      <c r="AB24" s="77"/>
      <c r="AC24" s="77"/>
      <c r="AD24" s="77"/>
      <c r="AE24" s="77"/>
      <c r="AF24" s="79"/>
      <c r="AG24" s="79"/>
      <c r="AH24" s="79"/>
      <c r="AI24" s="79"/>
      <c r="AJ24" s="77"/>
      <c r="AK24" s="79"/>
      <c r="AL24" s="79"/>
    </row>
    <row r="25" spans="1:38" ht="59.25" customHeight="1" x14ac:dyDescent="0.25">
      <c r="A25" s="10" t="s">
        <v>67</v>
      </c>
      <c r="B25" s="11" t="s">
        <v>68</v>
      </c>
      <c r="C25" s="77"/>
      <c r="D25" s="77"/>
      <c r="E25" s="77"/>
      <c r="F25" s="77"/>
      <c r="G25" s="77"/>
      <c r="H25" s="79">
        <v>1</v>
      </c>
      <c r="I25" s="77">
        <f t="shared" si="2"/>
        <v>1</v>
      </c>
      <c r="J25" s="79"/>
      <c r="K25" s="79"/>
      <c r="L25" s="77"/>
      <c r="M25" s="78"/>
      <c r="N25" s="79"/>
      <c r="O25" s="79"/>
      <c r="P25" s="79"/>
      <c r="Q25" s="79"/>
      <c r="R25" s="78"/>
      <c r="S25" s="79"/>
      <c r="T25" s="79"/>
      <c r="U25" s="79"/>
      <c r="V25" s="77"/>
      <c r="W25" s="79"/>
      <c r="X25" s="79"/>
      <c r="Y25" s="77">
        <f t="shared" si="6"/>
        <v>1</v>
      </c>
      <c r="Z25" s="79"/>
      <c r="AA25" s="79"/>
      <c r="AB25" s="77"/>
      <c r="AC25" s="77"/>
      <c r="AD25" s="77"/>
      <c r="AE25" s="77"/>
      <c r="AF25" s="79"/>
      <c r="AG25" s="79"/>
      <c r="AH25" s="79"/>
      <c r="AI25" s="79"/>
      <c r="AJ25" s="77"/>
      <c r="AK25" s="79"/>
      <c r="AL25" s="79"/>
    </row>
    <row r="26" spans="1:38" ht="59.25" customHeight="1" x14ac:dyDescent="0.25">
      <c r="A26" s="10" t="s">
        <v>69</v>
      </c>
      <c r="B26" s="11" t="s">
        <v>70</v>
      </c>
      <c r="C26" s="77"/>
      <c r="D26" s="77"/>
      <c r="E26" s="77"/>
      <c r="F26" s="77"/>
      <c r="G26" s="77"/>
      <c r="H26" s="79"/>
      <c r="I26" s="77"/>
      <c r="J26" s="79"/>
      <c r="K26" s="79"/>
      <c r="L26" s="77"/>
      <c r="M26" s="78"/>
      <c r="N26" s="79"/>
      <c r="O26" s="79"/>
      <c r="P26" s="79"/>
      <c r="Q26" s="79"/>
      <c r="R26" s="78"/>
      <c r="S26" s="79"/>
      <c r="T26" s="79"/>
      <c r="U26" s="79"/>
      <c r="V26" s="77"/>
      <c r="W26" s="79"/>
      <c r="X26" s="79"/>
      <c r="Y26" s="77"/>
      <c r="Z26" s="79"/>
      <c r="AA26" s="79"/>
      <c r="AB26" s="77"/>
      <c r="AC26" s="77"/>
      <c r="AD26" s="77"/>
      <c r="AE26" s="77"/>
      <c r="AF26" s="79"/>
      <c r="AG26" s="79"/>
      <c r="AH26" s="79"/>
      <c r="AI26" s="79"/>
      <c r="AJ26" s="77"/>
      <c r="AK26" s="79"/>
      <c r="AL26" s="79"/>
    </row>
    <row r="27" spans="1:38" s="72" customFormat="1" ht="59.2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2</v>
      </c>
      <c r="H27" s="52">
        <f t="shared" si="12"/>
        <v>2</v>
      </c>
      <c r="I27" s="52">
        <f t="shared" si="12"/>
        <v>0</v>
      </c>
      <c r="J27" s="52">
        <f t="shared" si="12"/>
        <v>0</v>
      </c>
      <c r="K27" s="52">
        <f t="shared" si="12"/>
        <v>0</v>
      </c>
      <c r="L27" s="52">
        <f t="shared" si="12"/>
        <v>2</v>
      </c>
      <c r="M27" s="52">
        <f t="shared" si="12"/>
        <v>0</v>
      </c>
      <c r="N27" s="52">
        <f t="shared" si="12"/>
        <v>1</v>
      </c>
      <c r="O27" s="52">
        <f t="shared" si="12"/>
        <v>1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2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59.25" customHeight="1" x14ac:dyDescent="0.25">
      <c r="A28" s="15" t="s">
        <v>72</v>
      </c>
      <c r="B28" s="11" t="s">
        <v>73</v>
      </c>
      <c r="C28" s="77">
        <v>0</v>
      </c>
      <c r="D28" s="77"/>
      <c r="E28" s="77"/>
      <c r="F28" s="77"/>
      <c r="G28" s="77"/>
      <c r="H28" s="79"/>
      <c r="I28" s="77"/>
      <c r="J28" s="79"/>
      <c r="K28" s="79"/>
      <c r="L28" s="77"/>
      <c r="M28" s="78"/>
      <c r="N28" s="79"/>
      <c r="O28" s="79"/>
      <c r="P28" s="79"/>
      <c r="Q28" s="79"/>
      <c r="R28" s="78"/>
      <c r="S28" s="79"/>
      <c r="T28" s="79"/>
      <c r="U28" s="79"/>
      <c r="V28" s="77"/>
      <c r="W28" s="79"/>
      <c r="X28" s="79"/>
      <c r="Y28" s="77"/>
      <c r="Z28" s="79"/>
      <c r="AA28" s="79"/>
      <c r="AB28" s="77"/>
      <c r="AC28" s="77"/>
      <c r="AD28" s="77"/>
      <c r="AE28" s="77"/>
      <c r="AF28" s="79"/>
      <c r="AG28" s="79"/>
      <c r="AH28" s="79"/>
      <c r="AI28" s="79"/>
      <c r="AJ28" s="77"/>
      <c r="AK28" s="79"/>
      <c r="AL28" s="79"/>
    </row>
    <row r="29" spans="1:38" ht="59.25" customHeight="1" x14ac:dyDescent="0.25">
      <c r="A29" s="15" t="s">
        <v>74</v>
      </c>
      <c r="B29" s="11" t="s">
        <v>75</v>
      </c>
      <c r="C29" s="77"/>
      <c r="D29" s="77"/>
      <c r="E29" s="77"/>
      <c r="F29" s="77"/>
      <c r="G29" s="77"/>
      <c r="H29" s="79">
        <v>2</v>
      </c>
      <c r="I29" s="77">
        <f t="shared" si="2"/>
        <v>2</v>
      </c>
      <c r="J29" s="79"/>
      <c r="K29" s="79"/>
      <c r="L29" s="77"/>
      <c r="M29" s="78">
        <f t="shared" si="3"/>
        <v>2</v>
      </c>
      <c r="N29" s="79"/>
      <c r="O29" s="79">
        <v>1</v>
      </c>
      <c r="P29" s="79">
        <v>1</v>
      </c>
      <c r="Q29" s="79"/>
      <c r="R29" s="78"/>
      <c r="S29" s="79"/>
      <c r="T29" s="79"/>
      <c r="U29" s="79"/>
      <c r="V29" s="77">
        <f t="shared" si="5"/>
        <v>2</v>
      </c>
      <c r="W29" s="79"/>
      <c r="X29" s="79"/>
      <c r="Y29" s="77"/>
      <c r="Z29" s="79"/>
      <c r="AA29" s="79"/>
      <c r="AB29" s="77"/>
      <c r="AC29" s="77"/>
      <c r="AD29" s="77"/>
      <c r="AE29" s="77"/>
      <c r="AF29" s="79"/>
      <c r="AG29" s="79"/>
      <c r="AH29" s="79"/>
      <c r="AI29" s="79"/>
      <c r="AJ29" s="77"/>
      <c r="AK29" s="79"/>
      <c r="AL29" s="79"/>
    </row>
    <row r="30" spans="1:38" ht="59.25" customHeight="1" x14ac:dyDescent="0.25">
      <c r="A30" s="15" t="s">
        <v>76</v>
      </c>
      <c r="B30" s="11" t="s">
        <v>77</v>
      </c>
      <c r="C30" s="77"/>
      <c r="D30" s="77"/>
      <c r="E30" s="77"/>
      <c r="F30" s="77"/>
      <c r="G30" s="77"/>
      <c r="H30" s="79"/>
      <c r="I30" s="77"/>
      <c r="J30" s="79"/>
      <c r="K30" s="79"/>
      <c r="L30" s="77"/>
      <c r="M30" s="78"/>
      <c r="N30" s="79"/>
      <c r="O30" s="79"/>
      <c r="P30" s="79"/>
      <c r="Q30" s="79"/>
      <c r="R30" s="78"/>
      <c r="S30" s="79"/>
      <c r="T30" s="79"/>
      <c r="U30" s="79"/>
      <c r="V30" s="77"/>
      <c r="W30" s="79"/>
      <c r="X30" s="79"/>
      <c r="Y30" s="77"/>
      <c r="Z30" s="79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38" ht="59.25" customHeight="1" x14ac:dyDescent="0.25">
      <c r="A31" s="15" t="s">
        <v>78</v>
      </c>
      <c r="B31" s="11" t="s">
        <v>79</v>
      </c>
      <c r="C31" s="77"/>
      <c r="D31" s="77"/>
      <c r="E31" s="77"/>
      <c r="F31" s="77"/>
      <c r="G31" s="77"/>
      <c r="H31" s="79"/>
      <c r="I31" s="77"/>
      <c r="J31" s="79"/>
      <c r="K31" s="79"/>
      <c r="L31" s="77"/>
      <c r="M31" s="78"/>
      <c r="N31" s="79"/>
      <c r="O31" s="79"/>
      <c r="P31" s="79"/>
      <c r="Q31" s="79"/>
      <c r="R31" s="78"/>
      <c r="S31" s="79"/>
      <c r="T31" s="79"/>
      <c r="U31" s="79"/>
      <c r="V31" s="77"/>
      <c r="W31" s="79"/>
      <c r="X31" s="79"/>
      <c r="Y31" s="77"/>
      <c r="Z31" s="79"/>
      <c r="AA31" s="79"/>
      <c r="AB31" s="77"/>
      <c r="AC31" s="77"/>
      <c r="AD31" s="77"/>
      <c r="AE31" s="77"/>
      <c r="AF31" s="79"/>
      <c r="AG31" s="79"/>
      <c r="AH31" s="79"/>
      <c r="AI31" s="79"/>
      <c r="AJ31" s="77"/>
      <c r="AK31" s="79"/>
      <c r="AL31" s="79"/>
    </row>
    <row r="32" spans="1:38" ht="59.25" customHeight="1" x14ac:dyDescent="0.25">
      <c r="A32" s="15" t="s">
        <v>80</v>
      </c>
      <c r="B32" s="11" t="s">
        <v>81</v>
      </c>
      <c r="C32" s="77"/>
      <c r="D32" s="77"/>
      <c r="E32" s="77"/>
      <c r="F32" s="77"/>
      <c r="G32" s="77"/>
      <c r="H32" s="77"/>
      <c r="I32" s="77"/>
      <c r="J32" s="79"/>
      <c r="K32" s="79"/>
      <c r="L32" s="77"/>
      <c r="M32" s="78"/>
      <c r="N32" s="78"/>
      <c r="O32" s="79"/>
      <c r="P32" s="78"/>
      <c r="Q32" s="79"/>
      <c r="R32" s="78"/>
      <c r="S32" s="79"/>
      <c r="T32" s="79"/>
      <c r="U32" s="79"/>
      <c r="V32" s="77"/>
      <c r="W32" s="79"/>
      <c r="X32" s="79"/>
      <c r="Y32" s="77"/>
      <c r="Z32" s="79"/>
      <c r="AA32" s="79"/>
      <c r="AB32" s="77"/>
      <c r="AC32" s="77"/>
      <c r="AD32" s="77"/>
      <c r="AE32" s="77"/>
      <c r="AF32" s="79"/>
      <c r="AG32" s="79"/>
      <c r="AH32" s="79"/>
      <c r="AI32" s="79"/>
      <c r="AJ32" s="77"/>
      <c r="AK32" s="79"/>
      <c r="AL32" s="79"/>
    </row>
    <row r="33" spans="1:38" s="72" customFormat="1" ht="59.2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1</v>
      </c>
      <c r="I33" s="52">
        <f t="shared" si="2"/>
        <v>1</v>
      </c>
      <c r="J33" s="52">
        <v>0</v>
      </c>
      <c r="K33" s="52">
        <v>0</v>
      </c>
      <c r="L33" s="52">
        <v>0</v>
      </c>
      <c r="M33" s="53">
        <f t="shared" si="3"/>
        <v>1</v>
      </c>
      <c r="N33" s="52">
        <v>1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f t="shared" si="5"/>
        <v>1</v>
      </c>
      <c r="W33" s="52">
        <v>0</v>
      </c>
      <c r="X33" s="52">
        <v>0</v>
      </c>
      <c r="Y33" s="52">
        <f t="shared" si="6"/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59.2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59.2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59.2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59.25" customHeight="1" x14ac:dyDescent="0.25">
      <c r="A37" s="74" t="s">
        <v>90</v>
      </c>
      <c r="B37" s="70" t="s">
        <v>91</v>
      </c>
      <c r="C37" s="52">
        <v>2</v>
      </c>
      <c r="D37" s="52">
        <v>0</v>
      </c>
      <c r="E37" s="52">
        <f t="shared" si="1"/>
        <v>2</v>
      </c>
      <c r="F37" s="52">
        <v>0</v>
      </c>
      <c r="G37" s="52">
        <v>0</v>
      </c>
      <c r="H37" s="54">
        <v>1</v>
      </c>
      <c r="I37" s="52">
        <f t="shared" si="2"/>
        <v>1</v>
      </c>
      <c r="J37" s="54">
        <v>0</v>
      </c>
      <c r="K37" s="54">
        <v>0</v>
      </c>
      <c r="L37" s="52">
        <v>0</v>
      </c>
      <c r="M37" s="53">
        <f t="shared" si="3"/>
        <v>3</v>
      </c>
      <c r="N37" s="54">
        <v>2</v>
      </c>
      <c r="O37" s="54">
        <v>0</v>
      </c>
      <c r="P37" s="54">
        <v>1</v>
      </c>
      <c r="Q37" s="54">
        <v>0</v>
      </c>
      <c r="R37" s="53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3</v>
      </c>
      <c r="W37" s="54">
        <v>0</v>
      </c>
      <c r="X37" s="54">
        <v>0</v>
      </c>
      <c r="Y37" s="52">
        <f t="shared" si="6"/>
        <v>0</v>
      </c>
      <c r="Z37" s="54">
        <v>0</v>
      </c>
      <c r="AA37" s="54">
        <v>1</v>
      </c>
      <c r="AB37" s="52">
        <v>0</v>
      </c>
      <c r="AC37" s="52">
        <f t="shared" si="7"/>
        <v>1</v>
      </c>
      <c r="AD37" s="52">
        <v>1</v>
      </c>
      <c r="AE37" s="52">
        <v>0</v>
      </c>
      <c r="AF37" s="54">
        <v>0</v>
      </c>
      <c r="AG37" s="54">
        <v>0</v>
      </c>
      <c r="AH37" s="54">
        <v>1</v>
      </c>
      <c r="AI37" s="54">
        <v>0</v>
      </c>
      <c r="AJ37" s="52">
        <f t="shared" si="8"/>
        <v>1</v>
      </c>
      <c r="AK37" s="54">
        <v>1</v>
      </c>
      <c r="AL37" s="54">
        <v>0</v>
      </c>
    </row>
    <row r="38" spans="1:38" s="72" customFormat="1" ht="59.2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59.25" customHeight="1" x14ac:dyDescent="0.25">
      <c r="A39" s="15" t="s">
        <v>114</v>
      </c>
      <c r="B39" s="5" t="s">
        <v>95</v>
      </c>
      <c r="C39" s="79"/>
      <c r="D39" s="79"/>
      <c r="E39" s="77"/>
      <c r="F39" s="79"/>
      <c r="G39" s="79"/>
      <c r="H39" s="77"/>
      <c r="I39" s="77"/>
      <c r="J39" s="77"/>
      <c r="K39" s="79"/>
      <c r="L39" s="77"/>
      <c r="M39" s="78"/>
      <c r="N39" s="79"/>
      <c r="O39" s="79"/>
      <c r="P39" s="79"/>
      <c r="Q39" s="79"/>
      <c r="R39" s="78"/>
      <c r="S39" s="79"/>
      <c r="T39" s="79"/>
      <c r="U39" s="79"/>
      <c r="V39" s="77"/>
      <c r="W39" s="79"/>
      <c r="X39" s="79"/>
      <c r="Y39" s="77"/>
      <c r="Z39" s="79"/>
      <c r="AA39" s="79"/>
      <c r="AB39" s="79"/>
      <c r="AC39" s="77"/>
      <c r="AD39" s="79"/>
      <c r="AE39" s="79"/>
      <c r="AF39" s="79"/>
      <c r="AG39" s="79"/>
      <c r="AH39" s="79"/>
      <c r="AI39" s="79"/>
      <c r="AJ39" s="77"/>
      <c r="AK39" s="79"/>
      <c r="AL39" s="79"/>
    </row>
    <row r="40" spans="1:38" ht="59.25" customHeight="1" x14ac:dyDescent="0.25">
      <c r="A40" s="15" t="s">
        <v>96</v>
      </c>
      <c r="B40" s="5" t="s">
        <v>97</v>
      </c>
      <c r="C40" s="77"/>
      <c r="D40" s="77"/>
      <c r="E40" s="77"/>
      <c r="F40" s="77"/>
      <c r="G40" s="77"/>
      <c r="H40" s="79"/>
      <c r="I40" s="77"/>
      <c r="J40" s="79"/>
      <c r="K40" s="79"/>
      <c r="L40" s="77"/>
      <c r="M40" s="78"/>
      <c r="N40" s="79"/>
      <c r="O40" s="79"/>
      <c r="P40" s="79"/>
      <c r="Q40" s="79"/>
      <c r="R40" s="78"/>
      <c r="S40" s="79"/>
      <c r="T40" s="79"/>
      <c r="U40" s="79"/>
      <c r="V40" s="77"/>
      <c r="W40" s="79"/>
      <c r="X40" s="79"/>
      <c r="Y40" s="77"/>
      <c r="Z40" s="79"/>
      <c r="AA40" s="79"/>
      <c r="AB40" s="77"/>
      <c r="AC40" s="77"/>
      <c r="AD40" s="77"/>
      <c r="AE40" s="77"/>
      <c r="AF40" s="79"/>
      <c r="AG40" s="79"/>
      <c r="AH40" s="79"/>
      <c r="AI40" s="79"/>
      <c r="AJ40" s="77"/>
      <c r="AK40" s="79"/>
      <c r="AL40" s="79"/>
    </row>
    <row r="41" spans="1:38" ht="59.25" customHeight="1" x14ac:dyDescent="0.25">
      <c r="A41" s="15" t="s">
        <v>98</v>
      </c>
      <c r="B41" s="5" t="s">
        <v>99</v>
      </c>
      <c r="C41" s="77">
        <v>12</v>
      </c>
      <c r="D41" s="77">
        <v>12</v>
      </c>
      <c r="E41" s="77"/>
      <c r="F41" s="77"/>
      <c r="G41" s="77"/>
      <c r="H41" s="79"/>
      <c r="I41" s="77"/>
      <c r="J41" s="79"/>
      <c r="K41" s="79"/>
      <c r="L41" s="77"/>
      <c r="M41" s="78"/>
      <c r="N41" s="79"/>
      <c r="O41" s="79"/>
      <c r="P41" s="79"/>
      <c r="Q41" s="79"/>
      <c r="R41" s="78">
        <f t="shared" si="4"/>
        <v>1</v>
      </c>
      <c r="S41" s="79"/>
      <c r="T41" s="79">
        <v>1</v>
      </c>
      <c r="U41" s="79"/>
      <c r="V41" s="77">
        <f t="shared" si="5"/>
        <v>1</v>
      </c>
      <c r="W41" s="79"/>
      <c r="X41" s="79">
        <v>11</v>
      </c>
      <c r="Y41" s="77">
        <f t="shared" si="6"/>
        <v>11</v>
      </c>
      <c r="Z41" s="79">
        <v>11</v>
      </c>
      <c r="AA41" s="79"/>
      <c r="AB41" s="77"/>
      <c r="AC41" s="77"/>
      <c r="AD41" s="77"/>
      <c r="AE41" s="77"/>
      <c r="AF41" s="79"/>
      <c r="AG41" s="79"/>
      <c r="AH41" s="79"/>
      <c r="AI41" s="79"/>
      <c r="AJ41" s="77"/>
      <c r="AK41" s="79"/>
      <c r="AL41" s="79"/>
    </row>
    <row r="42" spans="1:38" ht="59.25" customHeight="1" x14ac:dyDescent="0.25">
      <c r="A42" s="15" t="s">
        <v>100</v>
      </c>
      <c r="B42" s="16" t="s">
        <v>101</v>
      </c>
      <c r="C42" s="77"/>
      <c r="D42" s="77"/>
      <c r="E42" s="77"/>
      <c r="F42" s="77"/>
      <c r="G42" s="77"/>
      <c r="H42" s="79">
        <v>3</v>
      </c>
      <c r="I42" s="77">
        <f t="shared" si="2"/>
        <v>3</v>
      </c>
      <c r="J42" s="79"/>
      <c r="K42" s="79"/>
      <c r="L42" s="77"/>
      <c r="M42" s="78"/>
      <c r="N42" s="79"/>
      <c r="O42" s="79"/>
      <c r="P42" s="79"/>
      <c r="Q42" s="79"/>
      <c r="R42" s="78"/>
      <c r="S42" s="79"/>
      <c r="T42" s="79"/>
      <c r="U42" s="79"/>
      <c r="V42" s="77"/>
      <c r="W42" s="79"/>
      <c r="X42" s="79"/>
      <c r="Y42" s="77">
        <f t="shared" si="6"/>
        <v>3</v>
      </c>
      <c r="Z42" s="79"/>
      <c r="AA42" s="79"/>
      <c r="AB42" s="77"/>
      <c r="AC42" s="77"/>
      <c r="AD42" s="77"/>
      <c r="AE42" s="77"/>
      <c r="AF42" s="79"/>
      <c r="AG42" s="79"/>
      <c r="AH42" s="79"/>
      <c r="AI42" s="79"/>
      <c r="AJ42" s="77"/>
      <c r="AK42" s="79"/>
      <c r="AL42" s="79"/>
    </row>
    <row r="43" spans="1:38" ht="59.25" customHeight="1" x14ac:dyDescent="0.25">
      <c r="A43" s="15" t="s">
        <v>102</v>
      </c>
      <c r="B43" s="16" t="s">
        <v>103</v>
      </c>
      <c r="C43" s="77"/>
      <c r="D43" s="77"/>
      <c r="E43" s="77"/>
      <c r="F43" s="77"/>
      <c r="G43" s="77"/>
      <c r="H43" s="79"/>
      <c r="I43" s="77"/>
      <c r="J43" s="79"/>
      <c r="K43" s="79"/>
      <c r="L43" s="77"/>
      <c r="M43" s="78"/>
      <c r="N43" s="79"/>
      <c r="O43" s="79"/>
      <c r="P43" s="79"/>
      <c r="Q43" s="79"/>
      <c r="R43" s="78"/>
      <c r="S43" s="79"/>
      <c r="T43" s="79"/>
      <c r="U43" s="79"/>
      <c r="V43" s="77"/>
      <c r="W43" s="79"/>
      <c r="X43" s="79"/>
      <c r="Y43" s="77"/>
      <c r="Z43" s="79"/>
      <c r="AA43" s="79"/>
      <c r="AB43" s="77"/>
      <c r="AC43" s="77"/>
      <c r="AD43" s="77"/>
      <c r="AE43" s="77"/>
      <c r="AF43" s="79"/>
      <c r="AG43" s="79"/>
      <c r="AH43" s="79"/>
      <c r="AI43" s="79"/>
      <c r="AJ43" s="77"/>
      <c r="AK43" s="79"/>
      <c r="AL43" s="79"/>
    </row>
    <row r="44" spans="1:38" ht="59.25" customHeight="1" x14ac:dyDescent="0.25">
      <c r="A44" s="15" t="s">
        <v>104</v>
      </c>
      <c r="B44" s="16" t="s">
        <v>105</v>
      </c>
      <c r="C44" s="77"/>
      <c r="D44" s="77"/>
      <c r="E44" s="77"/>
      <c r="F44" s="77"/>
      <c r="G44" s="77"/>
      <c r="H44" s="77"/>
      <c r="I44" s="77"/>
      <c r="J44" s="79"/>
      <c r="K44" s="79"/>
      <c r="L44" s="77"/>
      <c r="M44" s="78"/>
      <c r="N44" s="79"/>
      <c r="O44" s="79"/>
      <c r="P44" s="79"/>
      <c r="Q44" s="79"/>
      <c r="R44" s="78"/>
      <c r="S44" s="79"/>
      <c r="T44" s="79"/>
      <c r="U44" s="79"/>
      <c r="V44" s="77"/>
      <c r="W44" s="79"/>
      <c r="X44" s="79"/>
      <c r="Y44" s="77"/>
      <c r="Z44" s="79"/>
      <c r="AA44" s="79"/>
      <c r="AB44" s="77"/>
      <c r="AC44" s="77"/>
      <c r="AD44" s="77"/>
      <c r="AE44" s="77"/>
      <c r="AF44" s="79"/>
      <c r="AG44" s="79"/>
      <c r="AH44" s="79"/>
      <c r="AI44" s="79"/>
      <c r="AJ44" s="77"/>
      <c r="AK44" s="79"/>
      <c r="AL44" s="79"/>
    </row>
    <row r="45" spans="1:38" ht="59.25" customHeight="1" x14ac:dyDescent="0.25">
      <c r="A45" s="15" t="s">
        <v>106</v>
      </c>
      <c r="B45" s="16" t="s">
        <v>107</v>
      </c>
      <c r="C45" s="77">
        <v>2</v>
      </c>
      <c r="D45" s="77">
        <v>1</v>
      </c>
      <c r="E45" s="77">
        <f t="shared" si="1"/>
        <v>1</v>
      </c>
      <c r="F45" s="77"/>
      <c r="G45" s="77"/>
      <c r="H45" s="77">
        <v>3</v>
      </c>
      <c r="I45" s="77">
        <f t="shared" si="2"/>
        <v>3</v>
      </c>
      <c r="J45" s="77"/>
      <c r="K45" s="79"/>
      <c r="L45" s="77">
        <v>1</v>
      </c>
      <c r="M45" s="78">
        <f t="shared" si="3"/>
        <v>1</v>
      </c>
      <c r="N45" s="79">
        <v>1</v>
      </c>
      <c r="O45" s="79"/>
      <c r="P45" s="79"/>
      <c r="Q45" s="79"/>
      <c r="R45" s="78">
        <f t="shared" si="4"/>
        <v>1</v>
      </c>
      <c r="S45" s="79"/>
      <c r="T45" s="79">
        <v>1</v>
      </c>
      <c r="U45" s="79"/>
      <c r="V45" s="77">
        <f t="shared" si="5"/>
        <v>2</v>
      </c>
      <c r="W45" s="79"/>
      <c r="X45" s="79"/>
      <c r="Y45" s="77">
        <f t="shared" si="6"/>
        <v>2</v>
      </c>
      <c r="Z45" s="79"/>
      <c r="AA45" s="79"/>
      <c r="AB45" s="77"/>
      <c r="AC45" s="77"/>
      <c r="AD45" s="77"/>
      <c r="AE45" s="77"/>
      <c r="AF45" s="79"/>
      <c r="AG45" s="79"/>
      <c r="AH45" s="79"/>
      <c r="AI45" s="79"/>
      <c r="AJ45" s="77"/>
      <c r="AK45" s="79"/>
      <c r="AL45" s="79"/>
    </row>
    <row r="46" spans="1:38" ht="59.25" customHeight="1" x14ac:dyDescent="0.25">
      <c r="A46" s="15" t="s">
        <v>108</v>
      </c>
      <c r="B46" s="5" t="s">
        <v>109</v>
      </c>
      <c r="C46" s="77"/>
      <c r="D46" s="77"/>
      <c r="E46" s="77"/>
      <c r="F46" s="77"/>
      <c r="G46" s="77"/>
      <c r="H46" s="79"/>
      <c r="I46" s="77"/>
      <c r="J46" s="79"/>
      <c r="K46" s="79"/>
      <c r="L46" s="77"/>
      <c r="M46" s="78"/>
      <c r="N46" s="79"/>
      <c r="O46" s="79"/>
      <c r="P46" s="79"/>
      <c r="Q46" s="79"/>
      <c r="R46" s="78"/>
      <c r="S46" s="79"/>
      <c r="T46" s="79"/>
      <c r="U46" s="79"/>
      <c r="V46" s="77"/>
      <c r="W46" s="79"/>
      <c r="X46" s="79"/>
      <c r="Y46" s="77"/>
      <c r="Z46" s="79"/>
      <c r="AA46" s="79"/>
      <c r="AB46" s="77"/>
      <c r="AC46" s="77"/>
      <c r="AD46" s="77"/>
      <c r="AE46" s="77"/>
      <c r="AF46" s="79"/>
      <c r="AG46" s="79"/>
      <c r="AH46" s="79"/>
      <c r="AI46" s="79"/>
      <c r="AJ46" s="77"/>
      <c r="AK46" s="79"/>
      <c r="AL46" s="79"/>
    </row>
    <row r="47" spans="1:38" ht="59.25" customHeight="1" x14ac:dyDescent="0.25">
      <c r="A47" s="15" t="s">
        <v>110</v>
      </c>
      <c r="B47" s="16" t="s">
        <v>111</v>
      </c>
      <c r="C47" s="77"/>
      <c r="D47" s="77"/>
      <c r="E47" s="77"/>
      <c r="F47" s="77"/>
      <c r="G47" s="77"/>
      <c r="H47" s="79"/>
      <c r="I47" s="77"/>
      <c r="J47" s="79"/>
      <c r="K47" s="79"/>
      <c r="L47" s="80"/>
      <c r="M47" s="78"/>
      <c r="N47" s="79"/>
      <c r="O47" s="79"/>
      <c r="P47" s="79"/>
      <c r="Q47" s="79"/>
      <c r="R47" s="78"/>
      <c r="S47" s="79"/>
      <c r="T47" s="79"/>
      <c r="U47" s="79"/>
      <c r="V47" s="77"/>
      <c r="W47" s="79"/>
      <c r="X47" s="79"/>
      <c r="Y47" s="77"/>
      <c r="Z47" s="79"/>
      <c r="AA47" s="79"/>
      <c r="AB47" s="77"/>
      <c r="AC47" s="77"/>
      <c r="AD47" s="77"/>
      <c r="AE47" s="77"/>
      <c r="AF47" s="79"/>
      <c r="AG47" s="79"/>
      <c r="AH47" s="79"/>
      <c r="AI47" s="79"/>
      <c r="AJ47" s="77"/>
      <c r="AK47" s="79"/>
      <c r="AL47" s="79"/>
    </row>
    <row r="48" spans="1:38" s="72" customFormat="1" ht="59.25" customHeight="1" x14ac:dyDescent="0.25">
      <c r="A48" s="74" t="s">
        <v>112</v>
      </c>
      <c r="B48" s="70" t="s">
        <v>81</v>
      </c>
      <c r="C48" s="52">
        <v>5</v>
      </c>
      <c r="D48" s="52">
        <v>1</v>
      </c>
      <c r="E48" s="52">
        <f t="shared" si="1"/>
        <v>4</v>
      </c>
      <c r="F48" s="52">
        <v>0</v>
      </c>
      <c r="G48" s="52">
        <v>0</v>
      </c>
      <c r="H48" s="52">
        <v>4</v>
      </c>
      <c r="I48" s="52">
        <f t="shared" si="2"/>
        <v>4</v>
      </c>
      <c r="J48" s="54">
        <v>0</v>
      </c>
      <c r="K48" s="54">
        <v>0</v>
      </c>
      <c r="L48" s="52">
        <v>0</v>
      </c>
      <c r="M48" s="53">
        <f t="shared" si="3"/>
        <v>3</v>
      </c>
      <c r="N48" s="54">
        <v>3</v>
      </c>
      <c r="O48" s="54">
        <v>0</v>
      </c>
      <c r="P48" s="54">
        <v>0</v>
      </c>
      <c r="Q48" s="54">
        <v>0</v>
      </c>
      <c r="R48" s="53">
        <f t="shared" si="4"/>
        <v>3</v>
      </c>
      <c r="S48" s="54">
        <v>0</v>
      </c>
      <c r="T48" s="54">
        <v>2</v>
      </c>
      <c r="U48" s="54">
        <v>1</v>
      </c>
      <c r="V48" s="52">
        <f t="shared" si="5"/>
        <v>6</v>
      </c>
      <c r="W48" s="52">
        <v>0</v>
      </c>
      <c r="X48" s="54">
        <v>3</v>
      </c>
      <c r="Y48" s="52">
        <f t="shared" si="6"/>
        <v>3</v>
      </c>
      <c r="Z48" s="54">
        <v>3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4">
        <v>0</v>
      </c>
      <c r="AK48" s="54">
        <v>0</v>
      </c>
      <c r="AL48" s="54">
        <v>0</v>
      </c>
    </row>
    <row r="49" spans="1:38" s="72" customFormat="1" ht="59.25" customHeight="1" x14ac:dyDescent="0.25">
      <c r="A49" s="74"/>
      <c r="B49" s="70" t="s">
        <v>15</v>
      </c>
      <c r="C49" s="55">
        <v>271</v>
      </c>
      <c r="D49" s="55">
        <v>46</v>
      </c>
      <c r="E49" s="55">
        <f t="shared" ref="E49:U49" si="13">E9+E10+E12+E13+E15+E16+E17+E18+E20+E21+E22+E23+E24+E25+E26+E28+E29+E30+E31+E32+E33+E34+E35+E36+E37+E38+E39+E40+E41+E42+E44+E43+E45+E46+E47+E48</f>
        <v>224</v>
      </c>
      <c r="F49" s="55">
        <f t="shared" si="13"/>
        <v>0</v>
      </c>
      <c r="G49" s="55">
        <f t="shared" si="13"/>
        <v>1</v>
      </c>
      <c r="H49" s="55">
        <f t="shared" si="13"/>
        <v>725</v>
      </c>
      <c r="I49" s="52">
        <f t="shared" si="2"/>
        <v>618</v>
      </c>
      <c r="J49" s="55">
        <f t="shared" si="13"/>
        <v>84</v>
      </c>
      <c r="K49" s="55">
        <f t="shared" si="13"/>
        <v>23</v>
      </c>
      <c r="L49" s="55">
        <f t="shared" si="13"/>
        <v>19</v>
      </c>
      <c r="M49" s="53">
        <f t="shared" si="3"/>
        <v>427</v>
      </c>
      <c r="N49" s="55">
        <f t="shared" si="13"/>
        <v>339</v>
      </c>
      <c r="O49" s="55">
        <f t="shared" si="13"/>
        <v>5</v>
      </c>
      <c r="P49" s="55">
        <f t="shared" si="13"/>
        <v>83</v>
      </c>
      <c r="Q49" s="55">
        <f t="shared" si="13"/>
        <v>0</v>
      </c>
      <c r="R49" s="53">
        <f t="shared" si="4"/>
        <v>158</v>
      </c>
      <c r="S49" s="55">
        <f t="shared" si="13"/>
        <v>0</v>
      </c>
      <c r="T49" s="55">
        <f t="shared" si="13"/>
        <v>15</v>
      </c>
      <c r="U49" s="55">
        <f t="shared" si="13"/>
        <v>143</v>
      </c>
      <c r="V49" s="52">
        <f t="shared" si="5"/>
        <v>585</v>
      </c>
      <c r="W49" s="55">
        <f t="shared" ref="W49:AL49" si="14">W9+W10+W12+W13+W15+W16+W17+W18+W20+W21+W22+W23+W24+W25+W26+W28+W29+W30+W31+W32+W33+W34+W35+W36+W37+W38+W39+W40+W41+W42+W43+W44+W45+W46+W47+W48</f>
        <v>0</v>
      </c>
      <c r="X49" s="55">
        <f t="shared" si="14"/>
        <v>33</v>
      </c>
      <c r="Y49" s="52">
        <f t="shared" si="6"/>
        <v>284</v>
      </c>
      <c r="Z49" s="55">
        <f t="shared" si="14"/>
        <v>56</v>
      </c>
      <c r="AA49" s="55">
        <f t="shared" si="14"/>
        <v>145</v>
      </c>
      <c r="AB49" s="55">
        <f t="shared" si="14"/>
        <v>32</v>
      </c>
      <c r="AC49" s="52">
        <f t="shared" si="7"/>
        <v>177</v>
      </c>
      <c r="AD49" s="55">
        <f t="shared" si="14"/>
        <v>63</v>
      </c>
      <c r="AE49" s="55">
        <f t="shared" si="14"/>
        <v>114</v>
      </c>
      <c r="AF49" s="55">
        <f t="shared" si="14"/>
        <v>0</v>
      </c>
      <c r="AG49" s="55">
        <f t="shared" si="14"/>
        <v>136</v>
      </c>
      <c r="AH49" s="55">
        <f t="shared" si="14"/>
        <v>29</v>
      </c>
      <c r="AI49" s="55">
        <f t="shared" si="14"/>
        <v>4</v>
      </c>
      <c r="AJ49" s="52">
        <f t="shared" si="8"/>
        <v>33</v>
      </c>
      <c r="AK49" s="55">
        <f t="shared" si="14"/>
        <v>29</v>
      </c>
      <c r="AL49" s="55">
        <f t="shared" si="14"/>
        <v>4</v>
      </c>
    </row>
    <row r="50" spans="1:38" ht="18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ht="47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138"/>
  <sheetViews>
    <sheetView zoomScale="80" zoomScaleNormal="8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93.75" customHeight="1" x14ac:dyDescent="0.25">
      <c r="A8" s="71">
        <v>1</v>
      </c>
      <c r="B8" s="70" t="s">
        <v>38</v>
      </c>
      <c r="C8" s="52">
        <f>C9+C10</f>
        <v>217</v>
      </c>
      <c r="D8" s="52">
        <f t="shared" ref="D8:AL8" si="0">D9+D10</f>
        <v>11</v>
      </c>
      <c r="E8" s="52">
        <f t="shared" si="0"/>
        <v>202</v>
      </c>
      <c r="F8" s="52">
        <f t="shared" si="0"/>
        <v>1</v>
      </c>
      <c r="G8" s="52">
        <f t="shared" si="0"/>
        <v>3</v>
      </c>
      <c r="H8" s="52">
        <f t="shared" si="0"/>
        <v>804</v>
      </c>
      <c r="I8" s="52">
        <f t="shared" si="0"/>
        <v>711</v>
      </c>
      <c r="J8" s="52">
        <f t="shared" si="0"/>
        <v>53</v>
      </c>
      <c r="K8" s="52">
        <f t="shared" si="0"/>
        <v>40</v>
      </c>
      <c r="L8" s="52">
        <f t="shared" si="0"/>
        <v>0</v>
      </c>
      <c r="M8" s="52">
        <f t="shared" si="0"/>
        <v>583</v>
      </c>
      <c r="N8" s="52">
        <f t="shared" si="0"/>
        <v>299</v>
      </c>
      <c r="O8" s="52">
        <f t="shared" si="0"/>
        <v>6</v>
      </c>
      <c r="P8" s="52">
        <f t="shared" si="0"/>
        <v>278</v>
      </c>
      <c r="Q8" s="52">
        <f t="shared" si="0"/>
        <v>0</v>
      </c>
      <c r="R8" s="52">
        <f t="shared" si="0"/>
        <v>146</v>
      </c>
      <c r="S8" s="52">
        <f t="shared" si="0"/>
        <v>0</v>
      </c>
      <c r="T8" s="52">
        <f t="shared" si="0"/>
        <v>5</v>
      </c>
      <c r="U8" s="52">
        <f t="shared" si="0"/>
        <v>141</v>
      </c>
      <c r="V8" s="52">
        <f t="shared" si="0"/>
        <v>729</v>
      </c>
      <c r="W8" s="52">
        <f t="shared" si="0"/>
        <v>2</v>
      </c>
      <c r="X8" s="52">
        <f t="shared" si="0"/>
        <v>15</v>
      </c>
      <c r="Y8" s="52">
        <f t="shared" si="0"/>
        <v>193</v>
      </c>
      <c r="Z8" s="52">
        <f t="shared" si="0"/>
        <v>21</v>
      </c>
      <c r="AA8" s="52">
        <f t="shared" si="0"/>
        <v>181</v>
      </c>
      <c r="AB8" s="52">
        <f t="shared" si="0"/>
        <v>27</v>
      </c>
      <c r="AC8" s="52">
        <f t="shared" si="0"/>
        <v>208</v>
      </c>
      <c r="AD8" s="52">
        <f t="shared" si="0"/>
        <v>57</v>
      </c>
      <c r="AE8" s="52">
        <f t="shared" si="0"/>
        <v>151</v>
      </c>
      <c r="AF8" s="52">
        <v>0</v>
      </c>
      <c r="AG8" s="52">
        <f t="shared" si="0"/>
        <v>110</v>
      </c>
      <c r="AH8" s="52">
        <f t="shared" si="0"/>
        <v>43</v>
      </c>
      <c r="AI8" s="52">
        <f t="shared" si="0"/>
        <v>4</v>
      </c>
      <c r="AJ8" s="52">
        <f t="shared" si="0"/>
        <v>47</v>
      </c>
      <c r="AK8" s="52">
        <f t="shared" si="0"/>
        <v>43</v>
      </c>
      <c r="AL8" s="52">
        <f t="shared" si="0"/>
        <v>4</v>
      </c>
    </row>
    <row r="9" spans="1:38" ht="93.75" customHeight="1" x14ac:dyDescent="0.25">
      <c r="A9" s="10" t="s">
        <v>39</v>
      </c>
      <c r="B9" s="11" t="s">
        <v>40</v>
      </c>
      <c r="C9" s="8">
        <v>161</v>
      </c>
      <c r="D9" s="8">
        <v>10</v>
      </c>
      <c r="E9" s="8">
        <f>C9-D9-F9-G9</f>
        <v>149</v>
      </c>
      <c r="F9" s="8">
        <v>1</v>
      </c>
      <c r="G9" s="8">
        <v>1</v>
      </c>
      <c r="H9" s="8">
        <v>365</v>
      </c>
      <c r="I9" s="8">
        <f>H9-J9-K9</f>
        <v>315</v>
      </c>
      <c r="J9" s="8">
        <v>33</v>
      </c>
      <c r="K9" s="8">
        <v>17</v>
      </c>
      <c r="L9" s="8"/>
      <c r="M9" s="14">
        <f>N9+O9+P9+Q9</f>
        <v>292</v>
      </c>
      <c r="N9" s="14">
        <v>188</v>
      </c>
      <c r="O9" s="13">
        <v>4</v>
      </c>
      <c r="P9" s="14">
        <v>100</v>
      </c>
      <c r="Q9" s="13"/>
      <c r="R9" s="14">
        <f>S9+T9+U9</f>
        <v>21</v>
      </c>
      <c r="S9" s="13"/>
      <c r="T9" s="14">
        <v>3</v>
      </c>
      <c r="U9" s="13">
        <v>18</v>
      </c>
      <c r="V9" s="8">
        <f>M9+R9</f>
        <v>313</v>
      </c>
      <c r="W9" s="13">
        <v>1</v>
      </c>
      <c r="X9" s="8">
        <v>13</v>
      </c>
      <c r="Y9" s="8">
        <f>D9+E9+I9-L9-V9-W9</f>
        <v>160</v>
      </c>
      <c r="Z9" s="8">
        <v>18</v>
      </c>
      <c r="AA9" s="8">
        <v>124</v>
      </c>
      <c r="AB9" s="8">
        <v>17</v>
      </c>
      <c r="AC9" s="8">
        <f>AA9+AB9</f>
        <v>141</v>
      </c>
      <c r="AD9" s="8">
        <v>40</v>
      </c>
      <c r="AE9" s="8">
        <v>101</v>
      </c>
      <c r="AF9" s="8"/>
      <c r="AG9" s="8">
        <v>85</v>
      </c>
      <c r="AH9" s="8">
        <v>36</v>
      </c>
      <c r="AI9" s="8">
        <v>1</v>
      </c>
      <c r="AJ9" s="8">
        <f>AH9+AI9</f>
        <v>37</v>
      </c>
      <c r="AK9" s="8">
        <v>36</v>
      </c>
      <c r="AL9" s="8">
        <v>1</v>
      </c>
    </row>
    <row r="10" spans="1:38" ht="93.75" customHeight="1" x14ac:dyDescent="0.25">
      <c r="A10" s="10" t="s">
        <v>41</v>
      </c>
      <c r="B10" s="11" t="s">
        <v>42</v>
      </c>
      <c r="C10" s="8">
        <v>56</v>
      </c>
      <c r="D10" s="8">
        <v>1</v>
      </c>
      <c r="E10" s="8">
        <f t="shared" ref="E10:E48" si="1">C10-D10-F10-G10</f>
        <v>53</v>
      </c>
      <c r="F10" s="8"/>
      <c r="G10" s="8">
        <v>2</v>
      </c>
      <c r="H10" s="8">
        <v>439</v>
      </c>
      <c r="I10" s="8">
        <f t="shared" ref="I10:I49" si="2">H10-J10-K10</f>
        <v>396</v>
      </c>
      <c r="J10" s="8">
        <v>20</v>
      </c>
      <c r="K10" s="8">
        <v>23</v>
      </c>
      <c r="L10" s="8"/>
      <c r="M10" s="14">
        <f t="shared" ref="M10:M49" si="3">N10+O10+P10+Q10</f>
        <v>291</v>
      </c>
      <c r="N10" s="14">
        <v>111</v>
      </c>
      <c r="O10" s="13">
        <v>2</v>
      </c>
      <c r="P10" s="14">
        <v>178</v>
      </c>
      <c r="Q10" s="13"/>
      <c r="R10" s="14">
        <f t="shared" ref="R10:R49" si="4">S10+T10+U10</f>
        <v>125</v>
      </c>
      <c r="S10" s="13"/>
      <c r="T10" s="14">
        <v>2</v>
      </c>
      <c r="U10" s="13">
        <v>123</v>
      </c>
      <c r="V10" s="8">
        <f t="shared" ref="V10:V49" si="5">M10+R10</f>
        <v>416</v>
      </c>
      <c r="W10" s="13">
        <v>1</v>
      </c>
      <c r="X10" s="13">
        <v>2</v>
      </c>
      <c r="Y10" s="8">
        <f t="shared" ref="Y10:Y49" si="6">D10+E10+I10-L10-V10-W10</f>
        <v>33</v>
      </c>
      <c r="Z10" s="8">
        <v>3</v>
      </c>
      <c r="AA10" s="8">
        <v>57</v>
      </c>
      <c r="AB10" s="8">
        <v>10</v>
      </c>
      <c r="AC10" s="8">
        <f t="shared" ref="AC10:AC49" si="7">AA10+AB10</f>
        <v>67</v>
      </c>
      <c r="AD10" s="8">
        <v>17</v>
      </c>
      <c r="AE10" s="8">
        <v>50</v>
      </c>
      <c r="AF10" s="8"/>
      <c r="AG10" s="8">
        <v>25</v>
      </c>
      <c r="AH10" s="8">
        <v>7</v>
      </c>
      <c r="AI10" s="8">
        <v>3</v>
      </c>
      <c r="AJ10" s="8">
        <f t="shared" ref="AJ10:AJ49" si="8">AH10+AI10</f>
        <v>10</v>
      </c>
      <c r="AK10" s="8">
        <v>7</v>
      </c>
      <c r="AL10" s="8">
        <v>3</v>
      </c>
    </row>
    <row r="11" spans="1:38" s="72" customFormat="1" ht="93.75" customHeight="1" x14ac:dyDescent="0.25">
      <c r="A11" s="71">
        <v>2</v>
      </c>
      <c r="B11" s="70" t="s">
        <v>43</v>
      </c>
      <c r="C11" s="52">
        <f>C12+C13</f>
        <v>46</v>
      </c>
      <c r="D11" s="52">
        <f t="shared" ref="D11:AL11" si="9">D12+D13</f>
        <v>6</v>
      </c>
      <c r="E11" s="52">
        <f t="shared" si="9"/>
        <v>40</v>
      </c>
      <c r="F11" s="52">
        <f t="shared" si="9"/>
        <v>0</v>
      </c>
      <c r="G11" s="52">
        <f t="shared" si="9"/>
        <v>0</v>
      </c>
      <c r="H11" s="52">
        <f t="shared" si="9"/>
        <v>128</v>
      </c>
      <c r="I11" s="52">
        <f t="shared" si="9"/>
        <v>104</v>
      </c>
      <c r="J11" s="52">
        <f t="shared" si="9"/>
        <v>15</v>
      </c>
      <c r="K11" s="52">
        <f t="shared" si="9"/>
        <v>9</v>
      </c>
      <c r="L11" s="52">
        <f t="shared" si="9"/>
        <v>0</v>
      </c>
      <c r="M11" s="52">
        <f t="shared" si="9"/>
        <v>53</v>
      </c>
      <c r="N11" s="52">
        <f t="shared" si="9"/>
        <v>19</v>
      </c>
      <c r="O11" s="52">
        <f t="shared" si="9"/>
        <v>0</v>
      </c>
      <c r="P11" s="52">
        <f t="shared" si="9"/>
        <v>34</v>
      </c>
      <c r="Q11" s="52">
        <f t="shared" si="9"/>
        <v>0</v>
      </c>
      <c r="R11" s="52">
        <f t="shared" si="9"/>
        <v>11</v>
      </c>
      <c r="S11" s="52">
        <f t="shared" si="9"/>
        <v>0</v>
      </c>
      <c r="T11" s="52">
        <f t="shared" si="9"/>
        <v>8</v>
      </c>
      <c r="U11" s="52">
        <f t="shared" si="9"/>
        <v>3</v>
      </c>
      <c r="V11" s="52">
        <f t="shared" si="9"/>
        <v>64</v>
      </c>
      <c r="W11" s="52">
        <f t="shared" si="9"/>
        <v>3</v>
      </c>
      <c r="X11" s="52">
        <f t="shared" si="9"/>
        <v>3</v>
      </c>
      <c r="Y11" s="52">
        <f t="shared" si="9"/>
        <v>83</v>
      </c>
      <c r="Z11" s="52">
        <f t="shared" si="9"/>
        <v>7</v>
      </c>
      <c r="AA11" s="52">
        <f t="shared" si="9"/>
        <v>31</v>
      </c>
      <c r="AB11" s="52">
        <f t="shared" si="9"/>
        <v>12</v>
      </c>
      <c r="AC11" s="52">
        <f t="shared" si="9"/>
        <v>43</v>
      </c>
      <c r="AD11" s="52">
        <f t="shared" si="9"/>
        <v>10</v>
      </c>
      <c r="AE11" s="52">
        <f t="shared" si="9"/>
        <v>33</v>
      </c>
      <c r="AF11" s="52">
        <f t="shared" si="9"/>
        <v>0</v>
      </c>
      <c r="AG11" s="52">
        <f t="shared" si="9"/>
        <v>18</v>
      </c>
      <c r="AH11" s="52">
        <f t="shared" si="9"/>
        <v>0</v>
      </c>
      <c r="AI11" s="52">
        <f t="shared" si="9"/>
        <v>4</v>
      </c>
      <c r="AJ11" s="52">
        <f t="shared" si="9"/>
        <v>4</v>
      </c>
      <c r="AK11" s="52">
        <f t="shared" si="9"/>
        <v>0</v>
      </c>
      <c r="AL11" s="52">
        <f t="shared" si="9"/>
        <v>4</v>
      </c>
    </row>
    <row r="12" spans="1:38" ht="93.75" customHeight="1" x14ac:dyDescent="0.25">
      <c r="A12" s="10" t="s">
        <v>44</v>
      </c>
      <c r="B12" s="11" t="s">
        <v>45</v>
      </c>
      <c r="C12" s="8">
        <v>35</v>
      </c>
      <c r="D12" s="8">
        <v>5</v>
      </c>
      <c r="E12" s="8">
        <f t="shared" si="1"/>
        <v>30</v>
      </c>
      <c r="F12" s="8"/>
      <c r="G12" s="8"/>
      <c r="H12" s="8">
        <v>100</v>
      </c>
      <c r="I12" s="8">
        <f t="shared" si="2"/>
        <v>80</v>
      </c>
      <c r="J12" s="8">
        <v>12</v>
      </c>
      <c r="K12" s="8">
        <v>8</v>
      </c>
      <c r="L12" s="8"/>
      <c r="M12" s="14">
        <f t="shared" si="3"/>
        <v>43</v>
      </c>
      <c r="N12" s="14">
        <v>16</v>
      </c>
      <c r="O12" s="13"/>
      <c r="P12" s="14">
        <v>27</v>
      </c>
      <c r="Q12" s="13"/>
      <c r="R12" s="14">
        <f t="shared" si="4"/>
        <v>10</v>
      </c>
      <c r="S12" s="13"/>
      <c r="T12" s="14">
        <v>7</v>
      </c>
      <c r="U12" s="13">
        <v>3</v>
      </c>
      <c r="V12" s="8">
        <f t="shared" si="5"/>
        <v>53</v>
      </c>
      <c r="W12" s="8">
        <v>3</v>
      </c>
      <c r="X12" s="13">
        <v>3</v>
      </c>
      <c r="Y12" s="8">
        <f t="shared" si="6"/>
        <v>59</v>
      </c>
      <c r="Z12" s="8">
        <v>6</v>
      </c>
      <c r="AA12" s="8">
        <v>25</v>
      </c>
      <c r="AB12" s="8">
        <v>6</v>
      </c>
      <c r="AC12" s="8">
        <f t="shared" si="7"/>
        <v>31</v>
      </c>
      <c r="AD12" s="8">
        <v>8</v>
      </c>
      <c r="AE12" s="8">
        <v>23</v>
      </c>
      <c r="AF12" s="8"/>
      <c r="AG12" s="8">
        <v>13</v>
      </c>
      <c r="AH12" s="8"/>
      <c r="AI12" s="8">
        <v>3</v>
      </c>
      <c r="AJ12" s="8">
        <f t="shared" si="8"/>
        <v>3</v>
      </c>
      <c r="AK12" s="8"/>
      <c r="AL12" s="8">
        <v>3</v>
      </c>
    </row>
    <row r="13" spans="1:38" ht="93.75" customHeight="1" x14ac:dyDescent="0.25">
      <c r="A13" s="10" t="s">
        <v>46</v>
      </c>
      <c r="B13" s="11" t="s">
        <v>47</v>
      </c>
      <c r="C13" s="8">
        <v>11</v>
      </c>
      <c r="D13" s="8">
        <v>1</v>
      </c>
      <c r="E13" s="8">
        <f t="shared" si="1"/>
        <v>10</v>
      </c>
      <c r="F13" s="8"/>
      <c r="G13" s="8"/>
      <c r="H13" s="8">
        <v>28</v>
      </c>
      <c r="I13" s="8">
        <f t="shared" si="2"/>
        <v>24</v>
      </c>
      <c r="J13" s="13">
        <v>3</v>
      </c>
      <c r="K13" s="8">
        <v>1</v>
      </c>
      <c r="L13" s="8"/>
      <c r="M13" s="14">
        <f t="shared" si="3"/>
        <v>10</v>
      </c>
      <c r="N13" s="14">
        <v>3</v>
      </c>
      <c r="O13" s="13"/>
      <c r="P13" s="14">
        <v>7</v>
      </c>
      <c r="Q13" s="13"/>
      <c r="R13" s="14">
        <f t="shared" si="4"/>
        <v>1</v>
      </c>
      <c r="S13" s="13"/>
      <c r="T13" s="14">
        <v>1</v>
      </c>
      <c r="U13" s="13"/>
      <c r="V13" s="8">
        <f t="shared" si="5"/>
        <v>11</v>
      </c>
      <c r="W13" s="13"/>
      <c r="X13" s="13"/>
      <c r="Y13" s="8">
        <f t="shared" si="6"/>
        <v>24</v>
      </c>
      <c r="Z13" s="8">
        <v>1</v>
      </c>
      <c r="AA13" s="8">
        <v>6</v>
      </c>
      <c r="AB13" s="8">
        <v>6</v>
      </c>
      <c r="AC13" s="8">
        <f t="shared" si="7"/>
        <v>12</v>
      </c>
      <c r="AD13" s="13">
        <v>2</v>
      </c>
      <c r="AE13" s="8">
        <v>10</v>
      </c>
      <c r="AF13" s="8"/>
      <c r="AG13" s="8">
        <v>5</v>
      </c>
      <c r="AH13" s="8"/>
      <c r="AI13" s="8">
        <v>1</v>
      </c>
      <c r="AJ13" s="8">
        <f t="shared" si="8"/>
        <v>1</v>
      </c>
      <c r="AK13" s="8"/>
      <c r="AL13" s="8">
        <v>1</v>
      </c>
    </row>
    <row r="14" spans="1:38" s="72" customFormat="1" ht="93.7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1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1</v>
      </c>
      <c r="AI14" s="52">
        <f t="shared" si="10"/>
        <v>0</v>
      </c>
      <c r="AJ14" s="52">
        <f t="shared" si="10"/>
        <v>1</v>
      </c>
      <c r="AK14" s="52">
        <f t="shared" si="10"/>
        <v>1</v>
      </c>
      <c r="AL14" s="52">
        <f t="shared" si="10"/>
        <v>0</v>
      </c>
    </row>
    <row r="15" spans="1:38" ht="93.75" customHeight="1" x14ac:dyDescent="0.25">
      <c r="A15" s="10" t="s">
        <v>50</v>
      </c>
      <c r="B15" s="11" t="s">
        <v>51</v>
      </c>
      <c r="C15" s="8"/>
      <c r="D15" s="8"/>
      <c r="E15" s="8"/>
      <c r="F15" s="8"/>
      <c r="G15" s="8"/>
      <c r="H15" s="8"/>
      <c r="I15" s="8"/>
      <c r="J15" s="13"/>
      <c r="K15" s="8"/>
      <c r="L15" s="8"/>
      <c r="M15" s="14"/>
      <c r="N15" s="14"/>
      <c r="O15" s="13"/>
      <c r="P15" s="14"/>
      <c r="Q15" s="13"/>
      <c r="R15" s="14"/>
      <c r="S15" s="13"/>
      <c r="T15" s="14"/>
      <c r="U15" s="13"/>
      <c r="V15" s="8"/>
      <c r="W15" s="13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93.75" customHeight="1" x14ac:dyDescent="0.25">
      <c r="A16" s="10" t="s">
        <v>52</v>
      </c>
      <c r="B16" s="11" t="s">
        <v>53</v>
      </c>
      <c r="C16" s="8"/>
      <c r="D16" s="8"/>
      <c r="E16" s="8"/>
      <c r="F16" s="8"/>
      <c r="G16" s="8"/>
      <c r="H16" s="8">
        <v>1</v>
      </c>
      <c r="I16" s="8">
        <f t="shared" si="2"/>
        <v>1</v>
      </c>
      <c r="J16" s="13"/>
      <c r="K16" s="13"/>
      <c r="L16" s="8"/>
      <c r="M16" s="14"/>
      <c r="N16" s="14"/>
      <c r="O16" s="13"/>
      <c r="P16" s="14"/>
      <c r="Q16" s="13"/>
      <c r="R16" s="14"/>
      <c r="S16" s="13"/>
      <c r="T16" s="14"/>
      <c r="U16" s="13"/>
      <c r="V16" s="8"/>
      <c r="W16" s="13"/>
      <c r="X16" s="13"/>
      <c r="Y16" s="8">
        <f t="shared" si="6"/>
        <v>1</v>
      </c>
      <c r="Z16" s="13"/>
      <c r="AA16" s="13"/>
      <c r="AB16" s="8"/>
      <c r="AC16" s="8">
        <f t="shared" si="7"/>
        <v>0</v>
      </c>
      <c r="AD16" s="8"/>
      <c r="AE16" s="8"/>
      <c r="AF16" s="13"/>
      <c r="AG16" s="13"/>
      <c r="AH16" s="13">
        <v>1</v>
      </c>
      <c r="AI16" s="13"/>
      <c r="AJ16" s="8">
        <f t="shared" si="8"/>
        <v>1</v>
      </c>
      <c r="AK16" s="8">
        <v>1</v>
      </c>
      <c r="AL16" s="8"/>
    </row>
    <row r="17" spans="1:38" s="72" customFormat="1" ht="93.75" customHeight="1" x14ac:dyDescent="0.25">
      <c r="A17" s="73">
        <v>4</v>
      </c>
      <c r="B17" s="70" t="s">
        <v>54</v>
      </c>
      <c r="C17" s="45">
        <v>1</v>
      </c>
      <c r="D17" s="45">
        <v>1</v>
      </c>
      <c r="E17" s="45">
        <f t="shared" si="1"/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f t="shared" si="6"/>
        <v>1</v>
      </c>
      <c r="Z17" s="47">
        <v>1</v>
      </c>
      <c r="AA17" s="47">
        <v>1</v>
      </c>
      <c r="AB17" s="45">
        <v>0</v>
      </c>
      <c r="AC17" s="45">
        <f t="shared" si="7"/>
        <v>1</v>
      </c>
      <c r="AD17" s="45">
        <v>0</v>
      </c>
      <c r="AE17" s="45">
        <v>1</v>
      </c>
      <c r="AF17" s="47">
        <v>0</v>
      </c>
      <c r="AG17" s="47">
        <v>0</v>
      </c>
      <c r="AH17" s="47">
        <v>0</v>
      </c>
      <c r="AI17" s="47">
        <v>0</v>
      </c>
      <c r="AJ17" s="45">
        <f t="shared" si="8"/>
        <v>0</v>
      </c>
      <c r="AK17" s="45">
        <v>0</v>
      </c>
      <c r="AL17" s="45">
        <v>0</v>
      </c>
    </row>
    <row r="18" spans="1:38" s="72" customFormat="1" ht="93.75" customHeight="1" x14ac:dyDescent="0.25">
      <c r="A18" s="73">
        <v>5</v>
      </c>
      <c r="B18" s="70" t="s">
        <v>55</v>
      </c>
      <c r="C18" s="45">
        <v>5</v>
      </c>
      <c r="D18" s="45">
        <v>2</v>
      </c>
      <c r="E18" s="45">
        <f t="shared" si="1"/>
        <v>3</v>
      </c>
      <c r="F18" s="45">
        <v>0</v>
      </c>
      <c r="G18" s="45">
        <v>0</v>
      </c>
      <c r="H18" s="45">
        <v>2</v>
      </c>
      <c r="I18" s="45">
        <f t="shared" si="2"/>
        <v>2</v>
      </c>
      <c r="J18" s="47">
        <v>0</v>
      </c>
      <c r="K18" s="47">
        <v>0</v>
      </c>
      <c r="L18" s="45">
        <v>0</v>
      </c>
      <c r="M18" s="48">
        <f t="shared" si="3"/>
        <v>2</v>
      </c>
      <c r="N18" s="47">
        <v>1</v>
      </c>
      <c r="O18" s="47">
        <v>0</v>
      </c>
      <c r="P18" s="47">
        <v>1</v>
      </c>
      <c r="Q18" s="47">
        <v>0</v>
      </c>
      <c r="R18" s="48">
        <f t="shared" si="4"/>
        <v>0</v>
      </c>
      <c r="S18" s="47">
        <v>0</v>
      </c>
      <c r="T18" s="47">
        <v>0</v>
      </c>
      <c r="U18" s="47">
        <v>0</v>
      </c>
      <c r="V18" s="45">
        <f t="shared" si="5"/>
        <v>2</v>
      </c>
      <c r="W18" s="45"/>
      <c r="X18" s="47">
        <v>0</v>
      </c>
      <c r="Y18" s="45">
        <f t="shared" si="6"/>
        <v>5</v>
      </c>
      <c r="Z18" s="47">
        <v>2</v>
      </c>
      <c r="AA18" s="47">
        <v>2</v>
      </c>
      <c r="AB18" s="45">
        <v>0</v>
      </c>
      <c r="AC18" s="45">
        <f t="shared" si="7"/>
        <v>2</v>
      </c>
      <c r="AD18" s="45">
        <v>1</v>
      </c>
      <c r="AE18" s="45">
        <v>1</v>
      </c>
      <c r="AF18" s="47">
        <v>0</v>
      </c>
      <c r="AG18" s="47">
        <v>1</v>
      </c>
      <c r="AH18" s="47">
        <v>0</v>
      </c>
      <c r="AI18" s="47">
        <v>0</v>
      </c>
      <c r="AJ18" s="45">
        <v>0</v>
      </c>
      <c r="AK18" s="45">
        <v>0</v>
      </c>
      <c r="AL18" s="45">
        <v>0</v>
      </c>
    </row>
    <row r="19" spans="1:38" s="72" customFormat="1" ht="93.75" customHeight="1" x14ac:dyDescent="0.25">
      <c r="A19" s="73">
        <v>6</v>
      </c>
      <c r="B19" s="70" t="s">
        <v>56</v>
      </c>
      <c r="C19" s="52">
        <f>C20+C21+C22+C23+C24+C25+C26</f>
        <v>2</v>
      </c>
      <c r="D19" s="52">
        <f t="shared" ref="D19:AL19" si="11">D20+D21+D22+D23+D24+D25+D26</f>
        <v>0</v>
      </c>
      <c r="E19" s="52">
        <f t="shared" si="11"/>
        <v>2</v>
      </c>
      <c r="F19" s="52">
        <f t="shared" si="11"/>
        <v>0</v>
      </c>
      <c r="G19" s="52">
        <f t="shared" si="11"/>
        <v>0</v>
      </c>
      <c r="H19" s="52">
        <f t="shared" si="11"/>
        <v>1</v>
      </c>
      <c r="I19" s="52">
        <f t="shared" si="11"/>
        <v>1</v>
      </c>
      <c r="J19" s="52">
        <f t="shared" si="11"/>
        <v>0</v>
      </c>
      <c r="K19" s="52">
        <f t="shared" si="11"/>
        <v>0</v>
      </c>
      <c r="L19" s="52">
        <f t="shared" si="11"/>
        <v>3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93.75" customHeight="1" x14ac:dyDescent="0.25">
      <c r="A20" s="10" t="s">
        <v>57</v>
      </c>
      <c r="B20" s="11" t="s">
        <v>58</v>
      </c>
      <c r="C20" s="8"/>
      <c r="D20" s="8"/>
      <c r="E20" s="8"/>
      <c r="F20" s="8"/>
      <c r="G20" s="8"/>
      <c r="H20" s="8"/>
      <c r="I20" s="8"/>
      <c r="J20" s="13"/>
      <c r="K20" s="13"/>
      <c r="L20" s="8"/>
      <c r="M20" s="14"/>
      <c r="N20" s="13"/>
      <c r="O20" s="13"/>
      <c r="P20" s="13"/>
      <c r="Q20" s="13"/>
      <c r="R20" s="14"/>
      <c r="S20" s="13"/>
      <c r="T20" s="13"/>
      <c r="U20" s="13"/>
      <c r="V20" s="8"/>
      <c r="W20" s="13"/>
      <c r="X20" s="13"/>
      <c r="Y20" s="8"/>
      <c r="Z20" s="13"/>
      <c r="AA20" s="13"/>
      <c r="AB20" s="8"/>
      <c r="AC20" s="8"/>
      <c r="AD20" s="8"/>
      <c r="AE20" s="8"/>
      <c r="AF20" s="13"/>
      <c r="AG20" s="13"/>
      <c r="AH20" s="13"/>
      <c r="AI20" s="13"/>
      <c r="AJ20" s="8"/>
      <c r="AK20" s="8"/>
      <c r="AL20" s="8"/>
    </row>
    <row r="21" spans="1:38" ht="93.75" customHeight="1" x14ac:dyDescent="0.25">
      <c r="A21" s="10" t="s">
        <v>59</v>
      </c>
      <c r="B21" s="11" t="s">
        <v>60</v>
      </c>
      <c r="C21" s="8"/>
      <c r="D21" s="8"/>
      <c r="E21" s="8"/>
      <c r="F21" s="8"/>
      <c r="G21" s="8"/>
      <c r="H21" s="13"/>
      <c r="I21" s="8"/>
      <c r="J21" s="13"/>
      <c r="K21" s="13"/>
      <c r="L21" s="8"/>
      <c r="M21" s="14"/>
      <c r="N21" s="13"/>
      <c r="O21" s="13"/>
      <c r="P21" s="13"/>
      <c r="Q21" s="13"/>
      <c r="R21" s="14"/>
      <c r="S21" s="13"/>
      <c r="T21" s="13"/>
      <c r="U21" s="13"/>
      <c r="V21" s="8"/>
      <c r="W21" s="13"/>
      <c r="X21" s="13"/>
      <c r="Y21" s="8"/>
      <c r="Z21" s="13"/>
      <c r="AA21" s="13"/>
      <c r="AB21" s="8"/>
      <c r="AC21" s="8"/>
      <c r="AD21" s="8"/>
      <c r="AE21" s="8"/>
      <c r="AF21" s="13"/>
      <c r="AG21" s="13"/>
      <c r="AH21" s="13"/>
      <c r="AI21" s="13"/>
      <c r="AJ21" s="8"/>
      <c r="AK21" s="8"/>
      <c r="AL21" s="8"/>
    </row>
    <row r="22" spans="1:38" ht="93.75" customHeight="1" x14ac:dyDescent="0.25">
      <c r="A22" s="10" t="s">
        <v>61</v>
      </c>
      <c r="B22" s="11" t="s">
        <v>62</v>
      </c>
      <c r="C22" s="8">
        <v>2</v>
      </c>
      <c r="D22" s="8"/>
      <c r="E22" s="8">
        <f t="shared" si="1"/>
        <v>2</v>
      </c>
      <c r="F22" s="8"/>
      <c r="G22" s="8"/>
      <c r="H22" s="13">
        <v>1</v>
      </c>
      <c r="I22" s="8">
        <f t="shared" si="2"/>
        <v>1</v>
      </c>
      <c r="J22" s="13"/>
      <c r="K22" s="13"/>
      <c r="L22" s="8">
        <v>3</v>
      </c>
      <c r="M22" s="14"/>
      <c r="N22" s="13"/>
      <c r="O22" s="13"/>
      <c r="P22" s="13"/>
      <c r="Q22" s="13"/>
      <c r="R22" s="14"/>
      <c r="S22" s="13"/>
      <c r="T22" s="13"/>
      <c r="U22" s="13"/>
      <c r="V22" s="8"/>
      <c r="W22" s="13"/>
      <c r="X22" s="13"/>
      <c r="Y22" s="8"/>
      <c r="Z22" s="13"/>
      <c r="AA22" s="13"/>
      <c r="AB22" s="8"/>
      <c r="AC22" s="8"/>
      <c r="AD22" s="8"/>
      <c r="AE22" s="8"/>
      <c r="AF22" s="13"/>
      <c r="AG22" s="13"/>
      <c r="AH22" s="13"/>
      <c r="AI22" s="13"/>
      <c r="AJ22" s="8"/>
      <c r="AK22" s="8"/>
      <c r="AL22" s="8"/>
    </row>
    <row r="23" spans="1:38" ht="93.75" customHeight="1" x14ac:dyDescent="0.25">
      <c r="A23" s="10" t="s">
        <v>63</v>
      </c>
      <c r="B23" s="11" t="s">
        <v>64</v>
      </c>
      <c r="C23" s="8"/>
      <c r="D23" s="8"/>
      <c r="E23" s="8"/>
      <c r="F23" s="8"/>
      <c r="G23" s="8"/>
      <c r="H23" s="13"/>
      <c r="I23" s="8"/>
      <c r="J23" s="13"/>
      <c r="K23" s="13"/>
      <c r="L23" s="8"/>
      <c r="M23" s="14"/>
      <c r="N23" s="13"/>
      <c r="O23" s="13"/>
      <c r="P23" s="13"/>
      <c r="Q23" s="13"/>
      <c r="R23" s="14"/>
      <c r="S23" s="13"/>
      <c r="T23" s="13"/>
      <c r="U23" s="13"/>
      <c r="V23" s="8"/>
      <c r="W23" s="13"/>
      <c r="X23" s="13"/>
      <c r="Y23" s="8"/>
      <c r="Z23" s="13"/>
      <c r="AA23" s="13"/>
      <c r="AB23" s="8"/>
      <c r="AC23" s="8"/>
      <c r="AD23" s="8"/>
      <c r="AE23" s="8"/>
      <c r="AF23" s="13"/>
      <c r="AG23" s="13"/>
      <c r="AH23" s="13"/>
      <c r="AI23" s="13"/>
      <c r="AJ23" s="8"/>
      <c r="AK23" s="8"/>
      <c r="AL23" s="8"/>
    </row>
    <row r="24" spans="1:38" ht="93.75" customHeight="1" x14ac:dyDescent="0.25">
      <c r="A24" s="10" t="s">
        <v>65</v>
      </c>
      <c r="B24" s="11" t="s">
        <v>66</v>
      </c>
      <c r="C24" s="8"/>
      <c r="D24" s="8"/>
      <c r="E24" s="8"/>
      <c r="F24" s="8"/>
      <c r="G24" s="8"/>
      <c r="H24" s="13"/>
      <c r="I24" s="8"/>
      <c r="J24" s="13"/>
      <c r="K24" s="13"/>
      <c r="L24" s="8"/>
      <c r="M24" s="14"/>
      <c r="N24" s="13"/>
      <c r="O24" s="13"/>
      <c r="P24" s="13"/>
      <c r="Q24" s="13"/>
      <c r="R24" s="14"/>
      <c r="S24" s="13"/>
      <c r="T24" s="13"/>
      <c r="U24" s="13"/>
      <c r="V24" s="8"/>
      <c r="W24" s="13"/>
      <c r="X24" s="13"/>
      <c r="Y24" s="8"/>
      <c r="Z24" s="13"/>
      <c r="AA24" s="13"/>
      <c r="AB24" s="8"/>
      <c r="AC24" s="8"/>
      <c r="AD24" s="8"/>
      <c r="AE24" s="8"/>
      <c r="AF24" s="13"/>
      <c r="AG24" s="13"/>
      <c r="AH24" s="13"/>
      <c r="AI24" s="13"/>
      <c r="AJ24" s="8"/>
      <c r="AK24" s="8"/>
      <c r="AL24" s="8"/>
    </row>
    <row r="25" spans="1:38" ht="93.75" customHeight="1" x14ac:dyDescent="0.25">
      <c r="A25" s="10" t="s">
        <v>67</v>
      </c>
      <c r="B25" s="11" t="s">
        <v>68</v>
      </c>
      <c r="C25" s="8"/>
      <c r="D25" s="8"/>
      <c r="E25" s="8"/>
      <c r="F25" s="8"/>
      <c r="G25" s="8"/>
      <c r="H25" s="13"/>
      <c r="I25" s="8"/>
      <c r="J25" s="13"/>
      <c r="K25" s="13"/>
      <c r="L25" s="8"/>
      <c r="M25" s="14"/>
      <c r="N25" s="13"/>
      <c r="O25" s="13"/>
      <c r="P25" s="13"/>
      <c r="Q25" s="13"/>
      <c r="R25" s="14"/>
      <c r="S25" s="13"/>
      <c r="T25" s="13"/>
      <c r="U25" s="13"/>
      <c r="V25" s="8"/>
      <c r="W25" s="13"/>
      <c r="X25" s="13"/>
      <c r="Y25" s="8"/>
      <c r="Z25" s="13"/>
      <c r="AA25" s="13"/>
      <c r="AB25" s="8"/>
      <c r="AC25" s="8"/>
      <c r="AD25" s="8"/>
      <c r="AE25" s="8"/>
      <c r="AF25" s="13"/>
      <c r="AG25" s="13"/>
      <c r="AH25" s="13"/>
      <c r="AI25" s="13"/>
      <c r="AJ25" s="8"/>
      <c r="AK25" s="8"/>
      <c r="AL25" s="8"/>
    </row>
    <row r="26" spans="1:38" ht="93.75" customHeight="1" x14ac:dyDescent="0.25">
      <c r="A26" s="10" t="s">
        <v>69</v>
      </c>
      <c r="B26" s="11" t="s">
        <v>70</v>
      </c>
      <c r="C26" s="8"/>
      <c r="D26" s="8"/>
      <c r="E26" s="8"/>
      <c r="F26" s="8"/>
      <c r="G26" s="8"/>
      <c r="H26" s="13"/>
      <c r="I26" s="8"/>
      <c r="J26" s="13"/>
      <c r="K26" s="13"/>
      <c r="L26" s="8"/>
      <c r="M26" s="14"/>
      <c r="N26" s="13"/>
      <c r="O26" s="13"/>
      <c r="P26" s="13"/>
      <c r="Q26" s="13"/>
      <c r="R26" s="14"/>
      <c r="S26" s="13"/>
      <c r="T26" s="13"/>
      <c r="U26" s="13"/>
      <c r="V26" s="8"/>
      <c r="W26" s="13"/>
      <c r="X26" s="13"/>
      <c r="Y26" s="8"/>
      <c r="Z26" s="13"/>
      <c r="AA26" s="13"/>
      <c r="AB26" s="8"/>
      <c r="AC26" s="8"/>
      <c r="AD26" s="8"/>
      <c r="AE26" s="8"/>
      <c r="AF26" s="13"/>
      <c r="AG26" s="13"/>
      <c r="AH26" s="13"/>
      <c r="AI26" s="13"/>
      <c r="AJ26" s="8"/>
      <c r="AK26" s="8"/>
      <c r="AL26" s="8"/>
    </row>
    <row r="27" spans="1:38" s="72" customFormat="1" ht="93.7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2</v>
      </c>
      <c r="H27" s="52">
        <f t="shared" si="12"/>
        <v>1</v>
      </c>
      <c r="I27" s="52">
        <f t="shared" si="12"/>
        <v>0</v>
      </c>
      <c r="J27" s="52">
        <f t="shared" si="12"/>
        <v>1</v>
      </c>
      <c r="K27" s="52">
        <f t="shared" si="12"/>
        <v>1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1</v>
      </c>
      <c r="AB27" s="52">
        <f t="shared" si="12"/>
        <v>1</v>
      </c>
      <c r="AC27" s="52">
        <f t="shared" si="12"/>
        <v>1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1</v>
      </c>
      <c r="AH27" s="52">
        <f t="shared" si="12"/>
        <v>0</v>
      </c>
      <c r="AI27" s="52">
        <f t="shared" si="12"/>
        <v>1</v>
      </c>
      <c r="AJ27" s="52">
        <f t="shared" si="12"/>
        <v>1</v>
      </c>
      <c r="AK27" s="52">
        <f t="shared" si="12"/>
        <v>0</v>
      </c>
      <c r="AL27" s="52">
        <f t="shared" si="12"/>
        <v>0</v>
      </c>
    </row>
    <row r="28" spans="1:38" ht="93.75" customHeight="1" x14ac:dyDescent="0.25">
      <c r="A28" s="15" t="s">
        <v>72</v>
      </c>
      <c r="B28" s="11" t="s">
        <v>73</v>
      </c>
      <c r="C28" s="8"/>
      <c r="D28" s="8"/>
      <c r="E28" s="8"/>
      <c r="F28" s="8"/>
      <c r="G28" s="8"/>
      <c r="H28" s="13"/>
      <c r="I28" s="8"/>
      <c r="J28" s="13"/>
      <c r="K28" s="13"/>
      <c r="L28" s="8"/>
      <c r="M28" s="14"/>
      <c r="N28" s="13"/>
      <c r="O28" s="13"/>
      <c r="P28" s="13"/>
      <c r="Q28" s="13"/>
      <c r="R28" s="14"/>
      <c r="S28" s="13"/>
      <c r="T28" s="13"/>
      <c r="U28" s="13"/>
      <c r="V28" s="8"/>
      <c r="W28" s="13"/>
      <c r="X28" s="13"/>
      <c r="Y28" s="8"/>
      <c r="Z28" s="13"/>
      <c r="AA28" s="13"/>
      <c r="AB28" s="8"/>
      <c r="AC28" s="8"/>
      <c r="AD28" s="8"/>
      <c r="AE28" s="8"/>
      <c r="AF28" s="13"/>
      <c r="AG28" s="13"/>
      <c r="AH28" s="13"/>
      <c r="AI28" s="13"/>
      <c r="AJ28" s="8"/>
      <c r="AK28" s="8"/>
      <c r="AL28" s="8"/>
    </row>
    <row r="29" spans="1:38" ht="93.75" customHeight="1" x14ac:dyDescent="0.25">
      <c r="A29" s="15" t="s">
        <v>74</v>
      </c>
      <c r="B29" s="11" t="s">
        <v>75</v>
      </c>
      <c r="C29" s="8"/>
      <c r="D29" s="8"/>
      <c r="E29" s="8"/>
      <c r="F29" s="8"/>
      <c r="G29" s="8"/>
      <c r="H29" s="13"/>
      <c r="I29" s="8"/>
      <c r="J29" s="13"/>
      <c r="K29" s="13"/>
      <c r="L29" s="8"/>
      <c r="M29" s="14"/>
      <c r="N29" s="13"/>
      <c r="O29" s="13"/>
      <c r="P29" s="13"/>
      <c r="Q29" s="13"/>
      <c r="R29" s="14"/>
      <c r="S29" s="13"/>
      <c r="T29" s="13"/>
      <c r="U29" s="13"/>
      <c r="V29" s="8"/>
      <c r="W29" s="13"/>
      <c r="X29" s="13"/>
      <c r="Y29" s="8"/>
      <c r="Z29" s="13"/>
      <c r="AA29" s="13"/>
      <c r="AB29" s="8"/>
      <c r="AC29" s="8"/>
      <c r="AD29" s="8"/>
      <c r="AE29" s="8"/>
      <c r="AF29" s="13"/>
      <c r="AG29" s="13"/>
      <c r="AH29" s="13"/>
      <c r="AI29" s="13"/>
      <c r="AJ29" s="8"/>
      <c r="AK29" s="8"/>
      <c r="AL29" s="8"/>
    </row>
    <row r="30" spans="1:38" ht="93.75" customHeight="1" x14ac:dyDescent="0.25">
      <c r="A30" s="15" t="s">
        <v>76</v>
      </c>
      <c r="B30" s="11" t="s">
        <v>77</v>
      </c>
      <c r="C30" s="8"/>
      <c r="D30" s="8"/>
      <c r="E30" s="8"/>
      <c r="F30" s="8"/>
      <c r="G30" s="8"/>
      <c r="H30" s="13">
        <v>1</v>
      </c>
      <c r="I30" s="8">
        <f t="shared" si="2"/>
        <v>1</v>
      </c>
      <c r="J30" s="13"/>
      <c r="K30" s="13"/>
      <c r="L30" s="8">
        <v>1</v>
      </c>
      <c r="M30" s="14"/>
      <c r="N30" s="13"/>
      <c r="O30" s="13"/>
      <c r="P30" s="13"/>
      <c r="Q30" s="13"/>
      <c r="R30" s="14"/>
      <c r="S30" s="13"/>
      <c r="T30" s="13"/>
      <c r="U30" s="13"/>
      <c r="V30" s="8"/>
      <c r="W30" s="13"/>
      <c r="X30" s="13"/>
      <c r="Y30" s="8"/>
      <c r="Z30" s="13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93.75" customHeight="1" x14ac:dyDescent="0.25">
      <c r="A31" s="15" t="s">
        <v>78</v>
      </c>
      <c r="B31" s="11" t="s">
        <v>79</v>
      </c>
      <c r="C31" s="8"/>
      <c r="D31" s="8"/>
      <c r="E31" s="8"/>
      <c r="F31" s="8"/>
      <c r="G31" s="8"/>
      <c r="H31" s="13"/>
      <c r="I31" s="8"/>
      <c r="J31" s="13"/>
      <c r="K31" s="13"/>
      <c r="L31" s="8"/>
      <c r="M31" s="14"/>
      <c r="N31" s="13"/>
      <c r="O31" s="13"/>
      <c r="P31" s="13"/>
      <c r="Q31" s="13"/>
      <c r="R31" s="14"/>
      <c r="S31" s="13"/>
      <c r="T31" s="13"/>
      <c r="U31" s="13"/>
      <c r="V31" s="8"/>
      <c r="W31" s="13"/>
      <c r="X31" s="13"/>
      <c r="Y31" s="8"/>
      <c r="Z31" s="13"/>
      <c r="AA31" s="13"/>
      <c r="AB31" s="8"/>
      <c r="AC31" s="8"/>
      <c r="AD31" s="8"/>
      <c r="AE31" s="8"/>
      <c r="AF31" s="13"/>
      <c r="AG31" s="13"/>
      <c r="AH31" s="13"/>
      <c r="AI31" s="13"/>
      <c r="AJ31" s="8"/>
      <c r="AK31" s="8"/>
      <c r="AL31" s="8"/>
    </row>
    <row r="32" spans="1:38" ht="93.75" customHeight="1" x14ac:dyDescent="0.25">
      <c r="A32" s="15" t="s">
        <v>80</v>
      </c>
      <c r="B32" s="11" t="s">
        <v>81</v>
      </c>
      <c r="C32" s="8"/>
      <c r="D32" s="8"/>
      <c r="E32" s="8"/>
      <c r="F32" s="8"/>
      <c r="G32" s="8"/>
      <c r="H32" s="8">
        <v>1</v>
      </c>
      <c r="I32" s="8"/>
      <c r="J32" s="13"/>
      <c r="K32" s="13">
        <v>1</v>
      </c>
      <c r="L32" s="8"/>
      <c r="M32" s="14"/>
      <c r="N32" s="14"/>
      <c r="O32" s="13"/>
      <c r="P32" s="14"/>
      <c r="Q32" s="13"/>
      <c r="R32" s="14"/>
      <c r="S32" s="13"/>
      <c r="T32" s="13"/>
      <c r="U32" s="13"/>
      <c r="V32" s="8"/>
      <c r="W32" s="13"/>
      <c r="X32" s="13"/>
      <c r="Y32" s="8"/>
      <c r="Z32" s="13"/>
      <c r="AA32" s="13"/>
      <c r="AB32" s="8">
        <v>1</v>
      </c>
      <c r="AC32" s="8">
        <f t="shared" si="7"/>
        <v>1</v>
      </c>
      <c r="AD32" s="8">
        <v>1</v>
      </c>
      <c r="AE32" s="8"/>
      <c r="AF32" s="13"/>
      <c r="AG32" s="13"/>
      <c r="AH32" s="13">
        <v>1</v>
      </c>
      <c r="AI32" s="13"/>
      <c r="AJ32" s="8">
        <f t="shared" si="8"/>
        <v>1</v>
      </c>
      <c r="AK32" s="8">
        <v>1</v>
      </c>
      <c r="AL32" s="8"/>
    </row>
    <row r="33" spans="1:38" s="72" customFormat="1" ht="93.75" customHeight="1" x14ac:dyDescent="0.25">
      <c r="A33" s="74" t="s">
        <v>82</v>
      </c>
      <c r="B33" s="70" t="s">
        <v>83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</row>
    <row r="34" spans="1:38" s="72" customFormat="1" ht="93.75" customHeight="1" x14ac:dyDescent="0.25">
      <c r="A34" s="74" t="s">
        <v>84</v>
      </c>
      <c r="B34" s="70" t="s">
        <v>85</v>
      </c>
      <c r="C34" s="45">
        <v>0</v>
      </c>
      <c r="D34" s="45">
        <v>0</v>
      </c>
      <c r="E34" s="45">
        <f t="shared" si="1"/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</row>
    <row r="35" spans="1:38" s="72" customFormat="1" ht="93.75" customHeight="1" x14ac:dyDescent="0.25">
      <c r="A35" s="74" t="s">
        <v>86</v>
      </c>
      <c r="B35" s="70" t="s">
        <v>87</v>
      </c>
      <c r="C35" s="45">
        <v>0</v>
      </c>
      <c r="D35" s="45">
        <v>0</v>
      </c>
      <c r="E35" s="45">
        <f t="shared" si="1"/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s="72" customFormat="1" ht="93.75" customHeight="1" x14ac:dyDescent="0.25">
      <c r="A36" s="74" t="s">
        <v>88</v>
      </c>
      <c r="B36" s="70" t="s">
        <v>89</v>
      </c>
      <c r="C36" s="45">
        <v>0</v>
      </c>
      <c r="D36" s="45">
        <v>0</v>
      </c>
      <c r="E36" s="45">
        <f t="shared" si="1"/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s="72" customFormat="1" ht="93.75" customHeight="1" x14ac:dyDescent="0.25">
      <c r="A37" s="74" t="s">
        <v>90</v>
      </c>
      <c r="B37" s="70" t="s">
        <v>91</v>
      </c>
      <c r="C37" s="45">
        <v>3</v>
      </c>
      <c r="D37" s="45">
        <v>1</v>
      </c>
      <c r="E37" s="45">
        <f t="shared" si="1"/>
        <v>2</v>
      </c>
      <c r="F37" s="45">
        <v>0</v>
      </c>
      <c r="G37" s="45">
        <v>0</v>
      </c>
      <c r="H37" s="47">
        <v>2</v>
      </c>
      <c r="I37" s="45">
        <f t="shared" si="2"/>
        <v>2</v>
      </c>
      <c r="J37" s="47">
        <v>0</v>
      </c>
      <c r="K37" s="47">
        <v>0</v>
      </c>
      <c r="L37" s="45">
        <v>0</v>
      </c>
      <c r="M37" s="48">
        <f t="shared" si="3"/>
        <v>3</v>
      </c>
      <c r="N37" s="47">
        <v>2</v>
      </c>
      <c r="O37" s="47">
        <v>0</v>
      </c>
      <c r="P37" s="47">
        <v>1</v>
      </c>
      <c r="Q37" s="47">
        <v>0</v>
      </c>
      <c r="R37" s="48">
        <f t="shared" si="4"/>
        <v>0</v>
      </c>
      <c r="S37" s="47">
        <v>0</v>
      </c>
      <c r="T37" s="47">
        <v>0</v>
      </c>
      <c r="U37" s="47">
        <v>0</v>
      </c>
      <c r="V37" s="45">
        <f t="shared" si="5"/>
        <v>3</v>
      </c>
      <c r="W37" s="47">
        <v>0</v>
      </c>
      <c r="X37" s="47">
        <v>0</v>
      </c>
      <c r="Y37" s="45">
        <f t="shared" si="6"/>
        <v>2</v>
      </c>
      <c r="Z37" s="47">
        <v>0</v>
      </c>
      <c r="AA37" s="47">
        <v>3</v>
      </c>
      <c r="AB37" s="45">
        <v>0</v>
      </c>
      <c r="AC37" s="45">
        <f t="shared" si="7"/>
        <v>3</v>
      </c>
      <c r="AD37" s="45">
        <v>0</v>
      </c>
      <c r="AE37" s="45">
        <v>3</v>
      </c>
      <c r="AF37" s="47">
        <v>0</v>
      </c>
      <c r="AG37" s="47">
        <v>1</v>
      </c>
      <c r="AH37" s="47">
        <v>0</v>
      </c>
      <c r="AI37" s="47">
        <v>0</v>
      </c>
      <c r="AJ37" s="45">
        <f t="shared" si="8"/>
        <v>0</v>
      </c>
      <c r="AK37" s="45">
        <v>0</v>
      </c>
      <c r="AL37" s="45">
        <v>0</v>
      </c>
    </row>
    <row r="38" spans="1:38" s="72" customFormat="1" ht="93.75" customHeight="1" x14ac:dyDescent="0.25">
      <c r="A38" s="74" t="s">
        <v>92</v>
      </c>
      <c r="B38" s="70" t="s">
        <v>93</v>
      </c>
      <c r="C38" s="47">
        <v>0</v>
      </c>
      <c r="D38" s="47">
        <v>0</v>
      </c>
      <c r="E38" s="45">
        <f t="shared" si="1"/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0</v>
      </c>
      <c r="AL38" s="47">
        <v>0</v>
      </c>
    </row>
    <row r="39" spans="1:38" ht="93.75" customHeight="1" x14ac:dyDescent="0.25">
      <c r="A39" s="15" t="s">
        <v>114</v>
      </c>
      <c r="B39" s="5" t="s">
        <v>95</v>
      </c>
      <c r="C39" s="13"/>
      <c r="D39" s="13"/>
      <c r="E39" s="8"/>
      <c r="F39" s="13"/>
      <c r="G39" s="13"/>
      <c r="H39" s="8"/>
      <c r="I39" s="8"/>
      <c r="J39" s="8"/>
      <c r="K39" s="13"/>
      <c r="L39" s="8"/>
      <c r="M39" s="14"/>
      <c r="N39" s="13"/>
      <c r="O39" s="13"/>
      <c r="P39" s="13"/>
      <c r="Q39" s="13"/>
      <c r="R39" s="14"/>
      <c r="S39" s="13"/>
      <c r="T39" s="13"/>
      <c r="U39" s="13"/>
      <c r="V39" s="8"/>
      <c r="W39" s="13"/>
      <c r="X39" s="13"/>
      <c r="Y39" s="8"/>
      <c r="Z39" s="13"/>
      <c r="AA39" s="13"/>
      <c r="AB39" s="13"/>
      <c r="AC39" s="8"/>
      <c r="AD39" s="13"/>
      <c r="AE39" s="13"/>
      <c r="AF39" s="13"/>
      <c r="AG39" s="13"/>
      <c r="AH39" s="13"/>
      <c r="AI39" s="13"/>
      <c r="AJ39" s="8"/>
      <c r="AK39" s="13"/>
      <c r="AL39" s="13"/>
    </row>
    <row r="40" spans="1:38" ht="93.75" customHeight="1" x14ac:dyDescent="0.25">
      <c r="A40" s="15" t="s">
        <v>96</v>
      </c>
      <c r="B40" s="5" t="s">
        <v>97</v>
      </c>
      <c r="C40" s="8"/>
      <c r="D40" s="8"/>
      <c r="E40" s="8"/>
      <c r="F40" s="8"/>
      <c r="G40" s="8"/>
      <c r="H40" s="13"/>
      <c r="I40" s="8"/>
      <c r="J40" s="13"/>
      <c r="K40" s="13"/>
      <c r="L40" s="8"/>
      <c r="M40" s="14"/>
      <c r="N40" s="13"/>
      <c r="O40" s="13"/>
      <c r="P40" s="13"/>
      <c r="Q40" s="13"/>
      <c r="R40" s="14"/>
      <c r="S40" s="13"/>
      <c r="T40" s="13"/>
      <c r="U40" s="13"/>
      <c r="V40" s="8"/>
      <c r="W40" s="13"/>
      <c r="X40" s="13"/>
      <c r="Y40" s="8"/>
      <c r="Z40" s="13"/>
      <c r="AA40" s="13"/>
      <c r="AB40" s="8"/>
      <c r="AC40" s="8"/>
      <c r="AD40" s="8"/>
      <c r="AE40" s="8"/>
      <c r="AF40" s="13"/>
      <c r="AG40" s="13"/>
      <c r="AH40" s="13"/>
      <c r="AI40" s="13"/>
      <c r="AJ40" s="8"/>
      <c r="AK40" s="8"/>
      <c r="AL40" s="8"/>
    </row>
    <row r="41" spans="1:38" ht="93.75" customHeight="1" x14ac:dyDescent="0.25">
      <c r="A41" s="15" t="s">
        <v>98</v>
      </c>
      <c r="B41" s="5" t="s">
        <v>99</v>
      </c>
      <c r="C41" s="8">
        <v>3</v>
      </c>
      <c r="D41" s="8"/>
      <c r="E41" s="8">
        <f t="shared" si="1"/>
        <v>3</v>
      </c>
      <c r="F41" s="8"/>
      <c r="G41" s="8"/>
      <c r="H41" s="13">
        <v>4</v>
      </c>
      <c r="I41" s="8">
        <f t="shared" si="2"/>
        <v>4</v>
      </c>
      <c r="J41" s="13"/>
      <c r="K41" s="13"/>
      <c r="L41" s="8"/>
      <c r="M41" s="14">
        <f t="shared" si="3"/>
        <v>4</v>
      </c>
      <c r="N41" s="13">
        <v>3</v>
      </c>
      <c r="O41" s="13"/>
      <c r="P41" s="13">
        <v>1</v>
      </c>
      <c r="Q41" s="13"/>
      <c r="R41" s="14"/>
      <c r="S41" s="13"/>
      <c r="T41" s="13"/>
      <c r="U41" s="13"/>
      <c r="V41" s="8">
        <f t="shared" si="5"/>
        <v>4</v>
      </c>
      <c r="W41" s="13"/>
      <c r="X41" s="13"/>
      <c r="Y41" s="8">
        <f t="shared" si="6"/>
        <v>3</v>
      </c>
      <c r="Z41" s="13"/>
      <c r="AA41" s="13">
        <v>1</v>
      </c>
      <c r="AB41" s="8">
        <v>0</v>
      </c>
      <c r="AC41" s="8">
        <f t="shared" si="7"/>
        <v>1</v>
      </c>
      <c r="AD41" s="8">
        <v>0</v>
      </c>
      <c r="AE41" s="8">
        <v>1</v>
      </c>
      <c r="AF41" s="13"/>
      <c r="AG41" s="13">
        <v>0</v>
      </c>
      <c r="AH41" s="13"/>
      <c r="AI41" s="13"/>
      <c r="AJ41" s="8">
        <f t="shared" si="8"/>
        <v>0</v>
      </c>
      <c r="AK41" s="8"/>
      <c r="AL41" s="8"/>
    </row>
    <row r="42" spans="1:38" ht="93.75" customHeight="1" x14ac:dyDescent="0.25">
      <c r="A42" s="15" t="s">
        <v>100</v>
      </c>
      <c r="B42" s="16" t="s">
        <v>101</v>
      </c>
      <c r="C42" s="8">
        <v>1</v>
      </c>
      <c r="D42" s="8"/>
      <c r="E42" s="8">
        <f t="shared" si="1"/>
        <v>1</v>
      </c>
      <c r="F42" s="8"/>
      <c r="G42" s="8"/>
      <c r="H42" s="13">
        <v>6</v>
      </c>
      <c r="I42" s="8">
        <f t="shared" si="2"/>
        <v>6</v>
      </c>
      <c r="J42" s="13"/>
      <c r="K42" s="13"/>
      <c r="L42" s="8"/>
      <c r="M42" s="14">
        <f t="shared" si="3"/>
        <v>5</v>
      </c>
      <c r="N42" s="13">
        <v>2</v>
      </c>
      <c r="O42" s="13"/>
      <c r="P42" s="13">
        <v>3</v>
      </c>
      <c r="Q42" s="13"/>
      <c r="R42" s="14"/>
      <c r="S42" s="13"/>
      <c r="T42" s="13"/>
      <c r="U42" s="13"/>
      <c r="V42" s="8">
        <f t="shared" si="5"/>
        <v>5</v>
      </c>
      <c r="W42" s="13"/>
      <c r="X42" s="13"/>
      <c r="Y42" s="8">
        <f t="shared" si="6"/>
        <v>2</v>
      </c>
      <c r="Z42" s="13"/>
      <c r="AA42" s="13">
        <v>1</v>
      </c>
      <c r="AB42" s="8">
        <v>0</v>
      </c>
      <c r="AC42" s="8">
        <f t="shared" si="7"/>
        <v>1</v>
      </c>
      <c r="AD42" s="8">
        <v>0</v>
      </c>
      <c r="AE42" s="8">
        <v>1</v>
      </c>
      <c r="AF42" s="13"/>
      <c r="AG42" s="13">
        <v>0</v>
      </c>
      <c r="AH42" s="13"/>
      <c r="AI42" s="13"/>
      <c r="AJ42" s="8">
        <f t="shared" si="8"/>
        <v>0</v>
      </c>
      <c r="AK42" s="8"/>
      <c r="AL42" s="8"/>
    </row>
    <row r="43" spans="1:38" ht="93.75" customHeight="1" x14ac:dyDescent="0.25">
      <c r="A43" s="15" t="s">
        <v>102</v>
      </c>
      <c r="B43" s="16" t="s">
        <v>103</v>
      </c>
      <c r="C43" s="8"/>
      <c r="D43" s="8"/>
      <c r="E43" s="8"/>
      <c r="F43" s="8"/>
      <c r="G43" s="8"/>
      <c r="H43" s="13"/>
      <c r="I43" s="8"/>
      <c r="J43" s="13"/>
      <c r="K43" s="13"/>
      <c r="L43" s="8"/>
      <c r="M43" s="14"/>
      <c r="N43" s="13"/>
      <c r="O43" s="13"/>
      <c r="P43" s="13"/>
      <c r="Q43" s="13"/>
      <c r="R43" s="14"/>
      <c r="S43" s="13"/>
      <c r="T43" s="13"/>
      <c r="U43" s="13"/>
      <c r="V43" s="8"/>
      <c r="W43" s="13"/>
      <c r="X43" s="13"/>
      <c r="Y43" s="8"/>
      <c r="Z43" s="13"/>
      <c r="AA43" s="13"/>
      <c r="AB43" s="8"/>
      <c r="AC43" s="8"/>
      <c r="AD43" s="8"/>
      <c r="AE43" s="8"/>
      <c r="AF43" s="13"/>
      <c r="AG43" s="13"/>
      <c r="AH43" s="13"/>
      <c r="AI43" s="13"/>
      <c r="AJ43" s="8"/>
      <c r="AK43" s="8"/>
      <c r="AL43" s="8"/>
    </row>
    <row r="44" spans="1:38" ht="93.75" customHeight="1" x14ac:dyDescent="0.25">
      <c r="A44" s="15" t="s">
        <v>104</v>
      </c>
      <c r="B44" s="16" t="s">
        <v>105</v>
      </c>
      <c r="C44" s="8"/>
      <c r="D44" s="8"/>
      <c r="E44" s="8"/>
      <c r="F44" s="8"/>
      <c r="G44" s="8"/>
      <c r="H44" s="8"/>
      <c r="I44" s="8"/>
      <c r="J44" s="13"/>
      <c r="K44" s="13"/>
      <c r="L44" s="8"/>
      <c r="M44" s="14"/>
      <c r="N44" s="13"/>
      <c r="O44" s="13"/>
      <c r="P44" s="13"/>
      <c r="Q44" s="13"/>
      <c r="R44" s="14"/>
      <c r="S44" s="13"/>
      <c r="T44" s="13"/>
      <c r="U44" s="13"/>
      <c r="V44" s="8"/>
      <c r="W44" s="13"/>
      <c r="X44" s="13"/>
      <c r="Y44" s="8"/>
      <c r="Z44" s="13"/>
      <c r="AA44" s="13"/>
      <c r="AB44" s="8"/>
      <c r="AC44" s="8"/>
      <c r="AD44" s="8"/>
      <c r="AE44" s="8"/>
      <c r="AF44" s="13"/>
      <c r="AG44" s="13"/>
      <c r="AH44" s="13"/>
      <c r="AI44" s="13"/>
      <c r="AJ44" s="8"/>
      <c r="AK44" s="8"/>
      <c r="AL44" s="8"/>
    </row>
    <row r="45" spans="1:38" ht="93.75" customHeight="1" x14ac:dyDescent="0.25">
      <c r="A45" s="15" t="s">
        <v>106</v>
      </c>
      <c r="B45" s="16" t="s">
        <v>107</v>
      </c>
      <c r="C45" s="8">
        <v>1</v>
      </c>
      <c r="D45" s="8"/>
      <c r="E45" s="8">
        <f t="shared" si="1"/>
        <v>1</v>
      </c>
      <c r="F45" s="8"/>
      <c r="G45" s="8"/>
      <c r="H45" s="8">
        <v>4</v>
      </c>
      <c r="I45" s="8">
        <f t="shared" si="2"/>
        <v>4</v>
      </c>
      <c r="J45" s="8"/>
      <c r="K45" s="13"/>
      <c r="L45" s="8"/>
      <c r="M45" s="14">
        <f t="shared" si="3"/>
        <v>5</v>
      </c>
      <c r="N45" s="13">
        <v>3</v>
      </c>
      <c r="O45" s="13"/>
      <c r="P45" s="13">
        <v>2</v>
      </c>
      <c r="Q45" s="13"/>
      <c r="R45" s="14"/>
      <c r="S45" s="13"/>
      <c r="T45" s="13"/>
      <c r="U45" s="13"/>
      <c r="V45" s="8">
        <f t="shared" si="5"/>
        <v>5</v>
      </c>
      <c r="W45" s="13"/>
      <c r="X45" s="13"/>
      <c r="Y45" s="8"/>
      <c r="Z45" s="13"/>
      <c r="AA45" s="13">
        <v>1</v>
      </c>
      <c r="AB45" s="8"/>
      <c r="AC45" s="8">
        <f t="shared" si="7"/>
        <v>1</v>
      </c>
      <c r="AD45" s="8"/>
      <c r="AE45" s="8">
        <v>1</v>
      </c>
      <c r="AF45" s="13"/>
      <c r="AG45" s="13">
        <v>1</v>
      </c>
      <c r="AH45" s="13"/>
      <c r="AI45" s="13"/>
      <c r="AJ45" s="8"/>
      <c r="AK45" s="8"/>
      <c r="AL45" s="8"/>
    </row>
    <row r="46" spans="1:38" ht="93.75" customHeight="1" x14ac:dyDescent="0.25">
      <c r="A46" s="15" t="s">
        <v>108</v>
      </c>
      <c r="B46" s="5" t="s">
        <v>109</v>
      </c>
      <c r="C46" s="8"/>
      <c r="D46" s="8"/>
      <c r="E46" s="8"/>
      <c r="F46" s="8"/>
      <c r="G46" s="8"/>
      <c r="H46" s="13"/>
      <c r="I46" s="8"/>
      <c r="J46" s="13"/>
      <c r="K46" s="13"/>
      <c r="L46" s="8"/>
      <c r="M46" s="14"/>
      <c r="N46" s="13"/>
      <c r="O46" s="13"/>
      <c r="P46" s="13"/>
      <c r="Q46" s="13"/>
      <c r="R46" s="14"/>
      <c r="S46" s="13"/>
      <c r="T46" s="13"/>
      <c r="U46" s="13"/>
      <c r="V46" s="8"/>
      <c r="W46" s="13"/>
      <c r="X46" s="13"/>
      <c r="Y46" s="8"/>
      <c r="Z46" s="13"/>
      <c r="AA46" s="13"/>
      <c r="AB46" s="8"/>
      <c r="AC46" s="8"/>
      <c r="AD46" s="8"/>
      <c r="AE46" s="8"/>
      <c r="AF46" s="13"/>
      <c r="AG46" s="13"/>
      <c r="AH46" s="13"/>
      <c r="AI46" s="13"/>
      <c r="AJ46" s="8"/>
      <c r="AK46" s="8"/>
      <c r="AL46" s="8"/>
    </row>
    <row r="47" spans="1:38" ht="93.75" customHeight="1" x14ac:dyDescent="0.25">
      <c r="A47" s="15" t="s">
        <v>110</v>
      </c>
      <c r="B47" s="16" t="s">
        <v>111</v>
      </c>
      <c r="C47" s="8"/>
      <c r="D47" s="8"/>
      <c r="E47" s="8"/>
      <c r="F47" s="8"/>
      <c r="G47" s="8"/>
      <c r="H47" s="13"/>
      <c r="I47" s="8"/>
      <c r="J47" s="13"/>
      <c r="K47" s="13"/>
      <c r="L47" s="17"/>
      <c r="M47" s="14"/>
      <c r="N47" s="13"/>
      <c r="O47" s="13"/>
      <c r="P47" s="13"/>
      <c r="Q47" s="13"/>
      <c r="R47" s="14"/>
      <c r="S47" s="13"/>
      <c r="T47" s="13"/>
      <c r="U47" s="13"/>
      <c r="V47" s="8"/>
      <c r="W47" s="13"/>
      <c r="X47" s="13"/>
      <c r="Y47" s="8"/>
      <c r="Z47" s="13"/>
      <c r="AA47" s="13"/>
      <c r="AB47" s="8"/>
      <c r="AC47" s="8"/>
      <c r="AD47" s="8"/>
      <c r="AE47" s="8"/>
      <c r="AF47" s="13"/>
      <c r="AG47" s="13"/>
      <c r="AH47" s="13"/>
      <c r="AI47" s="13"/>
      <c r="AJ47" s="8"/>
      <c r="AK47" s="8"/>
      <c r="AL47" s="8"/>
    </row>
    <row r="48" spans="1:38" s="72" customFormat="1" ht="93.75" customHeight="1" x14ac:dyDescent="0.25">
      <c r="A48" s="74" t="s">
        <v>112</v>
      </c>
      <c r="B48" s="70" t="s">
        <v>81</v>
      </c>
      <c r="C48" s="45">
        <v>7</v>
      </c>
      <c r="D48" s="45">
        <v>0</v>
      </c>
      <c r="E48" s="45">
        <f t="shared" si="1"/>
        <v>7</v>
      </c>
      <c r="F48" s="45">
        <v>0</v>
      </c>
      <c r="G48" s="45">
        <v>0</v>
      </c>
      <c r="H48" s="45">
        <v>5</v>
      </c>
      <c r="I48" s="45">
        <f t="shared" si="2"/>
        <v>5</v>
      </c>
      <c r="J48" s="47">
        <v>0</v>
      </c>
      <c r="K48" s="47">
        <v>0</v>
      </c>
      <c r="L48" s="45">
        <v>0</v>
      </c>
      <c r="M48" s="48">
        <f t="shared" si="3"/>
        <v>8</v>
      </c>
      <c r="N48" s="47">
        <v>8</v>
      </c>
      <c r="O48" s="47">
        <v>0</v>
      </c>
      <c r="P48" s="47">
        <v>0</v>
      </c>
      <c r="Q48" s="47">
        <v>0</v>
      </c>
      <c r="R48" s="48">
        <f t="shared" si="4"/>
        <v>2</v>
      </c>
      <c r="S48" s="47">
        <v>0</v>
      </c>
      <c r="T48" s="47">
        <v>2</v>
      </c>
      <c r="U48" s="47">
        <v>0</v>
      </c>
      <c r="V48" s="45">
        <f t="shared" si="5"/>
        <v>10</v>
      </c>
      <c r="W48" s="45">
        <v>1</v>
      </c>
      <c r="X48" s="47">
        <v>1</v>
      </c>
      <c r="Y48" s="45">
        <f t="shared" si="6"/>
        <v>1</v>
      </c>
      <c r="Z48" s="47">
        <v>1</v>
      </c>
      <c r="AA48" s="47">
        <v>0</v>
      </c>
      <c r="AB48" s="45">
        <v>0</v>
      </c>
      <c r="AC48" s="45">
        <f t="shared" si="7"/>
        <v>0</v>
      </c>
      <c r="AD48" s="45">
        <v>0</v>
      </c>
      <c r="AE48" s="45">
        <v>0</v>
      </c>
      <c r="AF48" s="47">
        <v>0</v>
      </c>
      <c r="AG48" s="47">
        <v>0</v>
      </c>
      <c r="AH48" s="47">
        <v>0</v>
      </c>
      <c r="AI48" s="47">
        <v>0</v>
      </c>
      <c r="AJ48" s="45">
        <f t="shared" si="8"/>
        <v>0</v>
      </c>
      <c r="AK48" s="45">
        <v>0</v>
      </c>
      <c r="AL48" s="45">
        <v>0</v>
      </c>
    </row>
    <row r="49" spans="1:38" s="72" customFormat="1" ht="93.75" customHeight="1" x14ac:dyDescent="0.25">
      <c r="A49" s="74"/>
      <c r="B49" s="70" t="s">
        <v>15</v>
      </c>
      <c r="C49" s="49">
        <v>286</v>
      </c>
      <c r="D49" s="49">
        <v>21</v>
      </c>
      <c r="E49" s="49">
        <f t="shared" ref="E49:U49" si="13">E9+E10+E13+E12+E15+E16+E17+E18+E20+E21+E22+E23+E24+E25+E26+E28+E29+E30+E31+E32+E33+E34+E35+E36+E37+E38+E39+E41+E42+E43+E44+E45+E46+E47+E48</f>
        <v>261</v>
      </c>
      <c r="F49" s="49">
        <f t="shared" si="13"/>
        <v>1</v>
      </c>
      <c r="G49" s="49">
        <f t="shared" si="13"/>
        <v>3</v>
      </c>
      <c r="H49" s="49">
        <f t="shared" si="13"/>
        <v>959</v>
      </c>
      <c r="I49" s="45">
        <f t="shared" si="2"/>
        <v>841</v>
      </c>
      <c r="J49" s="49">
        <f t="shared" si="13"/>
        <v>68</v>
      </c>
      <c r="K49" s="49">
        <f t="shared" si="13"/>
        <v>50</v>
      </c>
      <c r="L49" s="49">
        <f t="shared" si="13"/>
        <v>4</v>
      </c>
      <c r="M49" s="48">
        <f t="shared" si="3"/>
        <v>663</v>
      </c>
      <c r="N49" s="49">
        <f t="shared" si="13"/>
        <v>337</v>
      </c>
      <c r="O49" s="49">
        <f t="shared" si="13"/>
        <v>6</v>
      </c>
      <c r="P49" s="49">
        <f t="shared" si="13"/>
        <v>320</v>
      </c>
      <c r="Q49" s="49">
        <f t="shared" si="13"/>
        <v>0</v>
      </c>
      <c r="R49" s="48">
        <f t="shared" si="4"/>
        <v>159</v>
      </c>
      <c r="S49" s="49">
        <f t="shared" si="13"/>
        <v>0</v>
      </c>
      <c r="T49" s="49">
        <f t="shared" si="13"/>
        <v>15</v>
      </c>
      <c r="U49" s="49">
        <f t="shared" si="13"/>
        <v>144</v>
      </c>
      <c r="V49" s="45">
        <f t="shared" si="5"/>
        <v>822</v>
      </c>
      <c r="W49" s="49">
        <f t="shared" ref="W49:AL49" si="14">W9+W10+W12+W13+W15+W16+W17+W18+W20+W21+W22+W23+W24+W25+W26+W28+W29+W30+W31+W32+W33+W34+W35+W36+W37+W38+W39+W40+W41+W42+W43+W44+W45+W46+W47+W48</f>
        <v>6</v>
      </c>
      <c r="X49" s="49">
        <f t="shared" si="14"/>
        <v>19</v>
      </c>
      <c r="Y49" s="45">
        <f t="shared" si="6"/>
        <v>291</v>
      </c>
      <c r="Z49" s="49">
        <f t="shared" si="14"/>
        <v>32</v>
      </c>
      <c r="AA49" s="49">
        <f t="shared" si="14"/>
        <v>221</v>
      </c>
      <c r="AB49" s="49">
        <f t="shared" si="14"/>
        <v>40</v>
      </c>
      <c r="AC49" s="45">
        <f t="shared" si="7"/>
        <v>261</v>
      </c>
      <c r="AD49" s="49">
        <f t="shared" si="14"/>
        <v>69</v>
      </c>
      <c r="AE49" s="49">
        <f t="shared" si="14"/>
        <v>192</v>
      </c>
      <c r="AF49" s="49">
        <f t="shared" si="14"/>
        <v>0</v>
      </c>
      <c r="AG49" s="49">
        <f t="shared" si="14"/>
        <v>131</v>
      </c>
      <c r="AH49" s="49">
        <f t="shared" si="14"/>
        <v>45</v>
      </c>
      <c r="AI49" s="49">
        <f t="shared" si="14"/>
        <v>8</v>
      </c>
      <c r="AJ49" s="45">
        <f t="shared" si="8"/>
        <v>53</v>
      </c>
      <c r="AK49" s="49">
        <f t="shared" si="14"/>
        <v>45</v>
      </c>
      <c r="AL49" s="49">
        <f t="shared" si="14"/>
        <v>8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1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ht="71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L138"/>
  <sheetViews>
    <sheetView zoomScale="80" zoomScaleNormal="8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6.5" customHeight="1" x14ac:dyDescent="0.25">
      <c r="A8" s="71">
        <v>1</v>
      </c>
      <c r="B8" s="70" t="s">
        <v>38</v>
      </c>
      <c r="C8" s="52">
        <f>C9+C10</f>
        <v>174</v>
      </c>
      <c r="D8" s="52">
        <f t="shared" ref="D8:AL8" si="0">D9+D10</f>
        <v>3</v>
      </c>
      <c r="E8" s="52">
        <f t="shared" si="0"/>
        <v>170</v>
      </c>
      <c r="F8" s="52">
        <f t="shared" si="0"/>
        <v>0</v>
      </c>
      <c r="G8" s="52">
        <f t="shared" si="0"/>
        <v>1</v>
      </c>
      <c r="H8" s="52">
        <f t="shared" si="0"/>
        <v>369</v>
      </c>
      <c r="I8" s="52">
        <f t="shared" si="0"/>
        <v>293</v>
      </c>
      <c r="J8" s="52">
        <f t="shared" si="0"/>
        <v>60</v>
      </c>
      <c r="K8" s="52">
        <f t="shared" si="0"/>
        <v>16</v>
      </c>
      <c r="L8" s="52">
        <f t="shared" si="0"/>
        <v>0</v>
      </c>
      <c r="M8" s="52">
        <f t="shared" si="0"/>
        <v>267</v>
      </c>
      <c r="N8" s="52">
        <f t="shared" si="0"/>
        <v>221</v>
      </c>
      <c r="O8" s="52">
        <f t="shared" si="0"/>
        <v>3</v>
      </c>
      <c r="P8" s="52">
        <f t="shared" si="0"/>
        <v>43</v>
      </c>
      <c r="Q8" s="52">
        <f t="shared" si="0"/>
        <v>0</v>
      </c>
      <c r="R8" s="52">
        <f t="shared" si="0"/>
        <v>88</v>
      </c>
      <c r="S8" s="52">
        <f t="shared" si="0"/>
        <v>0</v>
      </c>
      <c r="T8" s="52">
        <f t="shared" si="0"/>
        <v>5</v>
      </c>
      <c r="U8" s="52">
        <f t="shared" si="0"/>
        <v>83</v>
      </c>
      <c r="V8" s="52">
        <f t="shared" si="0"/>
        <v>355</v>
      </c>
      <c r="W8" s="52">
        <f t="shared" si="0"/>
        <v>0</v>
      </c>
      <c r="X8" s="52">
        <f t="shared" si="0"/>
        <v>2</v>
      </c>
      <c r="Y8" s="52">
        <f t="shared" si="0"/>
        <v>111</v>
      </c>
      <c r="Z8" s="52">
        <f t="shared" si="0"/>
        <v>3</v>
      </c>
      <c r="AA8" s="52">
        <f t="shared" si="0"/>
        <v>95</v>
      </c>
      <c r="AB8" s="52">
        <f t="shared" si="0"/>
        <v>8</v>
      </c>
      <c r="AC8" s="52">
        <f t="shared" si="0"/>
        <v>103</v>
      </c>
      <c r="AD8" s="52">
        <f t="shared" si="0"/>
        <v>43</v>
      </c>
      <c r="AE8" s="52">
        <f t="shared" si="0"/>
        <v>60</v>
      </c>
      <c r="AF8" s="52">
        <f t="shared" si="0"/>
        <v>0</v>
      </c>
      <c r="AG8" s="52">
        <f t="shared" si="0"/>
        <v>52</v>
      </c>
      <c r="AH8" s="52">
        <f t="shared" si="0"/>
        <v>8</v>
      </c>
      <c r="AI8" s="52">
        <f t="shared" si="0"/>
        <v>0</v>
      </c>
      <c r="AJ8" s="52">
        <f t="shared" si="0"/>
        <v>8</v>
      </c>
      <c r="AK8" s="52">
        <f t="shared" si="0"/>
        <v>8</v>
      </c>
      <c r="AL8" s="52">
        <f t="shared" si="0"/>
        <v>0</v>
      </c>
    </row>
    <row r="9" spans="1:38" ht="76.5" customHeight="1" x14ac:dyDescent="0.25">
      <c r="A9" s="10" t="s">
        <v>39</v>
      </c>
      <c r="B9" s="11" t="s">
        <v>40</v>
      </c>
      <c r="C9" s="8">
        <v>116</v>
      </c>
      <c r="D9" s="8">
        <v>2</v>
      </c>
      <c r="E9" s="8">
        <f>C9-D9-F9-G9</f>
        <v>114</v>
      </c>
      <c r="F9" s="8"/>
      <c r="G9" s="8"/>
      <c r="H9" s="8">
        <v>160</v>
      </c>
      <c r="I9" s="8">
        <f>H9-J9-K9</f>
        <v>125</v>
      </c>
      <c r="J9" s="8">
        <v>27</v>
      </c>
      <c r="K9" s="8">
        <v>8</v>
      </c>
      <c r="L9" s="8"/>
      <c r="M9" s="12">
        <f>N9+O9+P9+Q9</f>
        <v>149</v>
      </c>
      <c r="N9" s="8">
        <v>110</v>
      </c>
      <c r="O9" s="8">
        <v>1</v>
      </c>
      <c r="P9" s="8">
        <v>38</v>
      </c>
      <c r="Q9" s="8"/>
      <c r="R9" s="14">
        <f>S9+T9+U9</f>
        <v>16</v>
      </c>
      <c r="S9" s="8"/>
      <c r="T9" s="8">
        <v>5</v>
      </c>
      <c r="U9" s="8">
        <v>11</v>
      </c>
      <c r="V9" s="8">
        <f>M9+R9</f>
        <v>165</v>
      </c>
      <c r="W9" s="13"/>
      <c r="X9" s="8"/>
      <c r="Y9" s="8">
        <f>D9+E9+I9-L9-V9-W9</f>
        <v>76</v>
      </c>
      <c r="Z9" s="8">
        <v>1</v>
      </c>
      <c r="AA9" s="8">
        <v>78</v>
      </c>
      <c r="AB9" s="8">
        <v>6</v>
      </c>
      <c r="AC9" s="8">
        <f>AA9+AB9</f>
        <v>84</v>
      </c>
      <c r="AD9" s="8">
        <v>32</v>
      </c>
      <c r="AE9" s="8">
        <v>52</v>
      </c>
      <c r="AF9" s="8"/>
      <c r="AG9" s="8">
        <v>45</v>
      </c>
      <c r="AH9" s="8">
        <v>7</v>
      </c>
      <c r="AI9" s="8"/>
      <c r="AJ9" s="8">
        <f>AH9+AI9</f>
        <v>7</v>
      </c>
      <c r="AK9" s="8">
        <v>7</v>
      </c>
      <c r="AL9" s="8"/>
    </row>
    <row r="10" spans="1:38" ht="76.5" customHeight="1" x14ac:dyDescent="0.25">
      <c r="A10" s="10" t="s">
        <v>41</v>
      </c>
      <c r="B10" s="11" t="s">
        <v>42</v>
      </c>
      <c r="C10" s="8">
        <v>58</v>
      </c>
      <c r="D10" s="8">
        <v>1</v>
      </c>
      <c r="E10" s="8">
        <f t="shared" ref="E10:E48" si="1">C10-D10-F10-G10</f>
        <v>56</v>
      </c>
      <c r="F10" s="8"/>
      <c r="G10" s="8">
        <v>1</v>
      </c>
      <c r="H10" s="8">
        <v>209</v>
      </c>
      <c r="I10" s="8">
        <f t="shared" ref="I10:I49" si="2">H10-J10-K10</f>
        <v>168</v>
      </c>
      <c r="J10" s="8">
        <v>33</v>
      </c>
      <c r="K10" s="8">
        <v>8</v>
      </c>
      <c r="L10" s="8"/>
      <c r="M10" s="12">
        <f t="shared" ref="M10:M49" si="3">N10+O10+P10+Q10</f>
        <v>118</v>
      </c>
      <c r="N10" s="8">
        <v>111</v>
      </c>
      <c r="O10" s="8">
        <v>2</v>
      </c>
      <c r="P10" s="8">
        <v>5</v>
      </c>
      <c r="Q10" s="8"/>
      <c r="R10" s="14">
        <f t="shared" ref="R10:R49" si="4">S10+T10+U10</f>
        <v>72</v>
      </c>
      <c r="S10" s="8"/>
      <c r="T10" s="8"/>
      <c r="U10" s="8">
        <v>72</v>
      </c>
      <c r="V10" s="8">
        <f t="shared" ref="V10:V49" si="5">M10+R10</f>
        <v>190</v>
      </c>
      <c r="W10" s="13"/>
      <c r="X10" s="13">
        <v>2</v>
      </c>
      <c r="Y10" s="8">
        <f t="shared" ref="Y10:Y49" si="6">D10+E10+I10-L10-V10-W10</f>
        <v>35</v>
      </c>
      <c r="Z10" s="8">
        <v>2</v>
      </c>
      <c r="AA10" s="8">
        <v>17</v>
      </c>
      <c r="AB10" s="8">
        <v>2</v>
      </c>
      <c r="AC10" s="8">
        <f t="shared" ref="AC10:AC49" si="7">AA10+AB10</f>
        <v>19</v>
      </c>
      <c r="AD10" s="8">
        <v>11</v>
      </c>
      <c r="AE10" s="8">
        <v>8</v>
      </c>
      <c r="AF10" s="8"/>
      <c r="AG10" s="8">
        <v>7</v>
      </c>
      <c r="AH10" s="8">
        <v>1</v>
      </c>
      <c r="AI10" s="8"/>
      <c r="AJ10" s="8">
        <f t="shared" ref="AJ10:AJ49" si="8">AH10+AI10</f>
        <v>1</v>
      </c>
      <c r="AK10" s="8">
        <v>1</v>
      </c>
      <c r="AL10" s="8"/>
    </row>
    <row r="11" spans="1:38" s="72" customFormat="1" ht="76.5" customHeight="1" x14ac:dyDescent="0.25">
      <c r="A11" s="71">
        <v>2</v>
      </c>
      <c r="B11" s="70" t="s">
        <v>43</v>
      </c>
      <c r="C11" s="52">
        <f>C12+C13</f>
        <v>48</v>
      </c>
      <c r="D11" s="52">
        <f t="shared" ref="D11:AL11" si="9">D12+D13</f>
        <v>1</v>
      </c>
      <c r="E11" s="52">
        <f t="shared" si="9"/>
        <v>46</v>
      </c>
      <c r="F11" s="52">
        <f t="shared" si="9"/>
        <v>0</v>
      </c>
      <c r="G11" s="52">
        <f t="shared" si="9"/>
        <v>1</v>
      </c>
      <c r="H11" s="52">
        <f t="shared" si="9"/>
        <v>71</v>
      </c>
      <c r="I11" s="52">
        <f t="shared" si="9"/>
        <v>63</v>
      </c>
      <c r="J11" s="52">
        <f t="shared" si="9"/>
        <v>3</v>
      </c>
      <c r="K11" s="52">
        <f t="shared" si="9"/>
        <v>5</v>
      </c>
      <c r="L11" s="52">
        <f t="shared" si="9"/>
        <v>1</v>
      </c>
      <c r="M11" s="52">
        <f t="shared" si="9"/>
        <v>29</v>
      </c>
      <c r="N11" s="52">
        <f t="shared" si="9"/>
        <v>12</v>
      </c>
      <c r="O11" s="52">
        <f t="shared" si="9"/>
        <v>1</v>
      </c>
      <c r="P11" s="52">
        <f t="shared" si="9"/>
        <v>16</v>
      </c>
      <c r="Q11" s="52">
        <f t="shared" si="9"/>
        <v>0</v>
      </c>
      <c r="R11" s="52">
        <f t="shared" si="9"/>
        <v>9</v>
      </c>
      <c r="S11" s="52">
        <f t="shared" si="9"/>
        <v>0</v>
      </c>
      <c r="T11" s="52">
        <f t="shared" si="9"/>
        <v>4</v>
      </c>
      <c r="U11" s="52">
        <f t="shared" si="9"/>
        <v>5</v>
      </c>
      <c r="V11" s="52">
        <f t="shared" si="9"/>
        <v>38</v>
      </c>
      <c r="W11" s="52">
        <f t="shared" si="9"/>
        <v>1</v>
      </c>
      <c r="X11" s="52">
        <f t="shared" si="9"/>
        <v>0</v>
      </c>
      <c r="Y11" s="52">
        <f t="shared" si="9"/>
        <v>70</v>
      </c>
      <c r="Z11" s="52">
        <f t="shared" si="9"/>
        <v>0</v>
      </c>
      <c r="AA11" s="52">
        <f t="shared" si="9"/>
        <v>15</v>
      </c>
      <c r="AB11" s="52">
        <f t="shared" si="9"/>
        <v>7</v>
      </c>
      <c r="AC11" s="52">
        <f t="shared" si="9"/>
        <v>22</v>
      </c>
      <c r="AD11" s="52">
        <f t="shared" si="9"/>
        <v>8</v>
      </c>
      <c r="AE11" s="52">
        <f t="shared" si="9"/>
        <v>14</v>
      </c>
      <c r="AF11" s="52">
        <f t="shared" si="9"/>
        <v>0</v>
      </c>
      <c r="AG11" s="52">
        <f t="shared" si="9"/>
        <v>5</v>
      </c>
      <c r="AH11" s="52">
        <f t="shared" si="9"/>
        <v>1</v>
      </c>
      <c r="AI11" s="52">
        <f t="shared" si="9"/>
        <v>0</v>
      </c>
      <c r="AJ11" s="52">
        <f t="shared" si="9"/>
        <v>1</v>
      </c>
      <c r="AK11" s="52">
        <f t="shared" si="9"/>
        <v>1</v>
      </c>
      <c r="AL11" s="52">
        <f t="shared" si="9"/>
        <v>0</v>
      </c>
    </row>
    <row r="12" spans="1:38" ht="76.5" customHeight="1" x14ac:dyDescent="0.25">
      <c r="A12" s="10" t="s">
        <v>44</v>
      </c>
      <c r="B12" s="11" t="s">
        <v>45</v>
      </c>
      <c r="C12" s="8">
        <v>35</v>
      </c>
      <c r="D12" s="8">
        <v>1</v>
      </c>
      <c r="E12" s="8">
        <f t="shared" si="1"/>
        <v>33</v>
      </c>
      <c r="F12" s="8"/>
      <c r="G12" s="8">
        <v>1</v>
      </c>
      <c r="H12" s="8">
        <v>38</v>
      </c>
      <c r="I12" s="8">
        <f t="shared" si="2"/>
        <v>34</v>
      </c>
      <c r="J12" s="8">
        <v>2</v>
      </c>
      <c r="K12" s="8">
        <v>2</v>
      </c>
      <c r="L12" s="8">
        <v>1</v>
      </c>
      <c r="M12" s="12">
        <f t="shared" si="3"/>
        <v>20</v>
      </c>
      <c r="N12" s="8">
        <v>8</v>
      </c>
      <c r="O12" s="8">
        <v>1</v>
      </c>
      <c r="P12" s="8">
        <v>11</v>
      </c>
      <c r="Q12" s="8"/>
      <c r="R12" s="14">
        <f t="shared" si="4"/>
        <v>7</v>
      </c>
      <c r="S12" s="8"/>
      <c r="T12" s="8">
        <v>2</v>
      </c>
      <c r="U12" s="8">
        <v>5</v>
      </c>
      <c r="V12" s="8">
        <f t="shared" si="5"/>
        <v>27</v>
      </c>
      <c r="W12" s="8"/>
      <c r="X12" s="13"/>
      <c r="Y12" s="8">
        <f t="shared" si="6"/>
        <v>40</v>
      </c>
      <c r="Z12" s="8"/>
      <c r="AA12" s="8">
        <v>10</v>
      </c>
      <c r="AB12" s="8">
        <v>4</v>
      </c>
      <c r="AC12" s="8">
        <f t="shared" si="7"/>
        <v>14</v>
      </c>
      <c r="AD12" s="8">
        <v>6</v>
      </c>
      <c r="AE12" s="8">
        <v>8</v>
      </c>
      <c r="AF12" s="8"/>
      <c r="AG12" s="8">
        <v>3</v>
      </c>
      <c r="AH12" s="8">
        <v>1</v>
      </c>
      <c r="AI12" s="8"/>
      <c r="AJ12" s="8">
        <f t="shared" si="8"/>
        <v>1</v>
      </c>
      <c r="AK12" s="8">
        <v>1</v>
      </c>
      <c r="AL12" s="8"/>
    </row>
    <row r="13" spans="1:38" ht="76.5" customHeight="1" x14ac:dyDescent="0.25">
      <c r="A13" s="10" t="s">
        <v>46</v>
      </c>
      <c r="B13" s="11" t="s">
        <v>47</v>
      </c>
      <c r="C13" s="8">
        <v>13</v>
      </c>
      <c r="D13" s="8">
        <v>0</v>
      </c>
      <c r="E13" s="8">
        <f t="shared" si="1"/>
        <v>13</v>
      </c>
      <c r="F13" s="8"/>
      <c r="G13" s="8"/>
      <c r="H13" s="8">
        <v>33</v>
      </c>
      <c r="I13" s="8">
        <f t="shared" si="2"/>
        <v>29</v>
      </c>
      <c r="J13" s="13">
        <v>1</v>
      </c>
      <c r="K13" s="8">
        <v>3</v>
      </c>
      <c r="L13" s="8"/>
      <c r="M13" s="12">
        <f t="shared" si="3"/>
        <v>9</v>
      </c>
      <c r="N13" s="8">
        <v>4</v>
      </c>
      <c r="O13" s="8"/>
      <c r="P13" s="8">
        <v>5</v>
      </c>
      <c r="Q13" s="8"/>
      <c r="R13" s="14">
        <f t="shared" si="4"/>
        <v>2</v>
      </c>
      <c r="S13" s="8"/>
      <c r="T13" s="8">
        <v>2</v>
      </c>
      <c r="U13" s="8"/>
      <c r="V13" s="8">
        <f t="shared" si="5"/>
        <v>11</v>
      </c>
      <c r="W13" s="13">
        <v>1</v>
      </c>
      <c r="X13" s="13"/>
      <c r="Y13" s="8">
        <f t="shared" si="6"/>
        <v>30</v>
      </c>
      <c r="Z13" s="8"/>
      <c r="AA13" s="8">
        <v>5</v>
      </c>
      <c r="AB13" s="8">
        <v>3</v>
      </c>
      <c r="AC13" s="8">
        <f t="shared" si="7"/>
        <v>8</v>
      </c>
      <c r="AD13" s="13">
        <v>2</v>
      </c>
      <c r="AE13" s="8">
        <v>6</v>
      </c>
      <c r="AF13" s="8"/>
      <c r="AG13" s="8">
        <v>2</v>
      </c>
      <c r="AH13" s="8"/>
      <c r="AI13" s="8"/>
      <c r="AJ13" s="8"/>
      <c r="AK13" s="8"/>
      <c r="AL13" s="8"/>
    </row>
    <row r="14" spans="1:38" s="72" customFormat="1" ht="76.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76.5" customHeight="1" x14ac:dyDescent="0.25">
      <c r="A15" s="10" t="s">
        <v>50</v>
      </c>
      <c r="B15" s="11" t="s">
        <v>51</v>
      </c>
      <c r="C15" s="8"/>
      <c r="D15" s="8"/>
      <c r="E15" s="8"/>
      <c r="F15" s="8"/>
      <c r="G15" s="8"/>
      <c r="H15" s="8"/>
      <c r="I15" s="8"/>
      <c r="J15" s="13"/>
      <c r="K15" s="8"/>
      <c r="L15" s="8"/>
      <c r="M15" s="12"/>
      <c r="N15" s="8"/>
      <c r="O15" s="8"/>
      <c r="P15" s="8"/>
      <c r="Q15" s="8"/>
      <c r="R15" s="14"/>
      <c r="S15" s="8"/>
      <c r="T15" s="8"/>
      <c r="U15" s="8"/>
      <c r="V15" s="8"/>
      <c r="W15" s="13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76.5" customHeight="1" x14ac:dyDescent="0.25">
      <c r="A16" s="10" t="s">
        <v>52</v>
      </c>
      <c r="B16" s="11" t="s">
        <v>53</v>
      </c>
      <c r="C16" s="8"/>
      <c r="D16" s="8"/>
      <c r="E16" s="8"/>
      <c r="F16" s="8"/>
      <c r="G16" s="8"/>
      <c r="H16" s="8"/>
      <c r="I16" s="8"/>
      <c r="J16" s="13"/>
      <c r="K16" s="13"/>
      <c r="L16" s="8"/>
      <c r="M16" s="12"/>
      <c r="N16" s="8"/>
      <c r="O16" s="8"/>
      <c r="P16" s="8"/>
      <c r="Q16" s="8"/>
      <c r="R16" s="14"/>
      <c r="S16" s="8"/>
      <c r="T16" s="8"/>
      <c r="U16" s="8"/>
      <c r="V16" s="8"/>
      <c r="W16" s="13"/>
      <c r="X16" s="13"/>
      <c r="Y16" s="8"/>
      <c r="Z16" s="13"/>
      <c r="AA16" s="13"/>
      <c r="AB16" s="8"/>
      <c r="AC16" s="8"/>
      <c r="AD16" s="8"/>
      <c r="AE16" s="8"/>
      <c r="AF16" s="13"/>
      <c r="AG16" s="13"/>
      <c r="AH16" s="13"/>
      <c r="AI16" s="13"/>
      <c r="AJ16" s="8"/>
      <c r="AK16" s="8"/>
      <c r="AL16" s="8"/>
    </row>
    <row r="17" spans="1:38" s="72" customFormat="1" ht="76.5" customHeight="1" x14ac:dyDescent="0.25">
      <c r="A17" s="73">
        <v>4</v>
      </c>
      <c r="B17" s="70" t="s">
        <v>54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</row>
    <row r="18" spans="1:38" s="72" customFormat="1" ht="76.5" customHeight="1" x14ac:dyDescent="0.25">
      <c r="A18" s="73">
        <v>5</v>
      </c>
      <c r="B18" s="70" t="s">
        <v>55</v>
      </c>
      <c r="C18" s="45">
        <v>1</v>
      </c>
      <c r="D18" s="45">
        <v>0</v>
      </c>
      <c r="E18" s="45">
        <f t="shared" si="1"/>
        <v>1</v>
      </c>
      <c r="F18" s="45">
        <v>0</v>
      </c>
      <c r="G18" s="45">
        <v>0</v>
      </c>
      <c r="H18" s="45">
        <v>1</v>
      </c>
      <c r="I18" s="45">
        <f t="shared" si="2"/>
        <v>1</v>
      </c>
      <c r="J18" s="47">
        <v>0</v>
      </c>
      <c r="K18" s="47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8">
        <f t="shared" si="4"/>
        <v>1</v>
      </c>
      <c r="S18" s="45">
        <v>0</v>
      </c>
      <c r="T18" s="45">
        <v>1</v>
      </c>
      <c r="U18" s="45">
        <v>0</v>
      </c>
      <c r="V18" s="45">
        <f t="shared" si="5"/>
        <v>1</v>
      </c>
      <c r="W18" s="45">
        <v>0</v>
      </c>
      <c r="X18" s="47">
        <v>0</v>
      </c>
      <c r="Y18" s="45">
        <f t="shared" si="6"/>
        <v>1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</row>
    <row r="19" spans="1:38" s="72" customFormat="1" ht="76.5" customHeight="1" x14ac:dyDescent="0.25">
      <c r="A19" s="73">
        <v>6</v>
      </c>
      <c r="B19" s="70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4</v>
      </c>
      <c r="I19" s="52">
        <f t="shared" si="11"/>
        <v>4</v>
      </c>
      <c r="J19" s="52">
        <f t="shared" si="11"/>
        <v>0</v>
      </c>
      <c r="K19" s="52">
        <f t="shared" si="11"/>
        <v>0</v>
      </c>
      <c r="L19" s="52">
        <f t="shared" si="11"/>
        <v>1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4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76.5" customHeight="1" x14ac:dyDescent="0.25">
      <c r="A20" s="10" t="s">
        <v>57</v>
      </c>
      <c r="B20" s="11" t="s">
        <v>58</v>
      </c>
      <c r="C20" s="8"/>
      <c r="D20" s="8"/>
      <c r="E20" s="8"/>
      <c r="F20" s="8"/>
      <c r="G20" s="8"/>
      <c r="H20" s="8"/>
      <c r="I20" s="8"/>
      <c r="J20" s="13"/>
      <c r="K20" s="13"/>
      <c r="L20" s="8"/>
      <c r="M20" s="12"/>
      <c r="N20" s="8"/>
      <c r="O20" s="8"/>
      <c r="P20" s="8"/>
      <c r="Q20" s="8"/>
      <c r="R20" s="14"/>
      <c r="S20" s="8"/>
      <c r="T20" s="8"/>
      <c r="U20" s="8"/>
      <c r="V20" s="8"/>
      <c r="W20" s="13"/>
      <c r="X20" s="13"/>
      <c r="Y20" s="8"/>
      <c r="Z20" s="13"/>
      <c r="AA20" s="13"/>
      <c r="AB20" s="8"/>
      <c r="AC20" s="8"/>
      <c r="AD20" s="8"/>
      <c r="AE20" s="8"/>
      <c r="AF20" s="13"/>
      <c r="AG20" s="13"/>
      <c r="AH20" s="13"/>
      <c r="AI20" s="13"/>
      <c r="AJ20" s="8"/>
      <c r="AK20" s="13"/>
      <c r="AL20" s="13"/>
    </row>
    <row r="21" spans="1:38" ht="76.5" customHeight="1" x14ac:dyDescent="0.25">
      <c r="A21" s="10" t="s">
        <v>59</v>
      </c>
      <c r="B21" s="11" t="s">
        <v>60</v>
      </c>
      <c r="C21" s="8"/>
      <c r="D21" s="8"/>
      <c r="E21" s="8"/>
      <c r="F21" s="8"/>
      <c r="G21" s="8"/>
      <c r="H21" s="13"/>
      <c r="I21" s="8"/>
      <c r="J21" s="13"/>
      <c r="K21" s="13"/>
      <c r="L21" s="8"/>
      <c r="M21" s="12"/>
      <c r="N21" s="8"/>
      <c r="O21" s="8"/>
      <c r="P21" s="8"/>
      <c r="Q21" s="8"/>
      <c r="R21" s="14"/>
      <c r="S21" s="8"/>
      <c r="T21" s="8"/>
      <c r="U21" s="8"/>
      <c r="V21" s="8"/>
      <c r="W21" s="13"/>
      <c r="X21" s="13"/>
      <c r="Y21" s="8"/>
      <c r="Z21" s="13"/>
      <c r="AA21" s="13"/>
      <c r="AB21" s="8"/>
      <c r="AC21" s="8"/>
      <c r="AD21" s="8"/>
      <c r="AE21" s="8"/>
      <c r="AF21" s="13"/>
      <c r="AG21" s="13"/>
      <c r="AH21" s="13"/>
      <c r="AI21" s="13"/>
      <c r="AJ21" s="8"/>
      <c r="AK21" s="13"/>
      <c r="AL21" s="13"/>
    </row>
    <row r="22" spans="1:38" ht="76.5" customHeight="1" x14ac:dyDescent="0.25">
      <c r="A22" s="10" t="s">
        <v>61</v>
      </c>
      <c r="B22" s="11" t="s">
        <v>62</v>
      </c>
      <c r="C22" s="8"/>
      <c r="D22" s="8"/>
      <c r="E22" s="8"/>
      <c r="F22" s="8"/>
      <c r="G22" s="8"/>
      <c r="H22" s="13">
        <v>3</v>
      </c>
      <c r="I22" s="8">
        <f t="shared" si="2"/>
        <v>3</v>
      </c>
      <c r="J22" s="13"/>
      <c r="K22" s="13"/>
      <c r="L22" s="8"/>
      <c r="M22" s="12"/>
      <c r="N22" s="8"/>
      <c r="O22" s="8"/>
      <c r="P22" s="8"/>
      <c r="Q22" s="8"/>
      <c r="R22" s="14"/>
      <c r="S22" s="8"/>
      <c r="T22" s="8"/>
      <c r="U22" s="8"/>
      <c r="V22" s="8"/>
      <c r="W22" s="13"/>
      <c r="X22" s="13"/>
      <c r="Y22" s="8">
        <f t="shared" si="6"/>
        <v>3</v>
      </c>
      <c r="Z22" s="13"/>
      <c r="AA22" s="13"/>
      <c r="AB22" s="8"/>
      <c r="AC22" s="8"/>
      <c r="AD22" s="8"/>
      <c r="AE22" s="8"/>
      <c r="AF22" s="13"/>
      <c r="AG22" s="13"/>
      <c r="AH22" s="13"/>
      <c r="AI22" s="13"/>
      <c r="AJ22" s="8"/>
      <c r="AK22" s="13"/>
      <c r="AL22" s="13"/>
    </row>
    <row r="23" spans="1:38" ht="76.5" customHeight="1" x14ac:dyDescent="0.25">
      <c r="A23" s="10" t="s">
        <v>63</v>
      </c>
      <c r="B23" s="11" t="s">
        <v>64</v>
      </c>
      <c r="C23" s="8"/>
      <c r="D23" s="8"/>
      <c r="E23" s="8"/>
      <c r="F23" s="8"/>
      <c r="G23" s="8"/>
      <c r="H23" s="13"/>
      <c r="I23" s="8"/>
      <c r="J23" s="13"/>
      <c r="K23" s="13"/>
      <c r="L23" s="8"/>
      <c r="M23" s="12"/>
      <c r="N23" s="8"/>
      <c r="O23" s="8"/>
      <c r="P23" s="8"/>
      <c r="Q23" s="8"/>
      <c r="R23" s="14"/>
      <c r="S23" s="8"/>
      <c r="T23" s="8"/>
      <c r="U23" s="8"/>
      <c r="V23" s="8"/>
      <c r="W23" s="13"/>
      <c r="X23" s="13"/>
      <c r="Y23" s="8"/>
      <c r="Z23" s="13"/>
      <c r="AA23" s="13"/>
      <c r="AB23" s="8"/>
      <c r="AC23" s="8"/>
      <c r="AD23" s="8"/>
      <c r="AE23" s="8"/>
      <c r="AF23" s="13"/>
      <c r="AG23" s="13"/>
      <c r="AH23" s="13"/>
      <c r="AI23" s="13"/>
      <c r="AJ23" s="8"/>
      <c r="AK23" s="13"/>
      <c r="AL23" s="13"/>
    </row>
    <row r="24" spans="1:38" ht="76.5" customHeight="1" x14ac:dyDescent="0.25">
      <c r="A24" s="10" t="s">
        <v>65</v>
      </c>
      <c r="B24" s="11" t="s">
        <v>66</v>
      </c>
      <c r="C24" s="8"/>
      <c r="D24" s="8"/>
      <c r="E24" s="8"/>
      <c r="F24" s="8"/>
      <c r="G24" s="8"/>
      <c r="H24" s="13">
        <v>1</v>
      </c>
      <c r="I24" s="8">
        <f t="shared" si="2"/>
        <v>1</v>
      </c>
      <c r="J24" s="13"/>
      <c r="K24" s="13"/>
      <c r="L24" s="8">
        <v>1</v>
      </c>
      <c r="M24" s="12"/>
      <c r="N24" s="8"/>
      <c r="O24" s="8"/>
      <c r="P24" s="8"/>
      <c r="Q24" s="8"/>
      <c r="R24" s="14"/>
      <c r="S24" s="8"/>
      <c r="T24" s="8"/>
      <c r="U24" s="8"/>
      <c r="V24" s="8"/>
      <c r="W24" s="13"/>
      <c r="X24" s="13"/>
      <c r="Y24" s="8"/>
      <c r="Z24" s="13"/>
      <c r="AA24" s="13"/>
      <c r="AB24" s="8"/>
      <c r="AC24" s="8"/>
      <c r="AD24" s="8"/>
      <c r="AE24" s="8"/>
      <c r="AF24" s="13"/>
      <c r="AG24" s="13"/>
      <c r="AH24" s="13"/>
      <c r="AI24" s="13"/>
      <c r="AJ24" s="8"/>
      <c r="AK24" s="13"/>
      <c r="AL24" s="13"/>
    </row>
    <row r="25" spans="1:38" ht="76.5" customHeight="1" x14ac:dyDescent="0.25">
      <c r="A25" s="10" t="s">
        <v>67</v>
      </c>
      <c r="B25" s="11" t="s">
        <v>68</v>
      </c>
      <c r="C25" s="8">
        <v>1</v>
      </c>
      <c r="D25" s="8"/>
      <c r="E25" s="8">
        <f t="shared" si="1"/>
        <v>1</v>
      </c>
      <c r="F25" s="8"/>
      <c r="G25" s="8"/>
      <c r="H25" s="13"/>
      <c r="I25" s="8"/>
      <c r="J25" s="13"/>
      <c r="K25" s="13"/>
      <c r="L25" s="8"/>
      <c r="M25" s="12"/>
      <c r="N25" s="8"/>
      <c r="O25" s="8"/>
      <c r="P25" s="8"/>
      <c r="Q25" s="8"/>
      <c r="R25" s="14"/>
      <c r="S25" s="8"/>
      <c r="T25" s="8"/>
      <c r="U25" s="8"/>
      <c r="V25" s="8"/>
      <c r="W25" s="13"/>
      <c r="X25" s="13"/>
      <c r="Y25" s="8">
        <f t="shared" si="6"/>
        <v>1</v>
      </c>
      <c r="Z25" s="13"/>
      <c r="AA25" s="13"/>
      <c r="AB25" s="8"/>
      <c r="AC25" s="8"/>
      <c r="AD25" s="8"/>
      <c r="AE25" s="8"/>
      <c r="AF25" s="13"/>
      <c r="AG25" s="13"/>
      <c r="AH25" s="13"/>
      <c r="AI25" s="13"/>
      <c r="AJ25" s="8"/>
      <c r="AK25" s="13"/>
      <c r="AL25" s="13"/>
    </row>
    <row r="26" spans="1:38" ht="76.5" customHeight="1" x14ac:dyDescent="0.25">
      <c r="A26" s="10" t="s">
        <v>69</v>
      </c>
      <c r="B26" s="11" t="s">
        <v>70</v>
      </c>
      <c r="C26" s="8"/>
      <c r="D26" s="8"/>
      <c r="E26" s="8"/>
      <c r="F26" s="8"/>
      <c r="G26" s="8"/>
      <c r="H26" s="13"/>
      <c r="I26" s="8"/>
      <c r="J26" s="13"/>
      <c r="K26" s="13"/>
      <c r="L26" s="8"/>
      <c r="M26" s="12"/>
      <c r="N26" s="8"/>
      <c r="O26" s="8"/>
      <c r="P26" s="8"/>
      <c r="Q26" s="8"/>
      <c r="R26" s="14"/>
      <c r="S26" s="8"/>
      <c r="T26" s="8"/>
      <c r="U26" s="8"/>
      <c r="V26" s="8"/>
      <c r="W26" s="13"/>
      <c r="X26" s="13"/>
      <c r="Y26" s="8"/>
      <c r="Z26" s="13"/>
      <c r="AA26" s="13"/>
      <c r="AB26" s="8"/>
      <c r="AC26" s="8"/>
      <c r="AD26" s="8"/>
      <c r="AE26" s="8"/>
      <c r="AF26" s="13"/>
      <c r="AG26" s="13"/>
      <c r="AH26" s="13"/>
      <c r="AI26" s="13"/>
      <c r="AJ26" s="8"/>
      <c r="AK26" s="13"/>
      <c r="AL26" s="13"/>
    </row>
    <row r="27" spans="1:38" s="72" customFormat="1" ht="76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3</v>
      </c>
      <c r="H27" s="52">
        <f t="shared" si="12"/>
        <v>1</v>
      </c>
      <c r="I27" s="52">
        <f t="shared" si="12"/>
        <v>1</v>
      </c>
      <c r="J27" s="52">
        <f t="shared" si="12"/>
        <v>1</v>
      </c>
      <c r="K27" s="52">
        <f t="shared" si="12"/>
        <v>0</v>
      </c>
      <c r="L27" s="52">
        <f t="shared" si="12"/>
        <v>1</v>
      </c>
      <c r="M27" s="52">
        <f t="shared" si="12"/>
        <v>0</v>
      </c>
      <c r="N27" s="52">
        <f t="shared" si="12"/>
        <v>0</v>
      </c>
      <c r="O27" s="52">
        <f t="shared" si="12"/>
        <v>1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1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1</v>
      </c>
      <c r="AB27" s="52">
        <f t="shared" si="12"/>
        <v>1</v>
      </c>
      <c r="AC27" s="52">
        <f t="shared" si="12"/>
        <v>0</v>
      </c>
      <c r="AD27" s="52">
        <f t="shared" si="12"/>
        <v>1</v>
      </c>
      <c r="AE27" s="52">
        <f t="shared" si="12"/>
        <v>0</v>
      </c>
      <c r="AF27" s="52">
        <f t="shared" si="12"/>
        <v>1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76.5" customHeight="1" x14ac:dyDescent="0.25">
      <c r="A28" s="15" t="s">
        <v>72</v>
      </c>
      <c r="B28" s="11" t="s">
        <v>73</v>
      </c>
      <c r="C28" s="8"/>
      <c r="D28" s="8"/>
      <c r="E28" s="8"/>
      <c r="F28" s="8"/>
      <c r="G28" s="8"/>
      <c r="H28" s="13"/>
      <c r="I28" s="8"/>
      <c r="J28" s="13"/>
      <c r="K28" s="13"/>
      <c r="L28" s="8"/>
      <c r="M28" s="12"/>
      <c r="N28" s="8"/>
      <c r="O28" s="8"/>
      <c r="P28" s="8"/>
      <c r="Q28" s="8"/>
      <c r="R28" s="14"/>
      <c r="S28" s="8"/>
      <c r="T28" s="8"/>
      <c r="U28" s="8"/>
      <c r="V28" s="8"/>
      <c r="W28" s="13"/>
      <c r="X28" s="13"/>
      <c r="Y28" s="8"/>
      <c r="Z28" s="13"/>
      <c r="AA28" s="13"/>
      <c r="AB28" s="8"/>
      <c r="AC28" s="8"/>
      <c r="AD28" s="8"/>
      <c r="AE28" s="8"/>
      <c r="AF28" s="13"/>
      <c r="AG28" s="13"/>
      <c r="AH28" s="13"/>
      <c r="AI28" s="13"/>
      <c r="AJ28" s="8"/>
      <c r="AK28" s="13"/>
      <c r="AL28" s="13"/>
    </row>
    <row r="29" spans="1:38" ht="76.5" customHeight="1" x14ac:dyDescent="0.25">
      <c r="A29" s="15" t="s">
        <v>74</v>
      </c>
      <c r="B29" s="11" t="s">
        <v>75</v>
      </c>
      <c r="C29" s="8"/>
      <c r="D29" s="8"/>
      <c r="E29" s="8"/>
      <c r="F29" s="8"/>
      <c r="G29" s="8"/>
      <c r="H29" s="13"/>
      <c r="I29" s="8"/>
      <c r="J29" s="13"/>
      <c r="K29" s="13"/>
      <c r="L29" s="8"/>
      <c r="M29" s="12"/>
      <c r="N29" s="8"/>
      <c r="O29" s="8"/>
      <c r="P29" s="8"/>
      <c r="Q29" s="8"/>
      <c r="R29" s="14"/>
      <c r="S29" s="8"/>
      <c r="T29" s="8"/>
      <c r="U29" s="8"/>
      <c r="V29" s="8"/>
      <c r="W29" s="13"/>
      <c r="X29" s="13"/>
      <c r="Y29" s="8"/>
      <c r="Z29" s="13"/>
      <c r="AA29" s="13"/>
      <c r="AB29" s="8"/>
      <c r="AC29" s="8"/>
      <c r="AD29" s="8"/>
      <c r="AE29" s="8"/>
      <c r="AF29" s="13"/>
      <c r="AG29" s="13"/>
      <c r="AH29" s="13"/>
      <c r="AI29" s="13"/>
      <c r="AJ29" s="8"/>
      <c r="AK29" s="13"/>
      <c r="AL29" s="13"/>
    </row>
    <row r="30" spans="1:38" ht="76.5" customHeight="1" x14ac:dyDescent="0.25">
      <c r="A30" s="15" t="s">
        <v>76</v>
      </c>
      <c r="B30" s="11" t="s">
        <v>77</v>
      </c>
      <c r="C30" s="8"/>
      <c r="D30" s="8"/>
      <c r="E30" s="8"/>
      <c r="F30" s="8"/>
      <c r="G30" s="8"/>
      <c r="H30" s="13"/>
      <c r="I30" s="8"/>
      <c r="J30" s="13"/>
      <c r="K30" s="13"/>
      <c r="L30" s="8"/>
      <c r="M30" s="12"/>
      <c r="N30" s="8"/>
      <c r="O30" s="8"/>
      <c r="P30" s="8"/>
      <c r="Q30" s="8"/>
      <c r="R30" s="14"/>
      <c r="S30" s="8"/>
      <c r="T30" s="8"/>
      <c r="U30" s="8"/>
      <c r="V30" s="8"/>
      <c r="W30" s="13"/>
      <c r="X30" s="13"/>
      <c r="Y30" s="8"/>
      <c r="Z30" s="13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76.5" customHeight="1" x14ac:dyDescent="0.25">
      <c r="A31" s="15" t="s">
        <v>78</v>
      </c>
      <c r="B31" s="11" t="s">
        <v>79</v>
      </c>
      <c r="C31" s="8"/>
      <c r="D31" s="8"/>
      <c r="E31" s="8"/>
      <c r="F31" s="8"/>
      <c r="G31" s="8"/>
      <c r="H31" s="13"/>
      <c r="I31" s="8"/>
      <c r="J31" s="13"/>
      <c r="K31" s="13"/>
      <c r="L31" s="8"/>
      <c r="M31" s="12"/>
      <c r="N31" s="8"/>
      <c r="O31" s="8"/>
      <c r="P31" s="8"/>
      <c r="Q31" s="8"/>
      <c r="R31" s="14"/>
      <c r="S31" s="8"/>
      <c r="T31" s="8"/>
      <c r="U31" s="8"/>
      <c r="V31" s="8"/>
      <c r="W31" s="13"/>
      <c r="X31" s="13"/>
      <c r="Y31" s="8"/>
      <c r="Z31" s="13"/>
      <c r="AA31" s="13"/>
      <c r="AB31" s="8"/>
      <c r="AC31" s="8"/>
      <c r="AD31" s="8"/>
      <c r="AE31" s="8"/>
      <c r="AF31" s="13"/>
      <c r="AG31" s="13"/>
      <c r="AH31" s="13"/>
      <c r="AI31" s="13"/>
      <c r="AJ31" s="8"/>
      <c r="AK31" s="13"/>
      <c r="AL31" s="13"/>
    </row>
    <row r="32" spans="1:38" ht="76.5" customHeight="1" x14ac:dyDescent="0.25">
      <c r="A32" s="15" t="s">
        <v>80</v>
      </c>
      <c r="B32" s="11" t="s">
        <v>81</v>
      </c>
      <c r="C32" s="8"/>
      <c r="D32" s="8"/>
      <c r="E32" s="8"/>
      <c r="F32" s="8"/>
      <c r="G32" s="8"/>
      <c r="H32" s="8">
        <v>3</v>
      </c>
      <c r="I32" s="8">
        <f t="shared" si="2"/>
        <v>1</v>
      </c>
      <c r="J32" s="13">
        <v>1</v>
      </c>
      <c r="K32" s="13">
        <v>1</v>
      </c>
      <c r="L32" s="8"/>
      <c r="M32" s="12">
        <f t="shared" si="3"/>
        <v>1</v>
      </c>
      <c r="N32" s="8"/>
      <c r="O32" s="8"/>
      <c r="P32" s="8">
        <v>1</v>
      </c>
      <c r="Q32" s="8"/>
      <c r="R32" s="14"/>
      <c r="S32" s="8"/>
      <c r="T32" s="8"/>
      <c r="U32" s="8"/>
      <c r="V32" s="8">
        <f t="shared" si="5"/>
        <v>1</v>
      </c>
      <c r="W32" s="13"/>
      <c r="X32" s="13"/>
      <c r="Y32" s="8"/>
      <c r="Z32" s="13"/>
      <c r="AA32" s="13"/>
      <c r="AB32" s="8">
        <v>1</v>
      </c>
      <c r="AC32" s="8">
        <f t="shared" si="7"/>
        <v>1</v>
      </c>
      <c r="AD32" s="8"/>
      <c r="AE32" s="8">
        <v>1</v>
      </c>
      <c r="AF32" s="13"/>
      <c r="AG32" s="13">
        <v>1</v>
      </c>
      <c r="AH32" s="13"/>
      <c r="AI32" s="13"/>
      <c r="AJ32" s="8"/>
      <c r="AK32" s="13"/>
      <c r="AL32" s="13"/>
    </row>
    <row r="33" spans="1:38" s="72" customFormat="1" ht="76.5" customHeight="1" x14ac:dyDescent="0.25">
      <c r="A33" s="74" t="s">
        <v>82</v>
      </c>
      <c r="B33" s="70" t="s">
        <v>83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1</v>
      </c>
      <c r="I33" s="45">
        <f t="shared" si="2"/>
        <v>1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8">
        <f t="shared" si="4"/>
        <v>1</v>
      </c>
      <c r="S33" s="45">
        <v>0</v>
      </c>
      <c r="T33" s="45">
        <v>0</v>
      </c>
      <c r="U33" s="45">
        <v>1</v>
      </c>
      <c r="V33" s="45">
        <f t="shared" si="5"/>
        <v>1</v>
      </c>
      <c r="W33" s="45">
        <v>0</v>
      </c>
      <c r="X33" s="45">
        <v>0</v>
      </c>
      <c r="Y33" s="45">
        <f t="shared" si="6"/>
        <v>0</v>
      </c>
      <c r="Z33" s="45">
        <v>0</v>
      </c>
      <c r="AA33" s="45">
        <v>1</v>
      </c>
      <c r="AB33" s="45">
        <v>0</v>
      </c>
      <c r="AC33" s="45">
        <f t="shared" si="7"/>
        <v>1</v>
      </c>
      <c r="AD33" s="45">
        <v>1</v>
      </c>
      <c r="AE33" s="45">
        <v>0</v>
      </c>
      <c r="AF33" s="45">
        <v>0</v>
      </c>
      <c r="AG33" s="45">
        <v>0</v>
      </c>
      <c r="AH33" s="45">
        <v>1</v>
      </c>
      <c r="AI33" s="45">
        <v>0</v>
      </c>
      <c r="AJ33" s="45">
        <f t="shared" si="8"/>
        <v>1</v>
      </c>
      <c r="AK33" s="45">
        <v>0</v>
      </c>
      <c r="AL33" s="45">
        <v>1</v>
      </c>
    </row>
    <row r="34" spans="1:38" s="72" customFormat="1" ht="76.5" customHeight="1" x14ac:dyDescent="0.25">
      <c r="A34" s="74" t="s">
        <v>84</v>
      </c>
      <c r="B34" s="70" t="s">
        <v>85</v>
      </c>
      <c r="C34" s="45">
        <v>0</v>
      </c>
      <c r="D34" s="45">
        <v>0</v>
      </c>
      <c r="E34" s="45">
        <f t="shared" si="1"/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</row>
    <row r="35" spans="1:38" s="72" customFormat="1" ht="76.5" customHeight="1" x14ac:dyDescent="0.25">
      <c r="A35" s="74" t="s">
        <v>86</v>
      </c>
      <c r="B35" s="70" t="s">
        <v>87</v>
      </c>
      <c r="C35" s="45">
        <v>0</v>
      </c>
      <c r="D35" s="45">
        <v>0</v>
      </c>
      <c r="E35" s="45">
        <f t="shared" si="1"/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s="72" customFormat="1" ht="76.5" customHeight="1" x14ac:dyDescent="0.25">
      <c r="A36" s="74" t="s">
        <v>88</v>
      </c>
      <c r="B36" s="70" t="s">
        <v>89</v>
      </c>
      <c r="C36" s="45">
        <v>0</v>
      </c>
      <c r="D36" s="45">
        <v>0</v>
      </c>
      <c r="E36" s="45">
        <f t="shared" si="1"/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s="72" customFormat="1" ht="76.5" customHeight="1" x14ac:dyDescent="0.25">
      <c r="A37" s="74" t="s">
        <v>90</v>
      </c>
      <c r="B37" s="70" t="s">
        <v>91</v>
      </c>
      <c r="C37" s="45">
        <v>0</v>
      </c>
      <c r="D37" s="45">
        <v>0</v>
      </c>
      <c r="E37" s="45">
        <f t="shared" si="1"/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</row>
    <row r="38" spans="1:38" s="72" customFormat="1" ht="76.5" customHeight="1" x14ac:dyDescent="0.25">
      <c r="A38" s="74" t="s">
        <v>92</v>
      </c>
      <c r="B38" s="70" t="s">
        <v>93</v>
      </c>
      <c r="C38" s="47">
        <v>0</v>
      </c>
      <c r="D38" s="47">
        <v>0</v>
      </c>
      <c r="E38" s="45">
        <f t="shared" si="1"/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0</v>
      </c>
      <c r="AL38" s="47">
        <v>0</v>
      </c>
    </row>
    <row r="39" spans="1:38" ht="76.5" customHeight="1" x14ac:dyDescent="0.25">
      <c r="A39" s="15" t="s">
        <v>114</v>
      </c>
      <c r="B39" s="5" t="s">
        <v>95</v>
      </c>
      <c r="C39" s="13"/>
      <c r="D39" s="13"/>
      <c r="E39" s="8"/>
      <c r="F39" s="13"/>
      <c r="G39" s="13"/>
      <c r="H39" s="8"/>
      <c r="I39" s="8"/>
      <c r="J39" s="8"/>
      <c r="K39" s="13"/>
      <c r="L39" s="8"/>
      <c r="M39" s="12"/>
      <c r="N39" s="8"/>
      <c r="O39" s="8"/>
      <c r="P39" s="8"/>
      <c r="Q39" s="8"/>
      <c r="R39" s="14"/>
      <c r="S39" s="8"/>
      <c r="T39" s="8"/>
      <c r="U39" s="8"/>
      <c r="V39" s="8"/>
      <c r="W39" s="13"/>
      <c r="X39" s="13"/>
      <c r="Y39" s="8"/>
      <c r="Z39" s="13"/>
      <c r="AA39" s="13"/>
      <c r="AB39" s="13"/>
      <c r="AC39" s="8"/>
      <c r="AD39" s="13"/>
      <c r="AE39" s="13"/>
      <c r="AF39" s="13"/>
      <c r="AG39" s="13"/>
      <c r="AH39" s="13"/>
      <c r="AI39" s="13"/>
      <c r="AJ39" s="8"/>
      <c r="AK39" s="13"/>
      <c r="AL39" s="13"/>
    </row>
    <row r="40" spans="1:38" ht="76.5" customHeight="1" x14ac:dyDescent="0.25">
      <c r="A40" s="15" t="s">
        <v>96</v>
      </c>
      <c r="B40" s="5" t="s">
        <v>97</v>
      </c>
      <c r="C40" s="8"/>
      <c r="D40" s="8"/>
      <c r="E40" s="8"/>
      <c r="F40" s="8"/>
      <c r="G40" s="8"/>
      <c r="H40" s="13"/>
      <c r="I40" s="8"/>
      <c r="J40" s="13"/>
      <c r="K40" s="13"/>
      <c r="L40" s="8"/>
      <c r="M40" s="12"/>
      <c r="N40" s="8"/>
      <c r="O40" s="8"/>
      <c r="P40" s="8"/>
      <c r="Q40" s="8"/>
      <c r="R40" s="14"/>
      <c r="S40" s="8"/>
      <c r="T40" s="8"/>
      <c r="U40" s="8"/>
      <c r="V40" s="8"/>
      <c r="W40" s="13"/>
      <c r="X40" s="13"/>
      <c r="Y40" s="8"/>
      <c r="Z40" s="13"/>
      <c r="AA40" s="13"/>
      <c r="AB40" s="8"/>
      <c r="AC40" s="8"/>
      <c r="AD40" s="8"/>
      <c r="AE40" s="8"/>
      <c r="AF40" s="13"/>
      <c r="AG40" s="13"/>
      <c r="AH40" s="13"/>
      <c r="AI40" s="13"/>
      <c r="AJ40" s="8"/>
      <c r="AK40" s="13"/>
      <c r="AL40" s="13"/>
    </row>
    <row r="41" spans="1:38" ht="76.5" customHeight="1" x14ac:dyDescent="0.25">
      <c r="A41" s="15" t="s">
        <v>98</v>
      </c>
      <c r="B41" s="5" t="s">
        <v>99</v>
      </c>
      <c r="C41" s="8">
        <v>1</v>
      </c>
      <c r="D41" s="8">
        <v>1</v>
      </c>
      <c r="E41" s="8"/>
      <c r="F41" s="8"/>
      <c r="G41" s="8"/>
      <c r="H41" s="13">
        <v>1</v>
      </c>
      <c r="I41" s="8">
        <f t="shared" si="2"/>
        <v>1</v>
      </c>
      <c r="J41" s="13"/>
      <c r="K41" s="13"/>
      <c r="L41" s="8"/>
      <c r="M41" s="12">
        <f t="shared" si="3"/>
        <v>1</v>
      </c>
      <c r="N41" s="8"/>
      <c r="O41" s="8"/>
      <c r="P41" s="8">
        <v>1</v>
      </c>
      <c r="Q41" s="8"/>
      <c r="R41" s="14"/>
      <c r="S41" s="8"/>
      <c r="T41" s="8"/>
      <c r="U41" s="8"/>
      <c r="V41" s="8">
        <f t="shared" si="5"/>
        <v>1</v>
      </c>
      <c r="W41" s="13"/>
      <c r="X41" s="13"/>
      <c r="Y41" s="8">
        <f t="shared" si="6"/>
        <v>1</v>
      </c>
      <c r="Z41" s="13"/>
      <c r="AA41" s="13"/>
      <c r="AB41" s="8"/>
      <c r="AC41" s="8">
        <f t="shared" si="7"/>
        <v>0</v>
      </c>
      <c r="AD41" s="8"/>
      <c r="AE41" s="8"/>
      <c r="AF41" s="13"/>
      <c r="AG41" s="13">
        <v>0</v>
      </c>
      <c r="AH41" s="13"/>
      <c r="AI41" s="13"/>
      <c r="AJ41" s="8"/>
      <c r="AK41" s="8"/>
      <c r="AL41" s="8"/>
    </row>
    <row r="42" spans="1:38" ht="76.5" customHeight="1" x14ac:dyDescent="0.25">
      <c r="A42" s="15" t="s">
        <v>100</v>
      </c>
      <c r="B42" s="16" t="s">
        <v>101</v>
      </c>
      <c r="C42" s="8">
        <v>1</v>
      </c>
      <c r="D42" s="8">
        <v>1</v>
      </c>
      <c r="E42" s="8"/>
      <c r="F42" s="8"/>
      <c r="G42" s="8"/>
      <c r="H42" s="13"/>
      <c r="I42" s="8"/>
      <c r="J42" s="13"/>
      <c r="K42" s="13"/>
      <c r="L42" s="8"/>
      <c r="M42" s="12">
        <f t="shared" si="3"/>
        <v>1</v>
      </c>
      <c r="N42" s="8"/>
      <c r="O42" s="8"/>
      <c r="P42" s="8">
        <v>1</v>
      </c>
      <c r="Q42" s="8"/>
      <c r="R42" s="14"/>
      <c r="S42" s="8"/>
      <c r="T42" s="8"/>
      <c r="U42" s="8"/>
      <c r="V42" s="8">
        <f t="shared" si="5"/>
        <v>1</v>
      </c>
      <c r="W42" s="13"/>
      <c r="X42" s="13"/>
      <c r="Y42" s="8"/>
      <c r="Z42" s="13"/>
      <c r="AA42" s="13">
        <v>1</v>
      </c>
      <c r="AB42" s="8"/>
      <c r="AC42" s="8">
        <f t="shared" si="7"/>
        <v>1</v>
      </c>
      <c r="AD42" s="8"/>
      <c r="AE42" s="8">
        <v>1</v>
      </c>
      <c r="AF42" s="13"/>
      <c r="AG42" s="13">
        <v>1</v>
      </c>
      <c r="AH42" s="13"/>
      <c r="AI42" s="13"/>
      <c r="AJ42" s="8"/>
      <c r="AK42" s="8"/>
      <c r="AL42" s="8"/>
    </row>
    <row r="43" spans="1:38" ht="76.5" customHeight="1" x14ac:dyDescent="0.25">
      <c r="A43" s="15" t="s">
        <v>102</v>
      </c>
      <c r="B43" s="16" t="s">
        <v>103</v>
      </c>
      <c r="C43" s="8"/>
      <c r="D43" s="8"/>
      <c r="E43" s="8"/>
      <c r="F43" s="8"/>
      <c r="G43" s="8"/>
      <c r="H43" s="13"/>
      <c r="I43" s="8"/>
      <c r="J43" s="13"/>
      <c r="K43" s="13"/>
      <c r="L43" s="8"/>
      <c r="M43" s="12"/>
      <c r="N43" s="8"/>
      <c r="O43" s="8"/>
      <c r="P43" s="8"/>
      <c r="Q43" s="8"/>
      <c r="R43" s="14"/>
      <c r="S43" s="8"/>
      <c r="T43" s="8"/>
      <c r="U43" s="8"/>
      <c r="V43" s="8"/>
      <c r="W43" s="13"/>
      <c r="X43" s="13"/>
      <c r="Y43" s="8"/>
      <c r="Z43" s="13"/>
      <c r="AA43" s="13"/>
      <c r="AB43" s="8"/>
      <c r="AC43" s="8"/>
      <c r="AD43" s="8"/>
      <c r="AE43" s="8"/>
      <c r="AF43" s="13"/>
      <c r="AG43" s="13"/>
      <c r="AH43" s="13"/>
      <c r="AI43" s="13"/>
      <c r="AJ43" s="8"/>
      <c r="AK43" s="8"/>
      <c r="AL43" s="8"/>
    </row>
    <row r="44" spans="1:38" ht="76.5" customHeight="1" x14ac:dyDescent="0.25">
      <c r="A44" s="15" t="s">
        <v>104</v>
      </c>
      <c r="B44" s="16" t="s">
        <v>105</v>
      </c>
      <c r="C44" s="8"/>
      <c r="D44" s="8"/>
      <c r="E44" s="8"/>
      <c r="F44" s="8"/>
      <c r="G44" s="8"/>
      <c r="H44" s="8"/>
      <c r="I44" s="8"/>
      <c r="J44" s="13"/>
      <c r="K44" s="13"/>
      <c r="L44" s="8"/>
      <c r="M44" s="12"/>
      <c r="N44" s="8"/>
      <c r="O44" s="8"/>
      <c r="P44" s="8"/>
      <c r="Q44" s="8"/>
      <c r="R44" s="14"/>
      <c r="S44" s="8"/>
      <c r="T44" s="8"/>
      <c r="U44" s="8"/>
      <c r="V44" s="8"/>
      <c r="W44" s="13"/>
      <c r="X44" s="13"/>
      <c r="Y44" s="8"/>
      <c r="Z44" s="13"/>
      <c r="AA44" s="13"/>
      <c r="AB44" s="8"/>
      <c r="AC44" s="8"/>
      <c r="AD44" s="8"/>
      <c r="AE44" s="8"/>
      <c r="AF44" s="13"/>
      <c r="AG44" s="13"/>
      <c r="AH44" s="13"/>
      <c r="AI44" s="13"/>
      <c r="AJ44" s="8"/>
      <c r="AK44" s="8"/>
      <c r="AL44" s="8"/>
    </row>
    <row r="45" spans="1:38" ht="76.5" customHeight="1" x14ac:dyDescent="0.25">
      <c r="A45" s="15" t="s">
        <v>106</v>
      </c>
      <c r="B45" s="16" t="s">
        <v>107</v>
      </c>
      <c r="C45" s="8">
        <v>5</v>
      </c>
      <c r="D45" s="8">
        <v>5</v>
      </c>
      <c r="E45" s="8"/>
      <c r="F45" s="8"/>
      <c r="G45" s="8"/>
      <c r="H45" s="8"/>
      <c r="I45" s="8"/>
      <c r="J45" s="8"/>
      <c r="K45" s="13"/>
      <c r="L45" s="8"/>
      <c r="M45" s="12">
        <f t="shared" si="3"/>
        <v>4</v>
      </c>
      <c r="N45" s="8"/>
      <c r="O45" s="8"/>
      <c r="P45" s="8">
        <v>4</v>
      </c>
      <c r="Q45" s="8"/>
      <c r="R45" s="14">
        <f t="shared" si="4"/>
        <v>1</v>
      </c>
      <c r="S45" s="8"/>
      <c r="T45" s="8"/>
      <c r="U45" s="8">
        <v>1</v>
      </c>
      <c r="V45" s="8">
        <f t="shared" si="5"/>
        <v>5</v>
      </c>
      <c r="W45" s="13"/>
      <c r="X45" s="13"/>
      <c r="Y45" s="8"/>
      <c r="Z45" s="13"/>
      <c r="AA45" s="13">
        <v>2</v>
      </c>
      <c r="AB45" s="8">
        <v>1</v>
      </c>
      <c r="AC45" s="8">
        <f t="shared" si="7"/>
        <v>3</v>
      </c>
      <c r="AD45" s="8"/>
      <c r="AE45" s="8">
        <v>3</v>
      </c>
      <c r="AF45" s="13"/>
      <c r="AG45" s="13"/>
      <c r="AH45" s="13"/>
      <c r="AI45" s="13"/>
      <c r="AJ45" s="8"/>
      <c r="AK45" s="8"/>
      <c r="AL45" s="8"/>
    </row>
    <row r="46" spans="1:38" ht="76.5" customHeight="1" x14ac:dyDescent="0.25">
      <c r="A46" s="15" t="s">
        <v>108</v>
      </c>
      <c r="B46" s="5" t="s">
        <v>109</v>
      </c>
      <c r="C46" s="8"/>
      <c r="D46" s="8"/>
      <c r="E46" s="8"/>
      <c r="F46" s="8"/>
      <c r="G46" s="8"/>
      <c r="H46" s="13"/>
      <c r="I46" s="8"/>
      <c r="J46" s="13"/>
      <c r="K46" s="13"/>
      <c r="L46" s="8"/>
      <c r="M46" s="12"/>
      <c r="N46" s="8"/>
      <c r="O46" s="8"/>
      <c r="P46" s="8"/>
      <c r="Q46" s="8"/>
      <c r="R46" s="14"/>
      <c r="S46" s="8"/>
      <c r="T46" s="8"/>
      <c r="U46" s="8"/>
      <c r="V46" s="8"/>
      <c r="W46" s="13"/>
      <c r="X46" s="13"/>
      <c r="Y46" s="8"/>
      <c r="Z46" s="13"/>
      <c r="AA46" s="13"/>
      <c r="AB46" s="8"/>
      <c r="AC46" s="8"/>
      <c r="AD46" s="8"/>
      <c r="AE46" s="8"/>
      <c r="AF46" s="13"/>
      <c r="AG46" s="13"/>
      <c r="AH46" s="13"/>
      <c r="AI46" s="13"/>
      <c r="AJ46" s="8"/>
      <c r="AK46" s="8"/>
      <c r="AL46" s="8"/>
    </row>
    <row r="47" spans="1:38" ht="76.5" customHeight="1" x14ac:dyDescent="0.25">
      <c r="A47" s="15" t="s">
        <v>110</v>
      </c>
      <c r="B47" s="16" t="s">
        <v>111</v>
      </c>
      <c r="C47" s="8"/>
      <c r="D47" s="8"/>
      <c r="E47" s="8"/>
      <c r="F47" s="8"/>
      <c r="G47" s="8"/>
      <c r="H47" s="13"/>
      <c r="I47" s="8"/>
      <c r="J47" s="13"/>
      <c r="K47" s="13"/>
      <c r="L47" s="17"/>
      <c r="M47" s="12"/>
      <c r="N47" s="17"/>
      <c r="O47" s="17"/>
      <c r="P47" s="17"/>
      <c r="Q47" s="17"/>
      <c r="R47" s="14"/>
      <c r="S47" s="17"/>
      <c r="T47" s="17"/>
      <c r="U47" s="17"/>
      <c r="V47" s="8"/>
      <c r="W47" s="13"/>
      <c r="X47" s="13"/>
      <c r="Y47" s="8"/>
      <c r="Z47" s="13"/>
      <c r="AA47" s="13"/>
      <c r="AB47" s="8"/>
      <c r="AC47" s="8"/>
      <c r="AD47" s="8"/>
      <c r="AE47" s="8"/>
      <c r="AF47" s="13"/>
      <c r="AG47" s="13"/>
      <c r="AH47" s="13"/>
      <c r="AI47" s="13"/>
      <c r="AJ47" s="8"/>
      <c r="AK47" s="8"/>
      <c r="AL47" s="8"/>
    </row>
    <row r="48" spans="1:38" s="72" customFormat="1" ht="76.5" customHeight="1" x14ac:dyDescent="0.25">
      <c r="A48" s="74" t="s">
        <v>112</v>
      </c>
      <c r="B48" s="70" t="s">
        <v>81</v>
      </c>
      <c r="C48" s="45">
        <v>4</v>
      </c>
      <c r="D48" s="45">
        <v>0</v>
      </c>
      <c r="E48" s="45">
        <f t="shared" si="1"/>
        <v>4</v>
      </c>
      <c r="F48" s="45">
        <v>0</v>
      </c>
      <c r="G48" s="45">
        <v>0</v>
      </c>
      <c r="H48" s="45">
        <v>3</v>
      </c>
      <c r="I48" s="45">
        <f t="shared" si="2"/>
        <v>3</v>
      </c>
      <c r="J48" s="47">
        <v>0</v>
      </c>
      <c r="K48" s="47">
        <v>0</v>
      </c>
      <c r="L48" s="45">
        <v>0</v>
      </c>
      <c r="M48" s="46">
        <f t="shared" si="3"/>
        <v>6</v>
      </c>
      <c r="N48" s="45">
        <v>6</v>
      </c>
      <c r="O48" s="45">
        <v>0</v>
      </c>
      <c r="P48" s="45">
        <v>0</v>
      </c>
      <c r="Q48" s="45">
        <v>0</v>
      </c>
      <c r="R48" s="48">
        <f t="shared" si="4"/>
        <v>1</v>
      </c>
      <c r="S48" s="45">
        <v>0</v>
      </c>
      <c r="T48" s="45">
        <v>1</v>
      </c>
      <c r="U48" s="45">
        <v>0</v>
      </c>
      <c r="V48" s="45">
        <f t="shared" si="5"/>
        <v>7</v>
      </c>
      <c r="W48" s="45">
        <v>0</v>
      </c>
      <c r="X48" s="47">
        <v>0</v>
      </c>
      <c r="Y48" s="45">
        <f t="shared" si="6"/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</row>
    <row r="49" spans="1:38" s="72" customFormat="1" ht="76.5" customHeight="1" x14ac:dyDescent="0.25">
      <c r="A49" s="74"/>
      <c r="B49" s="70" t="s">
        <v>15</v>
      </c>
      <c r="C49" s="49">
        <v>235</v>
      </c>
      <c r="D49" s="49">
        <v>11</v>
      </c>
      <c r="E49" s="49">
        <f t="shared" ref="E49:U49" si="13">E9+E10+E12+E13+E15+E16+E17+E18+E20+E21+E22+E23+E24+E25+E26+E28+E29+E30+E31+E32+E33+E34+E35+E36+E37+E38+E39+E40+E41+E42+E43+E44+E45+E46+E47+E48</f>
        <v>222</v>
      </c>
      <c r="F49" s="49">
        <f t="shared" si="13"/>
        <v>0</v>
      </c>
      <c r="G49" s="49">
        <f t="shared" si="13"/>
        <v>2</v>
      </c>
      <c r="H49" s="49">
        <f t="shared" si="13"/>
        <v>453</v>
      </c>
      <c r="I49" s="45">
        <f t="shared" si="2"/>
        <v>367</v>
      </c>
      <c r="J49" s="49">
        <f t="shared" si="13"/>
        <v>64</v>
      </c>
      <c r="K49" s="49">
        <f t="shared" si="13"/>
        <v>22</v>
      </c>
      <c r="L49" s="49">
        <f t="shared" si="13"/>
        <v>2</v>
      </c>
      <c r="M49" s="46">
        <f t="shared" si="3"/>
        <v>309</v>
      </c>
      <c r="N49" s="49">
        <f t="shared" si="13"/>
        <v>239</v>
      </c>
      <c r="O49" s="49">
        <f t="shared" si="13"/>
        <v>4</v>
      </c>
      <c r="P49" s="49">
        <f t="shared" si="13"/>
        <v>66</v>
      </c>
      <c r="Q49" s="49">
        <f t="shared" si="13"/>
        <v>0</v>
      </c>
      <c r="R49" s="48">
        <f t="shared" si="4"/>
        <v>101</v>
      </c>
      <c r="S49" s="49">
        <f t="shared" si="13"/>
        <v>0</v>
      </c>
      <c r="T49" s="49">
        <f t="shared" si="13"/>
        <v>11</v>
      </c>
      <c r="U49" s="49">
        <f t="shared" si="13"/>
        <v>90</v>
      </c>
      <c r="V49" s="45">
        <f t="shared" si="5"/>
        <v>410</v>
      </c>
      <c r="W49" s="49">
        <f t="shared" ref="W49:AL49" si="14">W9+W10+W12+W13+W15+W16+W17+W18+W20+W21+W22+W23+W24+W25+W26+W28+W29+W30+W31+W32+W33+W34+W35+W36+W37+W38+W39+W40+W41+W42+W43+W44+W45+W46+W47+W48</f>
        <v>1</v>
      </c>
      <c r="X49" s="49">
        <f t="shared" si="14"/>
        <v>2</v>
      </c>
      <c r="Y49" s="45">
        <f t="shared" si="6"/>
        <v>187</v>
      </c>
      <c r="Z49" s="49">
        <f t="shared" si="14"/>
        <v>3</v>
      </c>
      <c r="AA49" s="49">
        <f t="shared" si="14"/>
        <v>114</v>
      </c>
      <c r="AB49" s="49">
        <f t="shared" si="14"/>
        <v>17</v>
      </c>
      <c r="AC49" s="45">
        <f t="shared" si="7"/>
        <v>131</v>
      </c>
      <c r="AD49" s="49">
        <f t="shared" si="14"/>
        <v>52</v>
      </c>
      <c r="AE49" s="49">
        <f t="shared" si="14"/>
        <v>79</v>
      </c>
      <c r="AF49" s="49">
        <f t="shared" si="14"/>
        <v>0</v>
      </c>
      <c r="AG49" s="49">
        <f t="shared" si="14"/>
        <v>59</v>
      </c>
      <c r="AH49" s="49">
        <f t="shared" si="14"/>
        <v>10</v>
      </c>
      <c r="AI49" s="49">
        <f t="shared" si="14"/>
        <v>0</v>
      </c>
      <c r="AJ49" s="45">
        <f t="shared" si="8"/>
        <v>10</v>
      </c>
      <c r="AK49" s="49">
        <f t="shared" si="14"/>
        <v>9</v>
      </c>
      <c r="AL49" s="49">
        <f t="shared" si="14"/>
        <v>1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138"/>
  <sheetViews>
    <sheetView topLeftCell="A49" zoomScale="80" zoomScaleNormal="80" workbookViewId="0">
      <selection activeCell="C1" sqref="C1:AL1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103.5" customHeight="1" x14ac:dyDescent="0.25">
      <c r="A8" s="71">
        <v>1</v>
      </c>
      <c r="B8" s="70" t="s">
        <v>38</v>
      </c>
      <c r="C8" s="52">
        <f>C9+C10</f>
        <v>231</v>
      </c>
      <c r="D8" s="52">
        <f t="shared" ref="D8:AL8" si="0">D9+D10</f>
        <v>22</v>
      </c>
      <c r="E8" s="52">
        <f t="shared" si="0"/>
        <v>208</v>
      </c>
      <c r="F8" s="52">
        <f t="shared" si="0"/>
        <v>0</v>
      </c>
      <c r="G8" s="52">
        <f t="shared" si="0"/>
        <v>1</v>
      </c>
      <c r="H8" s="52">
        <f t="shared" si="0"/>
        <v>806</v>
      </c>
      <c r="I8" s="52">
        <f t="shared" si="0"/>
        <v>694</v>
      </c>
      <c r="J8" s="52">
        <f t="shared" si="0"/>
        <v>86</v>
      </c>
      <c r="K8" s="52">
        <f t="shared" si="0"/>
        <v>26</v>
      </c>
      <c r="L8" s="52">
        <f t="shared" si="0"/>
        <v>0</v>
      </c>
      <c r="M8" s="52">
        <f t="shared" si="0"/>
        <v>487</v>
      </c>
      <c r="N8" s="52">
        <f t="shared" si="0"/>
        <v>403</v>
      </c>
      <c r="O8" s="52">
        <f t="shared" si="0"/>
        <v>3</v>
      </c>
      <c r="P8" s="52">
        <f t="shared" si="0"/>
        <v>81</v>
      </c>
      <c r="Q8" s="52">
        <f t="shared" si="0"/>
        <v>0</v>
      </c>
      <c r="R8" s="52">
        <f t="shared" si="0"/>
        <v>134</v>
      </c>
      <c r="S8" s="52">
        <f t="shared" si="0"/>
        <v>0</v>
      </c>
      <c r="T8" s="52">
        <f t="shared" si="0"/>
        <v>7</v>
      </c>
      <c r="U8" s="52">
        <f t="shared" si="0"/>
        <v>127</v>
      </c>
      <c r="V8" s="52">
        <f t="shared" si="0"/>
        <v>621</v>
      </c>
      <c r="W8" s="52">
        <f t="shared" si="0"/>
        <v>5</v>
      </c>
      <c r="X8" s="52">
        <f t="shared" si="0"/>
        <v>11</v>
      </c>
      <c r="Y8" s="52">
        <f t="shared" si="0"/>
        <v>298</v>
      </c>
      <c r="Z8" s="52">
        <f t="shared" si="0"/>
        <v>32</v>
      </c>
      <c r="AA8" s="52">
        <f t="shared" si="0"/>
        <v>147</v>
      </c>
      <c r="AB8" s="52">
        <f t="shared" si="0"/>
        <v>15</v>
      </c>
      <c r="AC8" s="52">
        <f t="shared" si="0"/>
        <v>162</v>
      </c>
      <c r="AD8" s="52">
        <f t="shared" si="0"/>
        <v>24</v>
      </c>
      <c r="AE8" s="52">
        <f t="shared" si="0"/>
        <v>138</v>
      </c>
      <c r="AF8" s="52">
        <f t="shared" si="0"/>
        <v>0</v>
      </c>
      <c r="AG8" s="52">
        <f t="shared" si="0"/>
        <v>64</v>
      </c>
      <c r="AH8" s="52">
        <f t="shared" si="0"/>
        <v>16</v>
      </c>
      <c r="AI8" s="52">
        <f t="shared" si="0"/>
        <v>3</v>
      </c>
      <c r="AJ8" s="52">
        <f t="shared" si="0"/>
        <v>19</v>
      </c>
      <c r="AK8" s="52">
        <f t="shared" si="0"/>
        <v>16</v>
      </c>
      <c r="AL8" s="52">
        <f t="shared" si="0"/>
        <v>3</v>
      </c>
    </row>
    <row r="9" spans="1:38" ht="103.5" customHeight="1" x14ac:dyDescent="0.25">
      <c r="A9" s="10" t="s">
        <v>39</v>
      </c>
      <c r="B9" s="11" t="s">
        <v>40</v>
      </c>
      <c r="C9" s="77">
        <v>153</v>
      </c>
      <c r="D9" s="77">
        <v>18</v>
      </c>
      <c r="E9" s="77">
        <f>C9-D9-F9-G9</f>
        <v>134</v>
      </c>
      <c r="F9" s="77"/>
      <c r="G9" s="77">
        <v>1</v>
      </c>
      <c r="H9" s="77">
        <v>362</v>
      </c>
      <c r="I9" s="77">
        <f>H9-J9-K9</f>
        <v>298</v>
      </c>
      <c r="J9" s="77">
        <v>50</v>
      </c>
      <c r="K9" s="77">
        <v>14</v>
      </c>
      <c r="L9" s="77"/>
      <c r="M9" s="31">
        <f>N9+O9+P9+Q9</f>
        <v>233</v>
      </c>
      <c r="N9" s="31">
        <v>184</v>
      </c>
      <c r="O9" s="79">
        <v>2</v>
      </c>
      <c r="P9" s="31">
        <v>47</v>
      </c>
      <c r="Q9" s="79"/>
      <c r="R9" s="32">
        <f>S9+T9+U9</f>
        <v>18</v>
      </c>
      <c r="S9" s="79"/>
      <c r="T9" s="31">
        <v>5</v>
      </c>
      <c r="U9" s="79">
        <v>13</v>
      </c>
      <c r="V9" s="77">
        <f>M9+R9</f>
        <v>251</v>
      </c>
      <c r="W9" s="79">
        <v>4</v>
      </c>
      <c r="X9" s="77">
        <v>9</v>
      </c>
      <c r="Y9" s="77">
        <f>D9+E9+I9-L9-V9-W9</f>
        <v>195</v>
      </c>
      <c r="Z9" s="77">
        <v>27</v>
      </c>
      <c r="AA9" s="77">
        <v>124</v>
      </c>
      <c r="AB9" s="77">
        <v>14</v>
      </c>
      <c r="AC9" s="77">
        <f>AA9+AB9</f>
        <v>138</v>
      </c>
      <c r="AD9" s="77">
        <v>20</v>
      </c>
      <c r="AE9" s="77">
        <v>118</v>
      </c>
      <c r="AF9" s="77"/>
      <c r="AG9" s="77">
        <v>55</v>
      </c>
      <c r="AH9" s="77">
        <v>16</v>
      </c>
      <c r="AI9" s="77">
        <v>3</v>
      </c>
      <c r="AJ9" s="77">
        <f>AH9+AI9</f>
        <v>19</v>
      </c>
      <c r="AK9" s="77">
        <v>16</v>
      </c>
      <c r="AL9" s="77">
        <v>3</v>
      </c>
    </row>
    <row r="10" spans="1:38" ht="103.5" customHeight="1" x14ac:dyDescent="0.25">
      <c r="A10" s="10" t="s">
        <v>41</v>
      </c>
      <c r="B10" s="11" t="s">
        <v>42</v>
      </c>
      <c r="C10" s="77">
        <v>78</v>
      </c>
      <c r="D10" s="77">
        <v>4</v>
      </c>
      <c r="E10" s="77">
        <f t="shared" ref="E10:E48" si="1">C10-D10-F10-G10</f>
        <v>74</v>
      </c>
      <c r="F10" s="77"/>
      <c r="G10" s="77"/>
      <c r="H10" s="77">
        <v>444</v>
      </c>
      <c r="I10" s="77">
        <f t="shared" ref="I10:I48" si="2">H10-J10-K10</f>
        <v>396</v>
      </c>
      <c r="J10" s="77">
        <v>36</v>
      </c>
      <c r="K10" s="77">
        <v>12</v>
      </c>
      <c r="L10" s="77"/>
      <c r="M10" s="31">
        <f t="shared" ref="M10:M48" si="3">N10+O10+P10+Q10</f>
        <v>254</v>
      </c>
      <c r="N10" s="31">
        <v>219</v>
      </c>
      <c r="O10" s="79">
        <v>1</v>
      </c>
      <c r="P10" s="31">
        <v>34</v>
      </c>
      <c r="Q10" s="79"/>
      <c r="R10" s="32">
        <f t="shared" ref="R10:R49" si="4">S10+T10+U10</f>
        <v>116</v>
      </c>
      <c r="S10" s="79"/>
      <c r="T10" s="31">
        <v>2</v>
      </c>
      <c r="U10" s="79">
        <v>114</v>
      </c>
      <c r="V10" s="77">
        <f t="shared" ref="V10:V49" si="5">M10+R10</f>
        <v>370</v>
      </c>
      <c r="W10" s="79">
        <v>1</v>
      </c>
      <c r="X10" s="79">
        <v>2</v>
      </c>
      <c r="Y10" s="77">
        <f t="shared" ref="Y10:Y49" si="6">D10+E10+I10-L10-V10-W10</f>
        <v>103</v>
      </c>
      <c r="Z10" s="77">
        <v>5</v>
      </c>
      <c r="AA10" s="77">
        <v>23</v>
      </c>
      <c r="AB10" s="77">
        <v>1</v>
      </c>
      <c r="AC10" s="77">
        <f t="shared" ref="AC10:AC49" si="7">AA10+AB10</f>
        <v>24</v>
      </c>
      <c r="AD10" s="77">
        <v>4</v>
      </c>
      <c r="AE10" s="77">
        <v>20</v>
      </c>
      <c r="AF10" s="77"/>
      <c r="AG10" s="77">
        <v>9</v>
      </c>
      <c r="AH10" s="77"/>
      <c r="AI10" s="77"/>
      <c r="AJ10" s="77"/>
      <c r="AK10" s="77"/>
      <c r="AL10" s="77"/>
    </row>
    <row r="11" spans="1:38" s="72" customFormat="1" ht="103.5" customHeight="1" x14ac:dyDescent="0.25">
      <c r="A11" s="71">
        <v>2</v>
      </c>
      <c r="B11" s="70" t="s">
        <v>43</v>
      </c>
      <c r="C11" s="52">
        <f>C12+C13</f>
        <v>28</v>
      </c>
      <c r="D11" s="52">
        <f t="shared" ref="D11:AL11" si="8">D12+D13</f>
        <v>2</v>
      </c>
      <c r="E11" s="52">
        <f t="shared" si="8"/>
        <v>26</v>
      </c>
      <c r="F11" s="52">
        <f t="shared" si="8"/>
        <v>0</v>
      </c>
      <c r="G11" s="52">
        <f t="shared" si="8"/>
        <v>0</v>
      </c>
      <c r="H11" s="52">
        <f t="shared" si="8"/>
        <v>115</v>
      </c>
      <c r="I11" s="52">
        <f t="shared" si="8"/>
        <v>100</v>
      </c>
      <c r="J11" s="52">
        <f t="shared" si="8"/>
        <v>8</v>
      </c>
      <c r="K11" s="52">
        <f t="shared" si="8"/>
        <v>7</v>
      </c>
      <c r="L11" s="52">
        <f t="shared" si="8"/>
        <v>0</v>
      </c>
      <c r="M11" s="52">
        <f t="shared" si="8"/>
        <v>32</v>
      </c>
      <c r="N11" s="52">
        <f t="shared" si="8"/>
        <v>23</v>
      </c>
      <c r="O11" s="52">
        <f t="shared" si="8"/>
        <v>0</v>
      </c>
      <c r="P11" s="52">
        <f t="shared" si="8"/>
        <v>9</v>
      </c>
      <c r="Q11" s="52">
        <f t="shared" si="8"/>
        <v>0</v>
      </c>
      <c r="R11" s="52">
        <f t="shared" si="8"/>
        <v>6</v>
      </c>
      <c r="S11" s="52">
        <f t="shared" si="8"/>
        <v>0</v>
      </c>
      <c r="T11" s="52">
        <f t="shared" si="8"/>
        <v>6</v>
      </c>
      <c r="U11" s="52">
        <f t="shared" si="8"/>
        <v>0</v>
      </c>
      <c r="V11" s="52">
        <f t="shared" si="8"/>
        <v>38</v>
      </c>
      <c r="W11" s="52">
        <f t="shared" si="8"/>
        <v>1</v>
      </c>
      <c r="X11" s="52">
        <f t="shared" si="8"/>
        <v>1</v>
      </c>
      <c r="Y11" s="52">
        <f t="shared" si="8"/>
        <v>89</v>
      </c>
      <c r="Z11" s="52">
        <f t="shared" si="8"/>
        <v>4</v>
      </c>
      <c r="AA11" s="52">
        <f t="shared" si="8"/>
        <v>27</v>
      </c>
      <c r="AB11" s="52">
        <f t="shared" si="8"/>
        <v>9</v>
      </c>
      <c r="AC11" s="52">
        <f t="shared" si="8"/>
        <v>36</v>
      </c>
      <c r="AD11" s="52">
        <f t="shared" si="8"/>
        <v>12</v>
      </c>
      <c r="AE11" s="52">
        <f t="shared" si="8"/>
        <v>24</v>
      </c>
      <c r="AF11" s="52">
        <f t="shared" si="8"/>
        <v>0</v>
      </c>
      <c r="AG11" s="52">
        <f t="shared" si="8"/>
        <v>9</v>
      </c>
      <c r="AH11" s="52">
        <f t="shared" si="8"/>
        <v>3</v>
      </c>
      <c r="AI11" s="52">
        <f t="shared" si="8"/>
        <v>1</v>
      </c>
      <c r="AJ11" s="52">
        <f t="shared" si="8"/>
        <v>4</v>
      </c>
      <c r="AK11" s="52">
        <f t="shared" si="8"/>
        <v>3</v>
      </c>
      <c r="AL11" s="52">
        <f t="shared" si="8"/>
        <v>1</v>
      </c>
    </row>
    <row r="12" spans="1:38" ht="103.5" customHeight="1" x14ac:dyDescent="0.25">
      <c r="A12" s="10" t="s">
        <v>44</v>
      </c>
      <c r="B12" s="11" t="s">
        <v>45</v>
      </c>
      <c r="C12" s="77">
        <v>23</v>
      </c>
      <c r="D12" s="77">
        <v>2</v>
      </c>
      <c r="E12" s="77">
        <f t="shared" si="1"/>
        <v>21</v>
      </c>
      <c r="F12" s="77"/>
      <c r="G12" s="77"/>
      <c r="H12" s="77">
        <v>82</v>
      </c>
      <c r="I12" s="77">
        <f t="shared" si="2"/>
        <v>69</v>
      </c>
      <c r="J12" s="77">
        <v>8</v>
      </c>
      <c r="K12" s="77">
        <v>5</v>
      </c>
      <c r="L12" s="77"/>
      <c r="M12" s="31">
        <f t="shared" si="3"/>
        <v>26</v>
      </c>
      <c r="N12" s="31">
        <v>19</v>
      </c>
      <c r="O12" s="79"/>
      <c r="P12" s="31">
        <v>7</v>
      </c>
      <c r="Q12" s="79"/>
      <c r="R12" s="32">
        <f t="shared" si="4"/>
        <v>3</v>
      </c>
      <c r="S12" s="79"/>
      <c r="T12" s="31">
        <v>3</v>
      </c>
      <c r="U12" s="79"/>
      <c r="V12" s="77">
        <f t="shared" si="5"/>
        <v>29</v>
      </c>
      <c r="W12" s="77"/>
      <c r="X12" s="79">
        <v>1</v>
      </c>
      <c r="Y12" s="77">
        <f t="shared" si="6"/>
        <v>63</v>
      </c>
      <c r="Z12" s="77">
        <v>4</v>
      </c>
      <c r="AA12" s="77">
        <v>24</v>
      </c>
      <c r="AB12" s="77">
        <v>8</v>
      </c>
      <c r="AC12" s="77">
        <f t="shared" si="7"/>
        <v>32</v>
      </c>
      <c r="AD12" s="77">
        <v>11</v>
      </c>
      <c r="AE12" s="77">
        <v>21</v>
      </c>
      <c r="AF12" s="77"/>
      <c r="AG12" s="77">
        <v>8</v>
      </c>
      <c r="AH12" s="77">
        <v>2</v>
      </c>
      <c r="AI12" s="77">
        <v>1</v>
      </c>
      <c r="AJ12" s="77">
        <f t="shared" ref="AJ12:AJ49" si="9">AH12+AI12</f>
        <v>3</v>
      </c>
      <c r="AK12" s="77">
        <v>2</v>
      </c>
      <c r="AL12" s="77">
        <v>1</v>
      </c>
    </row>
    <row r="13" spans="1:38" ht="103.5" customHeight="1" x14ac:dyDescent="0.25">
      <c r="A13" s="10" t="s">
        <v>46</v>
      </c>
      <c r="B13" s="11" t="s">
        <v>47</v>
      </c>
      <c r="C13" s="77">
        <v>5</v>
      </c>
      <c r="D13" s="77"/>
      <c r="E13" s="77">
        <f t="shared" si="1"/>
        <v>5</v>
      </c>
      <c r="F13" s="77"/>
      <c r="G13" s="77"/>
      <c r="H13" s="77">
        <v>33</v>
      </c>
      <c r="I13" s="77">
        <f t="shared" si="2"/>
        <v>31</v>
      </c>
      <c r="J13" s="79"/>
      <c r="K13" s="77">
        <v>2</v>
      </c>
      <c r="L13" s="77"/>
      <c r="M13" s="31">
        <f t="shared" si="3"/>
        <v>6</v>
      </c>
      <c r="N13" s="31">
        <v>4</v>
      </c>
      <c r="O13" s="79"/>
      <c r="P13" s="31">
        <v>2</v>
      </c>
      <c r="Q13" s="79"/>
      <c r="R13" s="32">
        <f t="shared" si="4"/>
        <v>3</v>
      </c>
      <c r="S13" s="79"/>
      <c r="T13" s="31">
        <v>3</v>
      </c>
      <c r="U13" s="79"/>
      <c r="V13" s="77">
        <f t="shared" si="5"/>
        <v>9</v>
      </c>
      <c r="W13" s="79">
        <v>1</v>
      </c>
      <c r="X13" s="79"/>
      <c r="Y13" s="77">
        <f t="shared" si="6"/>
        <v>26</v>
      </c>
      <c r="Z13" s="77"/>
      <c r="AA13" s="77">
        <v>3</v>
      </c>
      <c r="AB13" s="77">
        <v>1</v>
      </c>
      <c r="AC13" s="77">
        <f t="shared" si="7"/>
        <v>4</v>
      </c>
      <c r="AD13" s="79">
        <v>1</v>
      </c>
      <c r="AE13" s="77">
        <v>3</v>
      </c>
      <c r="AF13" s="77"/>
      <c r="AG13" s="77">
        <v>1</v>
      </c>
      <c r="AH13" s="77">
        <v>1</v>
      </c>
      <c r="AI13" s="77"/>
      <c r="AJ13" s="77">
        <f t="shared" si="9"/>
        <v>1</v>
      </c>
      <c r="AK13" s="77">
        <v>1</v>
      </c>
      <c r="AL13" s="77"/>
    </row>
    <row r="14" spans="1:38" s="72" customFormat="1" ht="103.5" customHeight="1" x14ac:dyDescent="0.25">
      <c r="A14" s="73" t="s">
        <v>48</v>
      </c>
      <c r="B14" s="70" t="s">
        <v>49</v>
      </c>
      <c r="C14" s="52">
        <f>C15+C16</f>
        <v>1</v>
      </c>
      <c r="D14" s="52">
        <f t="shared" ref="D14:AL14" si="10">D15+D16</f>
        <v>1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1</v>
      </c>
      <c r="AA14" s="52">
        <f t="shared" si="10"/>
        <v>1</v>
      </c>
      <c r="AB14" s="52">
        <f t="shared" si="10"/>
        <v>0</v>
      </c>
      <c r="AC14" s="52">
        <f t="shared" si="10"/>
        <v>1</v>
      </c>
      <c r="AD14" s="52">
        <f t="shared" si="10"/>
        <v>1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103.5" customHeight="1" x14ac:dyDescent="0.25">
      <c r="A15" s="10" t="s">
        <v>50</v>
      </c>
      <c r="B15" s="11" t="s">
        <v>51</v>
      </c>
      <c r="C15" s="77"/>
      <c r="D15" s="77"/>
      <c r="E15" s="77"/>
      <c r="F15" s="77"/>
      <c r="G15" s="77"/>
      <c r="H15" s="77"/>
      <c r="I15" s="77"/>
      <c r="J15" s="79"/>
      <c r="K15" s="77"/>
      <c r="L15" s="77"/>
      <c r="M15" s="31"/>
      <c r="N15" s="31"/>
      <c r="O15" s="79"/>
      <c r="P15" s="31"/>
      <c r="Q15" s="79"/>
      <c r="R15" s="32"/>
      <c r="S15" s="79"/>
      <c r="T15" s="31"/>
      <c r="U15" s="79"/>
      <c r="V15" s="77"/>
      <c r="W15" s="79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</row>
    <row r="16" spans="1:38" ht="103.5" customHeight="1" x14ac:dyDescent="0.25">
      <c r="A16" s="10" t="s">
        <v>52</v>
      </c>
      <c r="B16" s="11" t="s">
        <v>53</v>
      </c>
      <c r="C16" s="77">
        <v>1</v>
      </c>
      <c r="D16" s="77">
        <v>1</v>
      </c>
      <c r="E16" s="77"/>
      <c r="F16" s="77"/>
      <c r="G16" s="77"/>
      <c r="H16" s="77"/>
      <c r="I16" s="77"/>
      <c r="J16" s="79"/>
      <c r="K16" s="79"/>
      <c r="L16" s="77"/>
      <c r="M16" s="31"/>
      <c r="N16" s="31"/>
      <c r="O16" s="79"/>
      <c r="P16" s="31"/>
      <c r="Q16" s="79"/>
      <c r="R16" s="32"/>
      <c r="S16" s="79"/>
      <c r="T16" s="31"/>
      <c r="U16" s="79"/>
      <c r="V16" s="77"/>
      <c r="W16" s="79"/>
      <c r="X16" s="79"/>
      <c r="Y16" s="77">
        <f t="shared" si="6"/>
        <v>1</v>
      </c>
      <c r="Z16" s="79">
        <v>1</v>
      </c>
      <c r="AA16" s="79">
        <v>1</v>
      </c>
      <c r="AB16" s="77"/>
      <c r="AC16" s="77">
        <f t="shared" si="7"/>
        <v>1</v>
      </c>
      <c r="AD16" s="77">
        <v>1</v>
      </c>
      <c r="AE16" s="77"/>
      <c r="AF16" s="79"/>
      <c r="AG16" s="79"/>
      <c r="AH16" s="79"/>
      <c r="AI16" s="79"/>
      <c r="AJ16" s="77"/>
      <c r="AK16" s="77"/>
      <c r="AL16" s="77"/>
    </row>
    <row r="17" spans="1:38" s="72" customFormat="1" ht="103.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/>
      <c r="I17" s="52">
        <f t="shared" si="2"/>
        <v>0</v>
      </c>
      <c r="J17" s="54"/>
      <c r="K17" s="54"/>
      <c r="L17" s="52"/>
      <c r="M17" s="56">
        <f t="shared" si="3"/>
        <v>0</v>
      </c>
      <c r="N17" s="54"/>
      <c r="O17" s="54"/>
      <c r="P17" s="54"/>
      <c r="Q17" s="54"/>
      <c r="R17" s="57">
        <f t="shared" si="4"/>
        <v>0</v>
      </c>
      <c r="S17" s="54"/>
      <c r="T17" s="54"/>
      <c r="U17" s="54"/>
      <c r="V17" s="52">
        <f t="shared" si="5"/>
        <v>0</v>
      </c>
      <c r="W17" s="54"/>
      <c r="X17" s="54"/>
      <c r="Y17" s="52">
        <f t="shared" si="6"/>
        <v>0</v>
      </c>
      <c r="Z17" s="54"/>
      <c r="AA17" s="54"/>
      <c r="AB17" s="52"/>
      <c r="AC17" s="52">
        <f t="shared" si="7"/>
        <v>0</v>
      </c>
      <c r="AD17" s="52"/>
      <c r="AE17" s="52"/>
      <c r="AF17" s="54"/>
      <c r="AG17" s="54">
        <v>0</v>
      </c>
      <c r="AH17" s="54"/>
      <c r="AI17" s="54"/>
      <c r="AJ17" s="52">
        <f t="shared" si="9"/>
        <v>0</v>
      </c>
      <c r="AK17" s="52"/>
      <c r="AL17" s="52"/>
    </row>
    <row r="18" spans="1:38" s="72" customFormat="1" ht="103.5" customHeight="1" x14ac:dyDescent="0.25">
      <c r="A18" s="73">
        <v>5</v>
      </c>
      <c r="B18" s="70" t="s">
        <v>55</v>
      </c>
      <c r="C18" s="52">
        <v>3</v>
      </c>
      <c r="D18" s="52">
        <v>0</v>
      </c>
      <c r="E18" s="52">
        <f t="shared" si="1"/>
        <v>3</v>
      </c>
      <c r="F18" s="52">
        <v>0</v>
      </c>
      <c r="G18" s="52">
        <v>0</v>
      </c>
      <c r="H18" s="52">
        <v>2</v>
      </c>
      <c r="I18" s="52">
        <f t="shared" si="2"/>
        <v>2</v>
      </c>
      <c r="J18" s="54"/>
      <c r="K18" s="54"/>
      <c r="L18" s="52"/>
      <c r="M18" s="56">
        <f t="shared" si="3"/>
        <v>2</v>
      </c>
      <c r="N18" s="54"/>
      <c r="O18" s="54"/>
      <c r="P18" s="54">
        <v>2</v>
      </c>
      <c r="Q18" s="54"/>
      <c r="R18" s="57">
        <f t="shared" si="4"/>
        <v>0</v>
      </c>
      <c r="S18" s="54"/>
      <c r="T18" s="54"/>
      <c r="U18" s="54"/>
      <c r="V18" s="52">
        <f t="shared" si="5"/>
        <v>2</v>
      </c>
      <c r="W18" s="52"/>
      <c r="X18" s="54"/>
      <c r="Y18" s="52">
        <f t="shared" si="6"/>
        <v>3</v>
      </c>
      <c r="Z18" s="54"/>
      <c r="AA18" s="54">
        <v>1</v>
      </c>
      <c r="AB18" s="52">
        <v>1</v>
      </c>
      <c r="AC18" s="52">
        <f t="shared" si="7"/>
        <v>2</v>
      </c>
      <c r="AD18" s="52">
        <v>2</v>
      </c>
      <c r="AE18" s="52">
        <v>0</v>
      </c>
      <c r="AF18" s="54"/>
      <c r="AG18" s="54">
        <v>1</v>
      </c>
      <c r="AH18" s="54"/>
      <c r="AI18" s="54"/>
      <c r="AJ18" s="52">
        <f t="shared" si="9"/>
        <v>0</v>
      </c>
      <c r="AK18" s="52"/>
      <c r="AL18" s="52"/>
    </row>
    <row r="19" spans="1:38" s="72" customFormat="1" ht="103.5" customHeight="1" x14ac:dyDescent="0.25">
      <c r="A19" s="73">
        <v>6</v>
      </c>
      <c r="B19" s="70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15</v>
      </c>
      <c r="I19" s="52">
        <f t="shared" si="11"/>
        <v>12</v>
      </c>
      <c r="J19" s="52">
        <f t="shared" si="11"/>
        <v>0</v>
      </c>
      <c r="K19" s="52">
        <f t="shared" si="11"/>
        <v>3</v>
      </c>
      <c r="L19" s="52">
        <f t="shared" si="11"/>
        <v>2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1</v>
      </c>
      <c r="S19" s="52">
        <f t="shared" si="11"/>
        <v>0</v>
      </c>
      <c r="T19" s="52">
        <f t="shared" si="11"/>
        <v>1</v>
      </c>
      <c r="U19" s="52">
        <f t="shared" si="11"/>
        <v>0</v>
      </c>
      <c r="V19" s="52">
        <f t="shared" si="11"/>
        <v>1</v>
      </c>
      <c r="W19" s="52">
        <f t="shared" si="11"/>
        <v>0</v>
      </c>
      <c r="X19" s="52">
        <f t="shared" si="11"/>
        <v>1</v>
      </c>
      <c r="Y19" s="52">
        <f t="shared" si="11"/>
        <v>1</v>
      </c>
      <c r="Z19" s="52">
        <f t="shared" si="11"/>
        <v>1</v>
      </c>
      <c r="AA19" s="52">
        <f t="shared" si="11"/>
        <v>0</v>
      </c>
      <c r="AB19" s="52">
        <f t="shared" si="11"/>
        <v>2</v>
      </c>
      <c r="AC19" s="52">
        <f t="shared" si="11"/>
        <v>2</v>
      </c>
      <c r="AD19" s="52">
        <f t="shared" si="11"/>
        <v>0</v>
      </c>
      <c r="AE19" s="52">
        <f t="shared" si="11"/>
        <v>2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103.5" customHeight="1" x14ac:dyDescent="0.25">
      <c r="A20" s="10" t="s">
        <v>57</v>
      </c>
      <c r="B20" s="11" t="s">
        <v>58</v>
      </c>
      <c r="C20" s="77"/>
      <c r="D20" s="77"/>
      <c r="E20" s="77"/>
      <c r="F20" s="77"/>
      <c r="G20" s="77"/>
      <c r="H20" s="77"/>
      <c r="I20" s="77"/>
      <c r="J20" s="79"/>
      <c r="K20" s="79"/>
      <c r="L20" s="77"/>
      <c r="M20" s="31"/>
      <c r="N20" s="79"/>
      <c r="O20" s="79"/>
      <c r="P20" s="79"/>
      <c r="Q20" s="79"/>
      <c r="R20" s="32"/>
      <c r="S20" s="79"/>
      <c r="T20" s="79"/>
      <c r="U20" s="79"/>
      <c r="V20" s="77"/>
      <c r="W20" s="79"/>
      <c r="X20" s="79"/>
      <c r="Y20" s="77"/>
      <c r="Z20" s="79"/>
      <c r="AA20" s="79"/>
      <c r="AB20" s="77"/>
      <c r="AC20" s="77"/>
      <c r="AD20" s="77"/>
      <c r="AE20" s="77"/>
      <c r="AF20" s="79"/>
      <c r="AG20" s="79"/>
      <c r="AH20" s="79"/>
      <c r="AI20" s="79"/>
      <c r="AJ20" s="77"/>
      <c r="AK20" s="79"/>
      <c r="AL20" s="79"/>
    </row>
    <row r="21" spans="1:38" ht="103.5" customHeight="1" x14ac:dyDescent="0.25">
      <c r="A21" s="10" t="s">
        <v>59</v>
      </c>
      <c r="B21" s="11" t="s">
        <v>60</v>
      </c>
      <c r="C21" s="77"/>
      <c r="D21" s="77"/>
      <c r="E21" s="77"/>
      <c r="F21" s="77"/>
      <c r="G21" s="77"/>
      <c r="H21" s="79"/>
      <c r="I21" s="77"/>
      <c r="J21" s="79"/>
      <c r="K21" s="79"/>
      <c r="L21" s="77"/>
      <c r="M21" s="31"/>
      <c r="N21" s="79"/>
      <c r="O21" s="79"/>
      <c r="P21" s="79"/>
      <c r="Q21" s="79"/>
      <c r="R21" s="32"/>
      <c r="S21" s="79"/>
      <c r="T21" s="79"/>
      <c r="U21" s="79"/>
      <c r="V21" s="77"/>
      <c r="W21" s="79"/>
      <c r="X21" s="79"/>
      <c r="Y21" s="77"/>
      <c r="Z21" s="79"/>
      <c r="AA21" s="79"/>
      <c r="AB21" s="77"/>
      <c r="AC21" s="77"/>
      <c r="AD21" s="77"/>
      <c r="AE21" s="77"/>
      <c r="AF21" s="79"/>
      <c r="AG21" s="79"/>
      <c r="AH21" s="79"/>
      <c r="AI21" s="79"/>
      <c r="AJ21" s="77"/>
      <c r="AK21" s="79"/>
      <c r="AL21" s="79"/>
    </row>
    <row r="22" spans="1:38" ht="103.5" customHeight="1" x14ac:dyDescent="0.25">
      <c r="A22" s="10" t="s">
        <v>61</v>
      </c>
      <c r="B22" s="11" t="s">
        <v>62</v>
      </c>
      <c r="C22" s="77">
        <v>1</v>
      </c>
      <c r="D22" s="77"/>
      <c r="E22" s="77">
        <f t="shared" si="1"/>
        <v>1</v>
      </c>
      <c r="F22" s="77"/>
      <c r="G22" s="77"/>
      <c r="H22" s="79">
        <v>4</v>
      </c>
      <c r="I22" s="77">
        <f t="shared" si="2"/>
        <v>2</v>
      </c>
      <c r="J22" s="79"/>
      <c r="K22" s="79">
        <v>2</v>
      </c>
      <c r="L22" s="77">
        <v>1</v>
      </c>
      <c r="M22" s="31"/>
      <c r="N22" s="79"/>
      <c r="O22" s="79"/>
      <c r="P22" s="79"/>
      <c r="Q22" s="79"/>
      <c r="R22" s="32">
        <f t="shared" si="4"/>
        <v>1</v>
      </c>
      <c r="S22" s="79"/>
      <c r="T22" s="79">
        <v>1</v>
      </c>
      <c r="U22" s="79"/>
      <c r="V22" s="77">
        <f t="shared" si="5"/>
        <v>1</v>
      </c>
      <c r="W22" s="79"/>
      <c r="X22" s="79">
        <v>1</v>
      </c>
      <c r="Y22" s="77">
        <f t="shared" si="6"/>
        <v>1</v>
      </c>
      <c r="Z22" s="79">
        <v>1</v>
      </c>
      <c r="AA22" s="79"/>
      <c r="AB22" s="77">
        <v>1</v>
      </c>
      <c r="AC22" s="77">
        <f t="shared" si="7"/>
        <v>1</v>
      </c>
      <c r="AD22" s="77"/>
      <c r="AE22" s="77">
        <v>1</v>
      </c>
      <c r="AF22" s="79"/>
      <c r="AG22" s="79"/>
      <c r="AH22" s="79"/>
      <c r="AI22" s="79"/>
      <c r="AJ22" s="77"/>
      <c r="AK22" s="79"/>
      <c r="AL22" s="79"/>
    </row>
    <row r="23" spans="1:38" ht="103.5" customHeight="1" x14ac:dyDescent="0.25">
      <c r="A23" s="10" t="s">
        <v>63</v>
      </c>
      <c r="B23" s="11" t="s">
        <v>64</v>
      </c>
      <c r="C23" s="77"/>
      <c r="D23" s="77"/>
      <c r="E23" s="77"/>
      <c r="F23" s="77"/>
      <c r="G23" s="77"/>
      <c r="H23" s="79"/>
      <c r="I23" s="77"/>
      <c r="J23" s="79"/>
      <c r="K23" s="79"/>
      <c r="L23" s="77"/>
      <c r="M23" s="31"/>
      <c r="N23" s="79"/>
      <c r="O23" s="79"/>
      <c r="P23" s="79"/>
      <c r="Q23" s="79"/>
      <c r="R23" s="32"/>
      <c r="S23" s="79"/>
      <c r="T23" s="79"/>
      <c r="U23" s="79"/>
      <c r="V23" s="77"/>
      <c r="W23" s="79"/>
      <c r="X23" s="79"/>
      <c r="Y23" s="77"/>
      <c r="Z23" s="79"/>
      <c r="AA23" s="79"/>
      <c r="AB23" s="77"/>
      <c r="AC23" s="77"/>
      <c r="AD23" s="77"/>
      <c r="AE23" s="77"/>
      <c r="AF23" s="79"/>
      <c r="AG23" s="79"/>
      <c r="AH23" s="79"/>
      <c r="AI23" s="79"/>
      <c r="AJ23" s="77"/>
      <c r="AK23" s="79"/>
      <c r="AL23" s="79"/>
    </row>
    <row r="24" spans="1:38" ht="103.5" customHeight="1" x14ac:dyDescent="0.25">
      <c r="A24" s="10" t="s">
        <v>65</v>
      </c>
      <c r="B24" s="11" t="s">
        <v>66</v>
      </c>
      <c r="C24" s="77"/>
      <c r="D24" s="77"/>
      <c r="E24" s="77"/>
      <c r="F24" s="77"/>
      <c r="G24" s="77"/>
      <c r="H24" s="79">
        <v>11</v>
      </c>
      <c r="I24" s="77">
        <f t="shared" si="2"/>
        <v>10</v>
      </c>
      <c r="J24" s="79"/>
      <c r="K24" s="79">
        <v>1</v>
      </c>
      <c r="L24" s="77">
        <v>1</v>
      </c>
      <c r="M24" s="31"/>
      <c r="N24" s="79"/>
      <c r="O24" s="79"/>
      <c r="P24" s="79"/>
      <c r="Q24" s="79"/>
      <c r="R24" s="32"/>
      <c r="S24" s="79"/>
      <c r="T24" s="79"/>
      <c r="U24" s="79"/>
      <c r="V24" s="77"/>
      <c r="W24" s="79"/>
      <c r="X24" s="79"/>
      <c r="Y24" s="77"/>
      <c r="Z24" s="79"/>
      <c r="AA24" s="79"/>
      <c r="AB24" s="77">
        <v>1</v>
      </c>
      <c r="AC24" s="77">
        <f t="shared" si="7"/>
        <v>1</v>
      </c>
      <c r="AD24" s="77"/>
      <c r="AE24" s="77">
        <v>1</v>
      </c>
      <c r="AF24" s="79"/>
      <c r="AG24" s="79"/>
      <c r="AH24" s="79"/>
      <c r="AI24" s="79"/>
      <c r="AJ24" s="77"/>
      <c r="AK24" s="79"/>
      <c r="AL24" s="79"/>
    </row>
    <row r="25" spans="1:38" ht="103.5" customHeight="1" x14ac:dyDescent="0.25">
      <c r="A25" s="10" t="s">
        <v>67</v>
      </c>
      <c r="B25" s="11" t="s">
        <v>68</v>
      </c>
      <c r="C25" s="77"/>
      <c r="D25" s="77"/>
      <c r="E25" s="77"/>
      <c r="F25" s="77"/>
      <c r="G25" s="77"/>
      <c r="H25" s="79"/>
      <c r="I25" s="77"/>
      <c r="J25" s="79"/>
      <c r="K25" s="79"/>
      <c r="L25" s="77"/>
      <c r="M25" s="31"/>
      <c r="N25" s="79"/>
      <c r="O25" s="79"/>
      <c r="P25" s="79"/>
      <c r="Q25" s="79"/>
      <c r="R25" s="32"/>
      <c r="S25" s="79"/>
      <c r="T25" s="79"/>
      <c r="U25" s="79"/>
      <c r="V25" s="77"/>
      <c r="W25" s="79"/>
      <c r="X25" s="79"/>
      <c r="Y25" s="77"/>
      <c r="Z25" s="79"/>
      <c r="AA25" s="79"/>
      <c r="AB25" s="77"/>
      <c r="AC25" s="77"/>
      <c r="AD25" s="77"/>
      <c r="AE25" s="77"/>
      <c r="AF25" s="79"/>
      <c r="AG25" s="79"/>
      <c r="AH25" s="79"/>
      <c r="AI25" s="79"/>
      <c r="AJ25" s="77"/>
      <c r="AK25" s="79"/>
      <c r="AL25" s="79"/>
    </row>
    <row r="26" spans="1:38" ht="103.5" customHeight="1" x14ac:dyDescent="0.25">
      <c r="A26" s="10" t="s">
        <v>69</v>
      </c>
      <c r="B26" s="11" t="s">
        <v>70</v>
      </c>
      <c r="C26" s="77"/>
      <c r="D26" s="77"/>
      <c r="E26" s="77"/>
      <c r="F26" s="77"/>
      <c r="G26" s="77"/>
      <c r="H26" s="79"/>
      <c r="I26" s="77"/>
      <c r="J26" s="79"/>
      <c r="K26" s="79"/>
      <c r="L26" s="77"/>
      <c r="M26" s="31"/>
      <c r="N26" s="79"/>
      <c r="O26" s="79"/>
      <c r="P26" s="79"/>
      <c r="Q26" s="79"/>
      <c r="R26" s="32"/>
      <c r="S26" s="79"/>
      <c r="T26" s="79"/>
      <c r="U26" s="79"/>
      <c r="V26" s="77"/>
      <c r="W26" s="79"/>
      <c r="X26" s="79"/>
      <c r="Y26" s="77"/>
      <c r="Z26" s="79"/>
      <c r="AA26" s="79"/>
      <c r="AB26" s="77"/>
      <c r="AC26" s="77"/>
      <c r="AD26" s="77"/>
      <c r="AE26" s="77"/>
      <c r="AF26" s="79"/>
      <c r="AG26" s="79"/>
      <c r="AH26" s="79"/>
      <c r="AI26" s="79"/>
      <c r="AJ26" s="77"/>
      <c r="AK26" s="79"/>
      <c r="AL26" s="79"/>
    </row>
    <row r="27" spans="1:38" s="72" customFormat="1" ht="103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5</v>
      </c>
      <c r="H27" s="52">
        <f t="shared" si="12"/>
        <v>4</v>
      </c>
      <c r="I27" s="52">
        <f t="shared" si="12"/>
        <v>0</v>
      </c>
      <c r="J27" s="52">
        <f t="shared" si="12"/>
        <v>1</v>
      </c>
      <c r="K27" s="52">
        <f t="shared" si="12"/>
        <v>1</v>
      </c>
      <c r="L27" s="52">
        <f t="shared" si="12"/>
        <v>3</v>
      </c>
      <c r="M27" s="52">
        <f t="shared" si="12"/>
        <v>0</v>
      </c>
      <c r="N27" s="52">
        <f t="shared" si="12"/>
        <v>0</v>
      </c>
      <c r="O27" s="52">
        <f t="shared" si="12"/>
        <v>3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3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1</v>
      </c>
      <c r="AA27" s="52">
        <f t="shared" si="12"/>
        <v>0</v>
      </c>
      <c r="AB27" s="52">
        <f t="shared" si="12"/>
        <v>1</v>
      </c>
      <c r="AC27" s="52">
        <f t="shared" si="12"/>
        <v>0</v>
      </c>
      <c r="AD27" s="52">
        <f t="shared" si="12"/>
        <v>1</v>
      </c>
      <c r="AE27" s="52">
        <f t="shared" si="12"/>
        <v>0</v>
      </c>
      <c r="AF27" s="52">
        <f t="shared" si="12"/>
        <v>1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103.5" customHeight="1" x14ac:dyDescent="0.25">
      <c r="A28" s="15" t="s">
        <v>72</v>
      </c>
      <c r="B28" s="11" t="s">
        <v>73</v>
      </c>
      <c r="C28" s="77"/>
      <c r="D28" s="77"/>
      <c r="E28" s="77"/>
      <c r="F28" s="77"/>
      <c r="G28" s="77"/>
      <c r="H28" s="79"/>
      <c r="I28" s="77"/>
      <c r="J28" s="79"/>
      <c r="K28" s="79"/>
      <c r="L28" s="77"/>
      <c r="M28" s="31"/>
      <c r="N28" s="79"/>
      <c r="O28" s="79"/>
      <c r="P28" s="79"/>
      <c r="Q28" s="79"/>
      <c r="R28" s="32"/>
      <c r="S28" s="79"/>
      <c r="T28" s="79"/>
      <c r="U28" s="79"/>
      <c r="V28" s="77"/>
      <c r="W28" s="79"/>
      <c r="X28" s="79"/>
      <c r="Y28" s="77"/>
      <c r="Z28" s="79"/>
      <c r="AA28" s="79"/>
      <c r="AB28" s="77"/>
      <c r="AC28" s="77"/>
      <c r="AD28" s="77"/>
      <c r="AE28" s="77"/>
      <c r="AF28" s="79"/>
      <c r="AG28" s="79"/>
      <c r="AH28" s="79"/>
      <c r="AI28" s="79"/>
      <c r="AJ28" s="77"/>
      <c r="AK28" s="79"/>
      <c r="AL28" s="79"/>
    </row>
    <row r="29" spans="1:38" ht="103.5" customHeight="1" x14ac:dyDescent="0.25">
      <c r="A29" s="15" t="s">
        <v>74</v>
      </c>
      <c r="B29" s="11" t="s">
        <v>75</v>
      </c>
      <c r="C29" s="77"/>
      <c r="D29" s="77"/>
      <c r="E29" s="77"/>
      <c r="F29" s="77"/>
      <c r="G29" s="77"/>
      <c r="H29" s="79"/>
      <c r="I29" s="77"/>
      <c r="J29" s="79"/>
      <c r="K29" s="79"/>
      <c r="L29" s="77"/>
      <c r="M29" s="31"/>
      <c r="N29" s="79"/>
      <c r="O29" s="79"/>
      <c r="P29" s="79"/>
      <c r="Q29" s="79"/>
      <c r="R29" s="32"/>
      <c r="S29" s="79"/>
      <c r="T29" s="79"/>
      <c r="U29" s="79"/>
      <c r="V29" s="77"/>
      <c r="W29" s="79"/>
      <c r="X29" s="79"/>
      <c r="Y29" s="77"/>
      <c r="Z29" s="79"/>
      <c r="AA29" s="79"/>
      <c r="AB29" s="77"/>
      <c r="AC29" s="77"/>
      <c r="AD29" s="77"/>
      <c r="AE29" s="77"/>
      <c r="AF29" s="79"/>
      <c r="AG29" s="79"/>
      <c r="AH29" s="79"/>
      <c r="AI29" s="79"/>
      <c r="AJ29" s="77"/>
      <c r="AK29" s="79"/>
      <c r="AL29" s="79"/>
    </row>
    <row r="30" spans="1:38" ht="103.5" customHeight="1" x14ac:dyDescent="0.25">
      <c r="A30" s="15" t="s">
        <v>76</v>
      </c>
      <c r="B30" s="11" t="s">
        <v>77</v>
      </c>
      <c r="C30" s="77"/>
      <c r="D30" s="77"/>
      <c r="E30" s="77"/>
      <c r="F30" s="77"/>
      <c r="G30" s="77"/>
      <c r="H30" s="79">
        <v>2</v>
      </c>
      <c r="I30" s="77">
        <f t="shared" si="2"/>
        <v>2</v>
      </c>
      <c r="J30" s="79"/>
      <c r="K30" s="79"/>
      <c r="L30" s="77"/>
      <c r="M30" s="31">
        <f t="shared" si="3"/>
        <v>2</v>
      </c>
      <c r="N30" s="79"/>
      <c r="O30" s="79"/>
      <c r="P30" s="79">
        <v>2</v>
      </c>
      <c r="Q30" s="79"/>
      <c r="R30" s="32"/>
      <c r="S30" s="79"/>
      <c r="T30" s="79"/>
      <c r="U30" s="79"/>
      <c r="V30" s="77">
        <f t="shared" si="5"/>
        <v>2</v>
      </c>
      <c r="W30" s="79"/>
      <c r="X30" s="79"/>
      <c r="Y30" s="77"/>
      <c r="Z30" s="79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38" ht="103.5" customHeight="1" x14ac:dyDescent="0.25">
      <c r="A31" s="15" t="s">
        <v>78</v>
      </c>
      <c r="B31" s="11" t="s">
        <v>79</v>
      </c>
      <c r="C31" s="77"/>
      <c r="D31" s="77"/>
      <c r="E31" s="77"/>
      <c r="F31" s="77"/>
      <c r="G31" s="77"/>
      <c r="H31" s="79"/>
      <c r="I31" s="77"/>
      <c r="J31" s="79"/>
      <c r="K31" s="79"/>
      <c r="L31" s="77"/>
      <c r="M31" s="31"/>
      <c r="N31" s="79"/>
      <c r="O31" s="79"/>
      <c r="P31" s="79"/>
      <c r="Q31" s="79"/>
      <c r="R31" s="32"/>
      <c r="S31" s="79"/>
      <c r="T31" s="79"/>
      <c r="U31" s="79"/>
      <c r="V31" s="77">
        <f t="shared" si="5"/>
        <v>0</v>
      </c>
      <c r="W31" s="79"/>
      <c r="X31" s="79"/>
      <c r="Y31" s="77"/>
      <c r="Z31" s="79"/>
      <c r="AA31" s="79"/>
      <c r="AB31" s="77"/>
      <c r="AC31" s="77"/>
      <c r="AD31" s="77"/>
      <c r="AE31" s="77"/>
      <c r="AF31" s="79"/>
      <c r="AG31" s="79"/>
      <c r="AH31" s="79"/>
      <c r="AI31" s="79"/>
      <c r="AJ31" s="77"/>
      <c r="AK31" s="79"/>
      <c r="AL31" s="79"/>
    </row>
    <row r="32" spans="1:38" ht="103.5" customHeight="1" x14ac:dyDescent="0.25">
      <c r="A32" s="15" t="s">
        <v>80</v>
      </c>
      <c r="B32" s="11" t="s">
        <v>81</v>
      </c>
      <c r="C32" s="77"/>
      <c r="D32" s="77"/>
      <c r="E32" s="77"/>
      <c r="F32" s="77"/>
      <c r="G32" s="77"/>
      <c r="H32" s="77">
        <v>3</v>
      </c>
      <c r="I32" s="77">
        <f t="shared" si="2"/>
        <v>2</v>
      </c>
      <c r="J32" s="79"/>
      <c r="K32" s="79">
        <v>1</v>
      </c>
      <c r="L32" s="77">
        <v>1</v>
      </c>
      <c r="M32" s="31">
        <f t="shared" si="3"/>
        <v>1</v>
      </c>
      <c r="N32" s="31"/>
      <c r="O32" s="79"/>
      <c r="P32" s="31">
        <v>1</v>
      </c>
      <c r="Q32" s="79"/>
      <c r="R32" s="32"/>
      <c r="S32" s="79"/>
      <c r="T32" s="79"/>
      <c r="U32" s="79"/>
      <c r="V32" s="77">
        <f t="shared" si="5"/>
        <v>1</v>
      </c>
      <c r="W32" s="79"/>
      <c r="X32" s="79"/>
      <c r="Y32" s="77"/>
      <c r="Z32" s="79"/>
      <c r="AA32" s="79">
        <v>1</v>
      </c>
      <c r="AB32" s="77"/>
      <c r="AC32" s="77">
        <f t="shared" si="7"/>
        <v>1</v>
      </c>
      <c r="AD32" s="77"/>
      <c r="AE32" s="77">
        <v>1</v>
      </c>
      <c r="AF32" s="79"/>
      <c r="AG32" s="79">
        <v>1</v>
      </c>
      <c r="AH32" s="79"/>
      <c r="AI32" s="79"/>
      <c r="AJ32" s="77"/>
      <c r="AK32" s="79"/>
      <c r="AL32" s="79"/>
    </row>
    <row r="33" spans="1:38" s="72" customFormat="1" ht="103.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103.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103.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103.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103.5" customHeight="1" x14ac:dyDescent="0.25">
      <c r="A37" s="74" t="s">
        <v>90</v>
      </c>
      <c r="B37" s="70" t="s">
        <v>91</v>
      </c>
      <c r="C37" s="52">
        <v>1</v>
      </c>
      <c r="D37" s="52">
        <v>1</v>
      </c>
      <c r="E37" s="52">
        <f t="shared" si="1"/>
        <v>0</v>
      </c>
      <c r="F37" s="52">
        <v>0</v>
      </c>
      <c r="G37" s="52">
        <v>0</v>
      </c>
      <c r="H37" s="54">
        <v>1</v>
      </c>
      <c r="I37" s="52">
        <f t="shared" si="2"/>
        <v>1</v>
      </c>
      <c r="J37" s="54">
        <v>0</v>
      </c>
      <c r="K37" s="54">
        <v>0</v>
      </c>
      <c r="L37" s="52">
        <v>0</v>
      </c>
      <c r="M37" s="56">
        <f t="shared" si="3"/>
        <v>1</v>
      </c>
      <c r="N37" s="54">
        <v>1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2">
        <f t="shared" si="6"/>
        <v>1</v>
      </c>
      <c r="Z37" s="54">
        <v>0</v>
      </c>
      <c r="AA37" s="54">
        <v>1</v>
      </c>
      <c r="AB37" s="52">
        <v>0</v>
      </c>
      <c r="AC37" s="52">
        <f t="shared" si="7"/>
        <v>1</v>
      </c>
      <c r="AD37" s="52">
        <v>0</v>
      </c>
      <c r="AE37" s="52">
        <v>1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72" customFormat="1" ht="103.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103.5" customHeight="1" x14ac:dyDescent="0.25">
      <c r="A39" s="15" t="s">
        <v>114</v>
      </c>
      <c r="B39" s="5" t="s">
        <v>95</v>
      </c>
      <c r="C39" s="79"/>
      <c r="D39" s="79"/>
      <c r="E39" s="77"/>
      <c r="F39" s="79"/>
      <c r="G39" s="79"/>
      <c r="H39" s="77"/>
      <c r="I39" s="77"/>
      <c r="J39" s="77"/>
      <c r="K39" s="79"/>
      <c r="L39" s="77"/>
      <c r="M39" s="31"/>
      <c r="N39" s="79"/>
      <c r="O39" s="79"/>
      <c r="P39" s="79"/>
      <c r="Q39" s="79"/>
      <c r="R39" s="32"/>
      <c r="S39" s="79"/>
      <c r="T39" s="79"/>
      <c r="U39" s="79"/>
      <c r="V39" s="77"/>
      <c r="W39" s="79"/>
      <c r="X39" s="79"/>
      <c r="Y39" s="77"/>
      <c r="Z39" s="79"/>
      <c r="AA39" s="79"/>
      <c r="AB39" s="79"/>
      <c r="AC39" s="77"/>
      <c r="AD39" s="79"/>
      <c r="AE39" s="79"/>
      <c r="AF39" s="79"/>
      <c r="AG39" s="79"/>
      <c r="AH39" s="79"/>
      <c r="AI39" s="79"/>
      <c r="AJ39" s="77"/>
      <c r="AK39" s="79"/>
      <c r="AL39" s="79"/>
    </row>
    <row r="40" spans="1:38" ht="103.5" customHeight="1" x14ac:dyDescent="0.25">
      <c r="A40" s="15" t="s">
        <v>96</v>
      </c>
      <c r="B40" s="5" t="s">
        <v>97</v>
      </c>
      <c r="C40" s="77"/>
      <c r="D40" s="77"/>
      <c r="E40" s="77"/>
      <c r="F40" s="77"/>
      <c r="G40" s="77"/>
      <c r="H40" s="79"/>
      <c r="I40" s="77"/>
      <c r="J40" s="79"/>
      <c r="K40" s="79"/>
      <c r="L40" s="77"/>
      <c r="M40" s="31"/>
      <c r="N40" s="79"/>
      <c r="O40" s="79"/>
      <c r="P40" s="79"/>
      <c r="Q40" s="79"/>
      <c r="R40" s="32"/>
      <c r="S40" s="79"/>
      <c r="T40" s="79"/>
      <c r="U40" s="79"/>
      <c r="V40" s="77"/>
      <c r="W40" s="79"/>
      <c r="X40" s="79"/>
      <c r="Y40" s="77"/>
      <c r="Z40" s="79"/>
      <c r="AA40" s="79"/>
      <c r="AB40" s="77"/>
      <c r="AC40" s="77"/>
      <c r="AD40" s="77"/>
      <c r="AE40" s="77"/>
      <c r="AF40" s="79"/>
      <c r="AG40" s="79"/>
      <c r="AH40" s="79"/>
      <c r="AI40" s="79"/>
      <c r="AJ40" s="77"/>
      <c r="AK40" s="79"/>
      <c r="AL40" s="79"/>
    </row>
    <row r="41" spans="1:38" ht="103.5" customHeight="1" x14ac:dyDescent="0.25">
      <c r="A41" s="15" t="s">
        <v>98</v>
      </c>
      <c r="B41" s="5" t="s">
        <v>99</v>
      </c>
      <c r="C41" s="77">
        <v>12</v>
      </c>
      <c r="D41" s="77"/>
      <c r="E41" s="77">
        <f t="shared" si="1"/>
        <v>12</v>
      </c>
      <c r="F41" s="77"/>
      <c r="G41" s="77"/>
      <c r="H41" s="79">
        <v>6</v>
      </c>
      <c r="I41" s="77">
        <f t="shared" si="2"/>
        <v>6</v>
      </c>
      <c r="J41" s="79"/>
      <c r="K41" s="79"/>
      <c r="L41" s="77"/>
      <c r="M41" s="31">
        <f t="shared" si="3"/>
        <v>4</v>
      </c>
      <c r="N41" s="79">
        <v>1</v>
      </c>
      <c r="O41" s="79"/>
      <c r="P41" s="79">
        <v>3</v>
      </c>
      <c r="Q41" s="79"/>
      <c r="R41" s="32"/>
      <c r="S41" s="79"/>
      <c r="T41" s="79"/>
      <c r="U41" s="79"/>
      <c r="V41" s="77">
        <f t="shared" si="5"/>
        <v>4</v>
      </c>
      <c r="W41" s="79"/>
      <c r="X41" s="79">
        <v>9</v>
      </c>
      <c r="Y41" s="77">
        <f t="shared" si="6"/>
        <v>14</v>
      </c>
      <c r="Z41" s="79">
        <v>9</v>
      </c>
      <c r="AA41" s="79">
        <v>2</v>
      </c>
      <c r="AB41" s="77"/>
      <c r="AC41" s="77">
        <f t="shared" si="7"/>
        <v>2</v>
      </c>
      <c r="AD41" s="77"/>
      <c r="AE41" s="77">
        <v>2</v>
      </c>
      <c r="AF41" s="79"/>
      <c r="AG41" s="79">
        <v>2</v>
      </c>
      <c r="AH41" s="79"/>
      <c r="AI41" s="79"/>
      <c r="AJ41" s="77"/>
      <c r="AK41" s="79"/>
      <c r="AL41" s="79"/>
    </row>
    <row r="42" spans="1:38" ht="103.5" customHeight="1" x14ac:dyDescent="0.25">
      <c r="A42" s="15" t="s">
        <v>100</v>
      </c>
      <c r="B42" s="16" t="s">
        <v>101</v>
      </c>
      <c r="C42" s="77">
        <v>2</v>
      </c>
      <c r="D42" s="77"/>
      <c r="E42" s="77">
        <f t="shared" si="1"/>
        <v>2</v>
      </c>
      <c r="F42" s="77"/>
      <c r="G42" s="77"/>
      <c r="H42" s="79">
        <v>3</v>
      </c>
      <c r="I42" s="77">
        <f t="shared" si="2"/>
        <v>3</v>
      </c>
      <c r="J42" s="79"/>
      <c r="K42" s="79"/>
      <c r="L42" s="77"/>
      <c r="M42" s="31">
        <f t="shared" si="3"/>
        <v>3</v>
      </c>
      <c r="N42" s="79"/>
      <c r="O42" s="79"/>
      <c r="P42" s="79">
        <v>3</v>
      </c>
      <c r="Q42" s="79"/>
      <c r="R42" s="32"/>
      <c r="S42" s="79"/>
      <c r="T42" s="79"/>
      <c r="U42" s="79"/>
      <c r="V42" s="77">
        <f t="shared" si="5"/>
        <v>3</v>
      </c>
      <c r="W42" s="79"/>
      <c r="X42" s="79"/>
      <c r="Y42" s="77">
        <f t="shared" si="6"/>
        <v>2</v>
      </c>
      <c r="Z42" s="79"/>
      <c r="AA42" s="79">
        <v>3</v>
      </c>
      <c r="AB42" s="77"/>
      <c r="AC42" s="77">
        <f t="shared" si="7"/>
        <v>3</v>
      </c>
      <c r="AD42" s="77"/>
      <c r="AE42" s="77">
        <v>3</v>
      </c>
      <c r="AF42" s="79"/>
      <c r="AG42" s="79"/>
      <c r="AH42" s="79"/>
      <c r="AI42" s="79"/>
      <c r="AJ42" s="77"/>
      <c r="AK42" s="79"/>
      <c r="AL42" s="79"/>
    </row>
    <row r="43" spans="1:38" ht="103.5" customHeight="1" x14ac:dyDescent="0.25">
      <c r="A43" s="15" t="s">
        <v>102</v>
      </c>
      <c r="B43" s="16" t="s">
        <v>103</v>
      </c>
      <c r="C43" s="77"/>
      <c r="D43" s="77"/>
      <c r="E43" s="77"/>
      <c r="F43" s="77"/>
      <c r="G43" s="77"/>
      <c r="H43" s="79"/>
      <c r="I43" s="77"/>
      <c r="J43" s="79"/>
      <c r="K43" s="79"/>
      <c r="L43" s="77"/>
      <c r="M43" s="31"/>
      <c r="N43" s="79"/>
      <c r="O43" s="79"/>
      <c r="P43" s="79"/>
      <c r="Q43" s="79"/>
      <c r="R43" s="32"/>
      <c r="S43" s="79"/>
      <c r="T43" s="79"/>
      <c r="U43" s="79"/>
      <c r="V43" s="77"/>
      <c r="W43" s="79"/>
      <c r="X43" s="79"/>
      <c r="Y43" s="77"/>
      <c r="Z43" s="79"/>
      <c r="AA43" s="79"/>
      <c r="AB43" s="77"/>
      <c r="AC43" s="77"/>
      <c r="AD43" s="77"/>
      <c r="AE43" s="77"/>
      <c r="AF43" s="79"/>
      <c r="AG43" s="79"/>
      <c r="AH43" s="79"/>
      <c r="AI43" s="79"/>
      <c r="AJ43" s="77"/>
      <c r="AK43" s="79"/>
      <c r="AL43" s="79"/>
    </row>
    <row r="44" spans="1:38" ht="103.5" customHeight="1" x14ac:dyDescent="0.25">
      <c r="A44" s="15" t="s">
        <v>104</v>
      </c>
      <c r="B44" s="16" t="s">
        <v>105</v>
      </c>
      <c r="C44" s="77"/>
      <c r="D44" s="77"/>
      <c r="E44" s="77"/>
      <c r="F44" s="77"/>
      <c r="G44" s="77"/>
      <c r="H44" s="77"/>
      <c r="I44" s="77"/>
      <c r="J44" s="79"/>
      <c r="K44" s="79"/>
      <c r="L44" s="77"/>
      <c r="M44" s="31"/>
      <c r="N44" s="79"/>
      <c r="O44" s="79"/>
      <c r="P44" s="79"/>
      <c r="Q44" s="79"/>
      <c r="R44" s="32"/>
      <c r="S44" s="79"/>
      <c r="T44" s="79"/>
      <c r="U44" s="79"/>
      <c r="V44" s="77"/>
      <c r="W44" s="79"/>
      <c r="X44" s="79"/>
      <c r="Y44" s="77"/>
      <c r="Z44" s="79"/>
      <c r="AA44" s="79"/>
      <c r="AB44" s="77"/>
      <c r="AC44" s="77"/>
      <c r="AD44" s="77"/>
      <c r="AE44" s="77"/>
      <c r="AF44" s="79"/>
      <c r="AG44" s="79"/>
      <c r="AH44" s="79"/>
      <c r="AI44" s="79"/>
      <c r="AJ44" s="77"/>
      <c r="AK44" s="79"/>
      <c r="AL44" s="79"/>
    </row>
    <row r="45" spans="1:38" ht="103.5" customHeight="1" x14ac:dyDescent="0.25">
      <c r="A45" s="15" t="s">
        <v>106</v>
      </c>
      <c r="B45" s="16" t="s">
        <v>107</v>
      </c>
      <c r="C45" s="77"/>
      <c r="D45" s="77"/>
      <c r="E45" s="77"/>
      <c r="F45" s="77"/>
      <c r="G45" s="77"/>
      <c r="H45" s="77"/>
      <c r="I45" s="77"/>
      <c r="J45" s="77"/>
      <c r="K45" s="79"/>
      <c r="L45" s="77"/>
      <c r="M45" s="31"/>
      <c r="N45" s="79"/>
      <c r="O45" s="79"/>
      <c r="P45" s="79"/>
      <c r="Q45" s="79"/>
      <c r="R45" s="32"/>
      <c r="S45" s="79"/>
      <c r="T45" s="79"/>
      <c r="U45" s="79"/>
      <c r="V45" s="77"/>
      <c r="W45" s="79"/>
      <c r="X45" s="79"/>
      <c r="Y45" s="77"/>
      <c r="Z45" s="79"/>
      <c r="AA45" s="79"/>
      <c r="AB45" s="77"/>
      <c r="AC45" s="77"/>
      <c r="AD45" s="77"/>
      <c r="AE45" s="77"/>
      <c r="AF45" s="79"/>
      <c r="AG45" s="79"/>
      <c r="AH45" s="79"/>
      <c r="AI45" s="79"/>
      <c r="AJ45" s="77"/>
      <c r="AK45" s="79"/>
      <c r="AL45" s="79"/>
    </row>
    <row r="46" spans="1:38" ht="103.5" customHeight="1" x14ac:dyDescent="0.25">
      <c r="A46" s="15" t="s">
        <v>108</v>
      </c>
      <c r="B46" s="5" t="s">
        <v>109</v>
      </c>
      <c r="C46" s="77"/>
      <c r="D46" s="77"/>
      <c r="E46" s="77"/>
      <c r="F46" s="77"/>
      <c r="G46" s="77"/>
      <c r="H46" s="79">
        <v>1</v>
      </c>
      <c r="I46" s="77">
        <f t="shared" si="2"/>
        <v>1</v>
      </c>
      <c r="J46" s="79"/>
      <c r="K46" s="79"/>
      <c r="L46" s="77"/>
      <c r="M46" s="31">
        <f t="shared" si="3"/>
        <v>1</v>
      </c>
      <c r="N46" s="79">
        <v>1</v>
      </c>
      <c r="O46" s="79"/>
      <c r="P46" s="79"/>
      <c r="Q46" s="79"/>
      <c r="R46" s="32"/>
      <c r="S46" s="79"/>
      <c r="T46" s="79"/>
      <c r="U46" s="79"/>
      <c r="V46" s="77">
        <f t="shared" si="5"/>
        <v>1</v>
      </c>
      <c r="W46" s="79"/>
      <c r="X46" s="79"/>
      <c r="Y46" s="77"/>
      <c r="Z46" s="79"/>
      <c r="AA46" s="79"/>
      <c r="AB46" s="77"/>
      <c r="AC46" s="77"/>
      <c r="AD46" s="77"/>
      <c r="AE46" s="77"/>
      <c r="AF46" s="79"/>
      <c r="AG46" s="79"/>
      <c r="AH46" s="79"/>
      <c r="AI46" s="79"/>
      <c r="AJ46" s="77"/>
      <c r="AK46" s="79"/>
      <c r="AL46" s="79"/>
    </row>
    <row r="47" spans="1:38" ht="103.5" customHeight="1" x14ac:dyDescent="0.25">
      <c r="A47" s="15" t="s">
        <v>110</v>
      </c>
      <c r="B47" s="16" t="s">
        <v>111</v>
      </c>
      <c r="C47" s="77"/>
      <c r="D47" s="77"/>
      <c r="E47" s="77"/>
      <c r="F47" s="77"/>
      <c r="G47" s="77"/>
      <c r="H47" s="79"/>
      <c r="I47" s="77"/>
      <c r="J47" s="79"/>
      <c r="K47" s="79"/>
      <c r="L47" s="80"/>
      <c r="M47" s="31"/>
      <c r="N47" s="79"/>
      <c r="O47" s="79"/>
      <c r="P47" s="79"/>
      <c r="Q47" s="79"/>
      <c r="R47" s="32"/>
      <c r="S47" s="79"/>
      <c r="T47" s="79"/>
      <c r="U47" s="79"/>
      <c r="V47" s="77"/>
      <c r="W47" s="79"/>
      <c r="X47" s="79"/>
      <c r="Y47" s="77"/>
      <c r="Z47" s="79"/>
      <c r="AA47" s="79"/>
      <c r="AB47" s="77"/>
      <c r="AC47" s="77"/>
      <c r="AD47" s="77"/>
      <c r="AE47" s="77"/>
      <c r="AF47" s="79"/>
      <c r="AG47" s="79"/>
      <c r="AH47" s="79"/>
      <c r="AI47" s="79"/>
      <c r="AJ47" s="77"/>
      <c r="AK47" s="79"/>
      <c r="AL47" s="79"/>
    </row>
    <row r="48" spans="1:38" s="72" customFormat="1" ht="103.5" customHeight="1" x14ac:dyDescent="0.25">
      <c r="A48" s="74" t="s">
        <v>112</v>
      </c>
      <c r="B48" s="70" t="s">
        <v>81</v>
      </c>
      <c r="C48" s="52">
        <v>2</v>
      </c>
      <c r="D48" s="52">
        <v>1</v>
      </c>
      <c r="E48" s="52">
        <f t="shared" si="1"/>
        <v>1</v>
      </c>
      <c r="F48" s="52">
        <v>0</v>
      </c>
      <c r="G48" s="52">
        <v>0</v>
      </c>
      <c r="H48" s="52">
        <v>10</v>
      </c>
      <c r="I48" s="52">
        <f t="shared" si="2"/>
        <v>9</v>
      </c>
      <c r="J48" s="54">
        <v>1</v>
      </c>
      <c r="K48" s="54">
        <v>0</v>
      </c>
      <c r="L48" s="52">
        <v>0</v>
      </c>
      <c r="M48" s="56">
        <f t="shared" si="3"/>
        <v>3</v>
      </c>
      <c r="N48" s="54">
        <v>3</v>
      </c>
      <c r="O48" s="54">
        <v>0</v>
      </c>
      <c r="P48" s="54">
        <v>0</v>
      </c>
      <c r="Q48" s="54">
        <v>0</v>
      </c>
      <c r="R48" s="57">
        <f t="shared" si="4"/>
        <v>3</v>
      </c>
      <c r="S48" s="54">
        <v>0</v>
      </c>
      <c r="T48" s="54">
        <v>3</v>
      </c>
      <c r="U48" s="54">
        <v>0</v>
      </c>
      <c r="V48" s="52">
        <f t="shared" si="5"/>
        <v>6</v>
      </c>
      <c r="W48" s="52">
        <v>0</v>
      </c>
      <c r="X48" s="54">
        <v>0</v>
      </c>
      <c r="Y48" s="52">
        <f t="shared" si="6"/>
        <v>5</v>
      </c>
      <c r="Z48" s="54">
        <v>1</v>
      </c>
      <c r="AA48" s="54">
        <v>1</v>
      </c>
      <c r="AB48" s="52">
        <v>0</v>
      </c>
      <c r="AC48" s="52">
        <f t="shared" si="7"/>
        <v>1</v>
      </c>
      <c r="AD48" s="52">
        <v>0</v>
      </c>
      <c r="AE48" s="52">
        <v>1</v>
      </c>
      <c r="AF48" s="54"/>
      <c r="AG48" s="54">
        <v>0</v>
      </c>
      <c r="AH48" s="54"/>
      <c r="AI48" s="54"/>
      <c r="AJ48" s="52">
        <f t="shared" si="9"/>
        <v>0</v>
      </c>
      <c r="AK48" s="54"/>
      <c r="AL48" s="54"/>
    </row>
    <row r="49" spans="1:38" s="72" customFormat="1" ht="103.5" customHeight="1" x14ac:dyDescent="0.25">
      <c r="A49" s="74"/>
      <c r="B49" s="70" t="s">
        <v>15</v>
      </c>
      <c r="C49" s="55">
        <v>281</v>
      </c>
      <c r="D49" s="55">
        <v>27</v>
      </c>
      <c r="E49" s="55">
        <f t="shared" ref="E49:U49" si="13">E9+E10+E12+E13+E15+E16+E17+E18+E20+E21+E22+E23+E24+E25+E26+E28+E29+E30+E31+E32+E33+E34+E35+E36+E38+E39+E40+E41+E42+E43+E44+E45+E46+E47+E48</f>
        <v>253</v>
      </c>
      <c r="F49" s="55">
        <f t="shared" si="13"/>
        <v>0</v>
      </c>
      <c r="G49" s="55">
        <f t="shared" si="13"/>
        <v>1</v>
      </c>
      <c r="H49" s="55">
        <f>H9+H10+H12+H13+H15+H16+H17+H18+H20+H21+H22+H23+H24+H25+H26+H28+H29+H30+H31+H32+H33+H34+H35+H36+H37+H38+H39+H40+H41+H42+H43+H44+H45+H46+H47+H48</f>
        <v>964</v>
      </c>
      <c r="I49" s="55">
        <f t="shared" ref="I49:O49" si="14">I9+I10+I12+I13+I15+I16+I17+I18+I20+I21+I22+I23+I24+I25+I26+I28+I29+I30+I31+I32+I33+I34+I35+I36+I37+I38+I39+I40+I41+I42+I43+I44+I45+I46+I47+I48</f>
        <v>832</v>
      </c>
      <c r="J49" s="55">
        <f t="shared" si="14"/>
        <v>95</v>
      </c>
      <c r="K49" s="55">
        <f t="shared" si="14"/>
        <v>37</v>
      </c>
      <c r="L49" s="55">
        <f t="shared" si="14"/>
        <v>3</v>
      </c>
      <c r="M49" s="55">
        <f t="shared" si="14"/>
        <v>536</v>
      </c>
      <c r="N49" s="55">
        <f t="shared" si="14"/>
        <v>432</v>
      </c>
      <c r="O49" s="55">
        <f t="shared" si="14"/>
        <v>3</v>
      </c>
      <c r="P49" s="55">
        <f t="shared" si="13"/>
        <v>101</v>
      </c>
      <c r="Q49" s="55">
        <f t="shared" si="13"/>
        <v>0</v>
      </c>
      <c r="R49" s="57">
        <f t="shared" si="4"/>
        <v>144</v>
      </c>
      <c r="S49" s="55">
        <f t="shared" si="13"/>
        <v>0</v>
      </c>
      <c r="T49" s="55">
        <f t="shared" si="13"/>
        <v>17</v>
      </c>
      <c r="U49" s="55">
        <f t="shared" si="13"/>
        <v>127</v>
      </c>
      <c r="V49" s="52">
        <f t="shared" si="5"/>
        <v>680</v>
      </c>
      <c r="W49" s="55">
        <f t="shared" ref="W49:AL49" si="15">W9+W10+W12+W13+W15+W16+W17+W18+W20+W21+W22+W23+W24+W25+W26+W28+W29+W30+W31+W32+W33+W34+W35+W36+W37+W38+W39+W40+W41+W42+W43+W44+W45+W46+W47+W48</f>
        <v>6</v>
      </c>
      <c r="X49" s="55">
        <f t="shared" si="15"/>
        <v>22</v>
      </c>
      <c r="Y49" s="52">
        <f t="shared" si="6"/>
        <v>423</v>
      </c>
      <c r="Z49" s="55">
        <f t="shared" si="15"/>
        <v>48</v>
      </c>
      <c r="AA49" s="55">
        <f t="shared" si="15"/>
        <v>184</v>
      </c>
      <c r="AB49" s="55">
        <f t="shared" si="15"/>
        <v>27</v>
      </c>
      <c r="AC49" s="52">
        <f t="shared" si="7"/>
        <v>211</v>
      </c>
      <c r="AD49" s="55">
        <f t="shared" si="15"/>
        <v>39</v>
      </c>
      <c r="AE49" s="55">
        <f t="shared" si="15"/>
        <v>172</v>
      </c>
      <c r="AF49" s="55">
        <f t="shared" si="15"/>
        <v>0</v>
      </c>
      <c r="AG49" s="55">
        <f t="shared" si="15"/>
        <v>77</v>
      </c>
      <c r="AH49" s="55">
        <f t="shared" si="15"/>
        <v>19</v>
      </c>
      <c r="AI49" s="55">
        <f t="shared" si="15"/>
        <v>4</v>
      </c>
      <c r="AJ49" s="52">
        <f t="shared" si="9"/>
        <v>23</v>
      </c>
      <c r="AK49" s="55">
        <f t="shared" si="15"/>
        <v>19</v>
      </c>
      <c r="AL49" s="55">
        <f t="shared" si="15"/>
        <v>4</v>
      </c>
    </row>
    <row r="50" spans="1:38" ht="14.25" x14ac:dyDescent="0.25">
      <c r="A50" s="18"/>
      <c r="B50" s="18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</row>
    <row r="51" spans="1:38" ht="36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138"/>
  <sheetViews>
    <sheetView zoomScale="80" zoomScaleNormal="80" workbookViewId="0">
      <selection activeCell="R72" sqref="R72"/>
    </sheetView>
  </sheetViews>
  <sheetFormatPr defaultRowHeight="12.75" x14ac:dyDescent="0.25"/>
  <cols>
    <col min="1" max="1" width="9.28515625" style="1" customWidth="1"/>
    <col min="2" max="2" width="66.8554687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87.75" customHeight="1" x14ac:dyDescent="0.25">
      <c r="A8" s="71">
        <v>1</v>
      </c>
      <c r="B8" s="70" t="s">
        <v>38</v>
      </c>
      <c r="C8" s="52">
        <f>C9+C10</f>
        <v>185</v>
      </c>
      <c r="D8" s="52">
        <f t="shared" ref="D8:AL8" si="0">D9+D10</f>
        <v>17</v>
      </c>
      <c r="E8" s="52">
        <f t="shared" si="0"/>
        <v>166</v>
      </c>
      <c r="F8" s="52">
        <f t="shared" si="0"/>
        <v>2</v>
      </c>
      <c r="G8" s="52">
        <f t="shared" si="0"/>
        <v>0</v>
      </c>
      <c r="H8" s="52">
        <f t="shared" si="0"/>
        <v>730</v>
      </c>
      <c r="I8" s="52">
        <f t="shared" si="0"/>
        <v>635</v>
      </c>
      <c r="J8" s="52">
        <f t="shared" si="0"/>
        <v>71</v>
      </c>
      <c r="K8" s="52">
        <f t="shared" si="0"/>
        <v>24</v>
      </c>
      <c r="L8" s="52">
        <f t="shared" si="0"/>
        <v>5</v>
      </c>
      <c r="M8" s="52">
        <f t="shared" si="0"/>
        <v>539</v>
      </c>
      <c r="N8" s="52">
        <f t="shared" si="0"/>
        <v>400</v>
      </c>
      <c r="O8" s="52">
        <f t="shared" si="0"/>
        <v>9</v>
      </c>
      <c r="P8" s="52">
        <f t="shared" si="0"/>
        <v>130</v>
      </c>
      <c r="Q8" s="52">
        <f t="shared" si="0"/>
        <v>0</v>
      </c>
      <c r="R8" s="52">
        <f t="shared" si="0"/>
        <v>63</v>
      </c>
      <c r="S8" s="52">
        <f t="shared" si="0"/>
        <v>0</v>
      </c>
      <c r="T8" s="52">
        <f t="shared" si="0"/>
        <v>9</v>
      </c>
      <c r="U8" s="52">
        <f t="shared" si="0"/>
        <v>54</v>
      </c>
      <c r="V8" s="52">
        <f t="shared" si="0"/>
        <v>602</v>
      </c>
      <c r="W8" s="52">
        <f t="shared" si="0"/>
        <v>0</v>
      </c>
      <c r="X8" s="52">
        <f t="shared" si="0"/>
        <v>6</v>
      </c>
      <c r="Y8" s="52">
        <f t="shared" si="0"/>
        <v>211</v>
      </c>
      <c r="Z8" s="52">
        <f t="shared" si="0"/>
        <v>23</v>
      </c>
      <c r="AA8" s="52">
        <f t="shared" si="0"/>
        <v>133</v>
      </c>
      <c r="AB8" s="52">
        <f t="shared" si="0"/>
        <v>21</v>
      </c>
      <c r="AC8" s="52">
        <f t="shared" si="0"/>
        <v>154</v>
      </c>
      <c r="AD8" s="52">
        <f t="shared" si="0"/>
        <v>53</v>
      </c>
      <c r="AE8" s="52">
        <f t="shared" si="0"/>
        <v>101</v>
      </c>
      <c r="AF8" s="52">
        <f t="shared" si="0"/>
        <v>0</v>
      </c>
      <c r="AG8" s="52">
        <f t="shared" si="0"/>
        <v>75</v>
      </c>
      <c r="AH8" s="52">
        <f t="shared" si="0"/>
        <v>15</v>
      </c>
      <c r="AI8" s="52">
        <f t="shared" si="0"/>
        <v>2</v>
      </c>
      <c r="AJ8" s="52">
        <f t="shared" si="0"/>
        <v>17</v>
      </c>
      <c r="AK8" s="52">
        <f t="shared" si="0"/>
        <v>15</v>
      </c>
      <c r="AL8" s="52">
        <f t="shared" si="0"/>
        <v>2</v>
      </c>
    </row>
    <row r="9" spans="1:38" ht="87.75" customHeight="1" x14ac:dyDescent="0.25">
      <c r="A9" s="10" t="s">
        <v>39</v>
      </c>
      <c r="B9" s="11" t="s">
        <v>40</v>
      </c>
      <c r="C9" s="77">
        <v>139</v>
      </c>
      <c r="D9" s="77">
        <v>10</v>
      </c>
      <c r="E9" s="77">
        <f>C9-D9-F9-G9</f>
        <v>127</v>
      </c>
      <c r="F9" s="77">
        <v>2</v>
      </c>
      <c r="G9" s="77"/>
      <c r="H9" s="77">
        <v>321</v>
      </c>
      <c r="I9" s="77">
        <f>H9-J9-K9</f>
        <v>263</v>
      </c>
      <c r="J9" s="77">
        <v>50</v>
      </c>
      <c r="K9" s="77">
        <v>8</v>
      </c>
      <c r="L9" s="77">
        <v>3</v>
      </c>
      <c r="M9" s="31">
        <f>N9+O9+P9+Q9</f>
        <v>254</v>
      </c>
      <c r="N9" s="31">
        <v>167</v>
      </c>
      <c r="O9" s="79">
        <v>6</v>
      </c>
      <c r="P9" s="31">
        <v>81</v>
      </c>
      <c r="Q9" s="79"/>
      <c r="R9" s="32">
        <f>S9+T9+U9</f>
        <v>20</v>
      </c>
      <c r="S9" s="79"/>
      <c r="T9" s="31">
        <v>8</v>
      </c>
      <c r="U9" s="79">
        <v>12</v>
      </c>
      <c r="V9" s="77">
        <f>M9+R9</f>
        <v>274</v>
      </c>
      <c r="W9" s="79"/>
      <c r="X9" s="77">
        <v>6</v>
      </c>
      <c r="Y9" s="77">
        <f>D9+E9+I9-L9-V9-W9</f>
        <v>123</v>
      </c>
      <c r="Z9" s="77">
        <v>16</v>
      </c>
      <c r="AA9" s="77">
        <v>110</v>
      </c>
      <c r="AB9" s="77">
        <v>19</v>
      </c>
      <c r="AC9" s="77">
        <f>AA9+AB9</f>
        <v>129</v>
      </c>
      <c r="AD9" s="77">
        <v>45</v>
      </c>
      <c r="AE9" s="77">
        <v>84</v>
      </c>
      <c r="AF9" s="77"/>
      <c r="AG9" s="77">
        <v>67</v>
      </c>
      <c r="AH9" s="77">
        <v>13</v>
      </c>
      <c r="AI9" s="77">
        <v>1</v>
      </c>
      <c r="AJ9" s="77">
        <f>AH9+AI9</f>
        <v>14</v>
      </c>
      <c r="AK9" s="77">
        <v>13</v>
      </c>
      <c r="AL9" s="77">
        <v>1</v>
      </c>
    </row>
    <row r="10" spans="1:38" ht="87.75" customHeight="1" x14ac:dyDescent="0.25">
      <c r="A10" s="10" t="s">
        <v>41</v>
      </c>
      <c r="B10" s="11" t="s">
        <v>42</v>
      </c>
      <c r="C10" s="77">
        <v>46</v>
      </c>
      <c r="D10" s="77">
        <v>7</v>
      </c>
      <c r="E10" s="77">
        <f t="shared" ref="E10:E48" si="1">C10-D10-F10-G10</f>
        <v>39</v>
      </c>
      <c r="F10" s="77"/>
      <c r="G10" s="77"/>
      <c r="H10" s="77">
        <v>409</v>
      </c>
      <c r="I10" s="77">
        <f t="shared" ref="I10:I48" si="2">H10-J10-K10</f>
        <v>372</v>
      </c>
      <c r="J10" s="77">
        <v>21</v>
      </c>
      <c r="K10" s="77">
        <v>16</v>
      </c>
      <c r="L10" s="77">
        <v>2</v>
      </c>
      <c r="M10" s="31">
        <f t="shared" ref="M10:M48" si="3">N10+O10+P10+Q10</f>
        <v>285</v>
      </c>
      <c r="N10" s="31">
        <v>233</v>
      </c>
      <c r="O10" s="79">
        <v>3</v>
      </c>
      <c r="P10" s="31">
        <v>49</v>
      </c>
      <c r="Q10" s="79"/>
      <c r="R10" s="32">
        <f t="shared" ref="R10:R48" si="4">S10+T10+U10</f>
        <v>43</v>
      </c>
      <c r="S10" s="79"/>
      <c r="T10" s="31">
        <v>1</v>
      </c>
      <c r="U10" s="79">
        <v>42</v>
      </c>
      <c r="V10" s="77">
        <f t="shared" ref="V10:V48" si="5">M10+R10</f>
        <v>328</v>
      </c>
      <c r="W10" s="79"/>
      <c r="X10" s="79"/>
      <c r="Y10" s="77">
        <f t="shared" ref="Y10:Y48" si="6">D10+E10+I10-L10-V10-W10</f>
        <v>88</v>
      </c>
      <c r="Z10" s="77">
        <v>7</v>
      </c>
      <c r="AA10" s="77">
        <v>23</v>
      </c>
      <c r="AB10" s="77">
        <v>2</v>
      </c>
      <c r="AC10" s="77">
        <f t="shared" ref="AC10:AC48" si="7">AA10+AB10</f>
        <v>25</v>
      </c>
      <c r="AD10" s="77">
        <v>8</v>
      </c>
      <c r="AE10" s="77">
        <v>17</v>
      </c>
      <c r="AF10" s="77"/>
      <c r="AG10" s="77">
        <v>8</v>
      </c>
      <c r="AH10" s="77">
        <v>2</v>
      </c>
      <c r="AI10" s="77">
        <v>1</v>
      </c>
      <c r="AJ10" s="77">
        <f t="shared" ref="AJ10:AJ38" si="8">AH10+AI10</f>
        <v>3</v>
      </c>
      <c r="AK10" s="77">
        <v>2</v>
      </c>
      <c r="AL10" s="77">
        <v>1</v>
      </c>
    </row>
    <row r="11" spans="1:38" s="72" customFormat="1" ht="87.75" customHeight="1" x14ac:dyDescent="0.25">
      <c r="A11" s="71">
        <v>2</v>
      </c>
      <c r="B11" s="70" t="s">
        <v>43</v>
      </c>
      <c r="C11" s="52">
        <f>C12+C13</f>
        <v>40</v>
      </c>
      <c r="D11" s="52">
        <f t="shared" ref="D11:AL11" si="9">D12+D13</f>
        <v>4</v>
      </c>
      <c r="E11" s="52">
        <f t="shared" si="9"/>
        <v>35</v>
      </c>
      <c r="F11" s="52">
        <f t="shared" si="9"/>
        <v>1</v>
      </c>
      <c r="G11" s="52">
        <f t="shared" si="9"/>
        <v>0</v>
      </c>
      <c r="H11" s="52">
        <f t="shared" si="9"/>
        <v>97</v>
      </c>
      <c r="I11" s="52">
        <f t="shared" si="9"/>
        <v>82</v>
      </c>
      <c r="J11" s="52">
        <f t="shared" si="9"/>
        <v>11</v>
      </c>
      <c r="K11" s="52">
        <f t="shared" si="9"/>
        <v>4</v>
      </c>
      <c r="L11" s="52">
        <f t="shared" si="9"/>
        <v>0</v>
      </c>
      <c r="M11" s="52">
        <f t="shared" si="9"/>
        <v>28</v>
      </c>
      <c r="N11" s="52">
        <f t="shared" si="9"/>
        <v>11</v>
      </c>
      <c r="O11" s="52">
        <f t="shared" si="9"/>
        <v>1</v>
      </c>
      <c r="P11" s="52">
        <f t="shared" si="9"/>
        <v>16</v>
      </c>
      <c r="Q11" s="52">
        <f t="shared" si="9"/>
        <v>0</v>
      </c>
      <c r="R11" s="52">
        <f t="shared" si="9"/>
        <v>7</v>
      </c>
      <c r="S11" s="52">
        <f t="shared" si="9"/>
        <v>0</v>
      </c>
      <c r="T11" s="52">
        <f t="shared" si="9"/>
        <v>4</v>
      </c>
      <c r="U11" s="52">
        <f t="shared" si="9"/>
        <v>3</v>
      </c>
      <c r="V11" s="52">
        <f t="shared" si="9"/>
        <v>35</v>
      </c>
      <c r="W11" s="52">
        <f t="shared" si="9"/>
        <v>0</v>
      </c>
      <c r="X11" s="52">
        <f t="shared" si="9"/>
        <v>2</v>
      </c>
      <c r="Y11" s="52">
        <f t="shared" si="9"/>
        <v>86</v>
      </c>
      <c r="Z11" s="52">
        <f t="shared" si="9"/>
        <v>4</v>
      </c>
      <c r="AA11" s="52">
        <f t="shared" si="9"/>
        <v>24</v>
      </c>
      <c r="AB11" s="52">
        <f t="shared" si="9"/>
        <v>4</v>
      </c>
      <c r="AC11" s="52">
        <f t="shared" si="9"/>
        <v>28</v>
      </c>
      <c r="AD11" s="52">
        <f t="shared" si="9"/>
        <v>18</v>
      </c>
      <c r="AE11" s="52">
        <f t="shared" si="9"/>
        <v>10</v>
      </c>
      <c r="AF11" s="52">
        <f t="shared" si="9"/>
        <v>0</v>
      </c>
      <c r="AG11" s="52">
        <f t="shared" si="9"/>
        <v>12</v>
      </c>
      <c r="AH11" s="52">
        <f t="shared" si="9"/>
        <v>3</v>
      </c>
      <c r="AI11" s="52">
        <f t="shared" si="9"/>
        <v>0</v>
      </c>
      <c r="AJ11" s="52">
        <f t="shared" si="9"/>
        <v>3</v>
      </c>
      <c r="AK11" s="52">
        <f t="shared" si="9"/>
        <v>3</v>
      </c>
      <c r="AL11" s="52">
        <f t="shared" si="9"/>
        <v>0</v>
      </c>
    </row>
    <row r="12" spans="1:38" ht="87.75" customHeight="1" x14ac:dyDescent="0.25">
      <c r="A12" s="10" t="s">
        <v>44</v>
      </c>
      <c r="B12" s="11" t="s">
        <v>45</v>
      </c>
      <c r="C12" s="77">
        <v>30</v>
      </c>
      <c r="D12" s="77">
        <v>2</v>
      </c>
      <c r="E12" s="77">
        <f t="shared" si="1"/>
        <v>27</v>
      </c>
      <c r="F12" s="77">
        <v>1</v>
      </c>
      <c r="G12" s="77"/>
      <c r="H12" s="77">
        <v>72</v>
      </c>
      <c r="I12" s="77">
        <f t="shared" si="2"/>
        <v>59</v>
      </c>
      <c r="J12" s="77">
        <v>9</v>
      </c>
      <c r="K12" s="77">
        <v>4</v>
      </c>
      <c r="L12" s="77"/>
      <c r="M12" s="31">
        <f t="shared" si="3"/>
        <v>21</v>
      </c>
      <c r="N12" s="31">
        <v>10</v>
      </c>
      <c r="O12" s="79">
        <v>1</v>
      </c>
      <c r="P12" s="31">
        <v>10</v>
      </c>
      <c r="Q12" s="79"/>
      <c r="R12" s="32">
        <f t="shared" si="4"/>
        <v>5</v>
      </c>
      <c r="S12" s="79"/>
      <c r="T12" s="31">
        <v>3</v>
      </c>
      <c r="U12" s="79">
        <v>2</v>
      </c>
      <c r="V12" s="77">
        <f t="shared" si="5"/>
        <v>26</v>
      </c>
      <c r="W12" s="77"/>
      <c r="X12" s="79">
        <v>2</v>
      </c>
      <c r="Y12" s="77">
        <f t="shared" si="6"/>
        <v>62</v>
      </c>
      <c r="Z12" s="77">
        <v>3</v>
      </c>
      <c r="AA12" s="77">
        <v>19</v>
      </c>
      <c r="AB12" s="77">
        <v>3</v>
      </c>
      <c r="AC12" s="77">
        <f t="shared" si="7"/>
        <v>22</v>
      </c>
      <c r="AD12" s="77">
        <v>15</v>
      </c>
      <c r="AE12" s="77">
        <v>7</v>
      </c>
      <c r="AF12" s="77"/>
      <c r="AG12" s="77">
        <v>10</v>
      </c>
      <c r="AH12" s="77">
        <v>3</v>
      </c>
      <c r="AI12" s="77"/>
      <c r="AJ12" s="77">
        <f t="shared" si="8"/>
        <v>3</v>
      </c>
      <c r="AK12" s="77">
        <v>3</v>
      </c>
      <c r="AL12" s="77"/>
    </row>
    <row r="13" spans="1:38" ht="87.75" customHeight="1" x14ac:dyDescent="0.25">
      <c r="A13" s="10" t="s">
        <v>46</v>
      </c>
      <c r="B13" s="11" t="s">
        <v>47</v>
      </c>
      <c r="C13" s="77">
        <v>10</v>
      </c>
      <c r="D13" s="77">
        <v>2</v>
      </c>
      <c r="E13" s="77">
        <f t="shared" si="1"/>
        <v>8</v>
      </c>
      <c r="F13" s="77"/>
      <c r="G13" s="77"/>
      <c r="H13" s="77">
        <v>25</v>
      </c>
      <c r="I13" s="77">
        <f t="shared" si="2"/>
        <v>23</v>
      </c>
      <c r="J13" s="79">
        <v>2</v>
      </c>
      <c r="K13" s="77"/>
      <c r="L13" s="77"/>
      <c r="M13" s="31">
        <f t="shared" si="3"/>
        <v>7</v>
      </c>
      <c r="N13" s="31">
        <v>1</v>
      </c>
      <c r="O13" s="79"/>
      <c r="P13" s="31">
        <v>6</v>
      </c>
      <c r="Q13" s="79"/>
      <c r="R13" s="32">
        <f t="shared" si="4"/>
        <v>2</v>
      </c>
      <c r="S13" s="79"/>
      <c r="T13" s="31">
        <v>1</v>
      </c>
      <c r="U13" s="79">
        <v>1</v>
      </c>
      <c r="V13" s="77">
        <f t="shared" si="5"/>
        <v>9</v>
      </c>
      <c r="W13" s="79"/>
      <c r="X13" s="79"/>
      <c r="Y13" s="77">
        <f t="shared" si="6"/>
        <v>24</v>
      </c>
      <c r="Z13" s="77">
        <v>1</v>
      </c>
      <c r="AA13" s="77">
        <v>5</v>
      </c>
      <c r="AB13" s="77">
        <v>1</v>
      </c>
      <c r="AC13" s="77">
        <f t="shared" si="7"/>
        <v>6</v>
      </c>
      <c r="AD13" s="79">
        <v>3</v>
      </c>
      <c r="AE13" s="77">
        <v>3</v>
      </c>
      <c r="AF13" s="77"/>
      <c r="AG13" s="77">
        <v>2</v>
      </c>
      <c r="AH13" s="77"/>
      <c r="AI13" s="77"/>
      <c r="AJ13" s="77"/>
      <c r="AK13" s="77"/>
      <c r="AL13" s="77"/>
    </row>
    <row r="14" spans="1:38" s="72" customFormat="1" ht="87.7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1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1</v>
      </c>
      <c r="AI14" s="52">
        <f t="shared" si="10"/>
        <v>0</v>
      </c>
      <c r="AJ14" s="52">
        <f t="shared" si="10"/>
        <v>1</v>
      </c>
      <c r="AK14" s="52">
        <f t="shared" si="10"/>
        <v>1</v>
      </c>
      <c r="AL14" s="52">
        <f t="shared" si="10"/>
        <v>0</v>
      </c>
    </row>
    <row r="15" spans="1:38" ht="87.75" customHeight="1" x14ac:dyDescent="0.25">
      <c r="A15" s="10" t="s">
        <v>50</v>
      </c>
      <c r="B15" s="11" t="s">
        <v>51</v>
      </c>
      <c r="C15" s="77"/>
      <c r="D15" s="77"/>
      <c r="E15" s="77"/>
      <c r="F15" s="77"/>
      <c r="G15" s="77"/>
      <c r="H15" s="77"/>
      <c r="I15" s="77"/>
      <c r="J15" s="79"/>
      <c r="K15" s="77"/>
      <c r="L15" s="77"/>
      <c r="M15" s="31"/>
      <c r="N15" s="31"/>
      <c r="O15" s="79"/>
      <c r="P15" s="31"/>
      <c r="Q15" s="79"/>
      <c r="R15" s="32"/>
      <c r="S15" s="79"/>
      <c r="T15" s="31"/>
      <c r="U15" s="79"/>
      <c r="V15" s="77"/>
      <c r="W15" s="79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>
        <v>1</v>
      </c>
      <c r="AI15" s="77"/>
      <c r="AJ15" s="77">
        <f t="shared" si="8"/>
        <v>1</v>
      </c>
      <c r="AK15" s="77">
        <v>1</v>
      </c>
      <c r="AL15" s="77"/>
    </row>
    <row r="16" spans="1:38" ht="87.75" customHeight="1" x14ac:dyDescent="0.25">
      <c r="A16" s="10" t="s">
        <v>52</v>
      </c>
      <c r="B16" s="11" t="s">
        <v>53</v>
      </c>
      <c r="C16" s="77"/>
      <c r="D16" s="77"/>
      <c r="E16" s="77"/>
      <c r="F16" s="77"/>
      <c r="G16" s="77"/>
      <c r="H16" s="77">
        <v>1</v>
      </c>
      <c r="I16" s="77">
        <f t="shared" si="2"/>
        <v>1</v>
      </c>
      <c r="J16" s="79"/>
      <c r="K16" s="79"/>
      <c r="L16" s="77"/>
      <c r="M16" s="31"/>
      <c r="N16" s="31"/>
      <c r="O16" s="79"/>
      <c r="P16" s="31"/>
      <c r="Q16" s="79"/>
      <c r="R16" s="32"/>
      <c r="S16" s="79"/>
      <c r="T16" s="31"/>
      <c r="U16" s="79"/>
      <c r="V16" s="77"/>
      <c r="W16" s="79"/>
      <c r="X16" s="79"/>
      <c r="Y16" s="77">
        <f t="shared" si="6"/>
        <v>1</v>
      </c>
      <c r="Z16" s="79"/>
      <c r="AA16" s="79"/>
      <c r="AB16" s="77"/>
      <c r="AC16" s="77"/>
      <c r="AD16" s="77"/>
      <c r="AE16" s="77"/>
      <c r="AF16" s="79"/>
      <c r="AG16" s="79"/>
      <c r="AH16" s="79"/>
      <c r="AI16" s="79"/>
      <c r="AJ16" s="77"/>
      <c r="AK16" s="79"/>
      <c r="AL16" s="79"/>
    </row>
    <row r="17" spans="1:38" s="72" customFormat="1" ht="87.7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72" customFormat="1" ht="87.75" customHeight="1" x14ac:dyDescent="0.25">
      <c r="A18" s="73">
        <v>5</v>
      </c>
      <c r="B18" s="70" t="s">
        <v>55</v>
      </c>
      <c r="C18" s="52">
        <v>1</v>
      </c>
      <c r="D18" s="52">
        <v>0</v>
      </c>
      <c r="E18" s="52">
        <f t="shared" si="1"/>
        <v>1</v>
      </c>
      <c r="F18" s="52">
        <v>0</v>
      </c>
      <c r="G18" s="52">
        <v>0</v>
      </c>
      <c r="H18" s="52">
        <v>4</v>
      </c>
      <c r="I18" s="52">
        <f t="shared" si="2"/>
        <v>3</v>
      </c>
      <c r="J18" s="54">
        <v>0</v>
      </c>
      <c r="K18" s="54">
        <v>1</v>
      </c>
      <c r="L18" s="52">
        <v>0</v>
      </c>
      <c r="M18" s="56">
        <f t="shared" si="3"/>
        <v>1</v>
      </c>
      <c r="N18" s="54">
        <v>0</v>
      </c>
      <c r="O18" s="54">
        <v>0</v>
      </c>
      <c r="P18" s="54">
        <v>1</v>
      </c>
      <c r="Q18" s="54">
        <v>0</v>
      </c>
      <c r="R18" s="57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1</v>
      </c>
      <c r="W18" s="52">
        <v>0</v>
      </c>
      <c r="X18" s="54">
        <v>0</v>
      </c>
      <c r="Y18" s="52">
        <f t="shared" si="6"/>
        <v>3</v>
      </c>
      <c r="Z18" s="54">
        <v>0</v>
      </c>
      <c r="AA18" s="54">
        <v>1</v>
      </c>
      <c r="AB18" s="52">
        <v>1</v>
      </c>
      <c r="AC18" s="52">
        <f t="shared" si="7"/>
        <v>2</v>
      </c>
      <c r="AD18" s="52">
        <v>1</v>
      </c>
      <c r="AE18" s="52">
        <v>1</v>
      </c>
      <c r="AF18" s="54">
        <v>0</v>
      </c>
      <c r="AG18" s="54">
        <v>1</v>
      </c>
      <c r="AH18" s="54">
        <v>0</v>
      </c>
      <c r="AI18" s="54">
        <v>0</v>
      </c>
      <c r="AJ18" s="52">
        <f t="shared" si="8"/>
        <v>0</v>
      </c>
      <c r="AK18" s="54">
        <v>0</v>
      </c>
      <c r="AL18" s="54">
        <v>0</v>
      </c>
    </row>
    <row r="19" spans="1:38" s="72" customFormat="1" ht="87.75" customHeight="1" x14ac:dyDescent="0.25">
      <c r="A19" s="73">
        <v>6</v>
      </c>
      <c r="B19" s="70" t="s">
        <v>56</v>
      </c>
      <c r="C19" s="52">
        <f>C20+C21+C22+C23+C24+C25+C26</f>
        <v>0</v>
      </c>
      <c r="D19" s="52">
        <f t="shared" ref="D19:AL19" si="11">D20+D21+D22+D23+D24+D25+D26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 t="shared" si="11"/>
        <v>0</v>
      </c>
      <c r="J19" s="52">
        <f t="shared" si="11"/>
        <v>0</v>
      </c>
      <c r="K19" s="52">
        <f t="shared" si="11"/>
        <v>0</v>
      </c>
      <c r="L19" s="52">
        <f t="shared" si="11"/>
        <v>0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87.75" customHeight="1" x14ac:dyDescent="0.25">
      <c r="A20" s="10" t="s">
        <v>57</v>
      </c>
      <c r="B20" s="11" t="s">
        <v>58</v>
      </c>
      <c r="C20" s="77"/>
      <c r="D20" s="77"/>
      <c r="E20" s="77"/>
      <c r="F20" s="77"/>
      <c r="G20" s="77"/>
      <c r="H20" s="77"/>
      <c r="I20" s="77"/>
      <c r="J20" s="79"/>
      <c r="K20" s="79"/>
      <c r="L20" s="77"/>
      <c r="M20" s="31"/>
      <c r="N20" s="79"/>
      <c r="O20" s="79"/>
      <c r="P20" s="79"/>
      <c r="Q20" s="79"/>
      <c r="R20" s="32"/>
      <c r="S20" s="79"/>
      <c r="T20" s="79"/>
      <c r="U20" s="79"/>
      <c r="V20" s="77"/>
      <c r="W20" s="79"/>
      <c r="X20" s="79"/>
      <c r="Y20" s="77"/>
      <c r="Z20" s="79"/>
      <c r="AA20" s="79"/>
      <c r="AB20" s="77"/>
      <c r="AC20" s="77"/>
      <c r="AD20" s="77"/>
      <c r="AE20" s="77"/>
      <c r="AF20" s="79"/>
      <c r="AG20" s="79"/>
      <c r="AH20" s="79"/>
      <c r="AI20" s="79"/>
      <c r="AJ20" s="77"/>
      <c r="AK20" s="79"/>
      <c r="AL20" s="79"/>
    </row>
    <row r="21" spans="1:38" ht="87.75" customHeight="1" x14ac:dyDescent="0.25">
      <c r="A21" s="10" t="s">
        <v>59</v>
      </c>
      <c r="B21" s="11" t="s">
        <v>60</v>
      </c>
      <c r="C21" s="77"/>
      <c r="D21" s="77"/>
      <c r="E21" s="77"/>
      <c r="F21" s="77"/>
      <c r="G21" s="77"/>
      <c r="H21" s="79"/>
      <c r="I21" s="77"/>
      <c r="J21" s="79"/>
      <c r="K21" s="79"/>
      <c r="L21" s="77"/>
      <c r="M21" s="31"/>
      <c r="N21" s="79"/>
      <c r="O21" s="79"/>
      <c r="P21" s="79"/>
      <c r="Q21" s="79"/>
      <c r="R21" s="32"/>
      <c r="S21" s="79"/>
      <c r="T21" s="79"/>
      <c r="U21" s="79"/>
      <c r="V21" s="77"/>
      <c r="W21" s="79"/>
      <c r="X21" s="79"/>
      <c r="Y21" s="77"/>
      <c r="Z21" s="79"/>
      <c r="AA21" s="79"/>
      <c r="AB21" s="77"/>
      <c r="AC21" s="77"/>
      <c r="AD21" s="77"/>
      <c r="AE21" s="77"/>
      <c r="AF21" s="79"/>
      <c r="AG21" s="79"/>
      <c r="AH21" s="79"/>
      <c r="AI21" s="79"/>
      <c r="AJ21" s="77"/>
      <c r="AK21" s="79"/>
      <c r="AL21" s="79"/>
    </row>
    <row r="22" spans="1:38" ht="87.75" customHeight="1" x14ac:dyDescent="0.25">
      <c r="A22" s="10" t="s">
        <v>61</v>
      </c>
      <c r="B22" s="11" t="s">
        <v>62</v>
      </c>
      <c r="C22" s="77"/>
      <c r="D22" s="77"/>
      <c r="E22" s="77"/>
      <c r="F22" s="77"/>
      <c r="G22" s="77"/>
      <c r="H22" s="79"/>
      <c r="I22" s="77"/>
      <c r="J22" s="79"/>
      <c r="K22" s="79"/>
      <c r="L22" s="77"/>
      <c r="M22" s="31"/>
      <c r="N22" s="79"/>
      <c r="O22" s="79"/>
      <c r="P22" s="79"/>
      <c r="Q22" s="79"/>
      <c r="R22" s="32"/>
      <c r="S22" s="79"/>
      <c r="T22" s="79"/>
      <c r="U22" s="79"/>
      <c r="V22" s="77"/>
      <c r="W22" s="79"/>
      <c r="X22" s="79"/>
      <c r="Y22" s="77"/>
      <c r="Z22" s="79"/>
      <c r="AA22" s="79"/>
      <c r="AB22" s="77"/>
      <c r="AC22" s="77"/>
      <c r="AD22" s="77"/>
      <c r="AE22" s="77"/>
      <c r="AF22" s="79"/>
      <c r="AG22" s="79"/>
      <c r="AH22" s="79"/>
      <c r="AI22" s="79"/>
      <c r="AJ22" s="77"/>
      <c r="AK22" s="79"/>
      <c r="AL22" s="79"/>
    </row>
    <row r="23" spans="1:38" ht="87.75" customHeight="1" x14ac:dyDescent="0.25">
      <c r="A23" s="10" t="s">
        <v>63</v>
      </c>
      <c r="B23" s="11" t="s">
        <v>64</v>
      </c>
      <c r="C23" s="77"/>
      <c r="D23" s="77"/>
      <c r="E23" s="77"/>
      <c r="F23" s="77"/>
      <c r="G23" s="77"/>
      <c r="H23" s="79"/>
      <c r="I23" s="77"/>
      <c r="J23" s="79"/>
      <c r="K23" s="79"/>
      <c r="L23" s="77"/>
      <c r="M23" s="31"/>
      <c r="N23" s="79"/>
      <c r="O23" s="79"/>
      <c r="P23" s="79"/>
      <c r="Q23" s="79"/>
      <c r="R23" s="32"/>
      <c r="S23" s="79"/>
      <c r="T23" s="79"/>
      <c r="U23" s="79"/>
      <c r="V23" s="77"/>
      <c r="W23" s="79"/>
      <c r="X23" s="79"/>
      <c r="Y23" s="77"/>
      <c r="Z23" s="79"/>
      <c r="AA23" s="79"/>
      <c r="AB23" s="77"/>
      <c r="AC23" s="77"/>
      <c r="AD23" s="77"/>
      <c r="AE23" s="77"/>
      <c r="AF23" s="79"/>
      <c r="AG23" s="79"/>
      <c r="AH23" s="79"/>
      <c r="AI23" s="79"/>
      <c r="AJ23" s="77"/>
      <c r="AK23" s="79"/>
      <c r="AL23" s="79"/>
    </row>
    <row r="24" spans="1:38" ht="87.75" customHeight="1" x14ac:dyDescent="0.25">
      <c r="A24" s="10" t="s">
        <v>65</v>
      </c>
      <c r="B24" s="11" t="s">
        <v>66</v>
      </c>
      <c r="C24" s="77"/>
      <c r="D24" s="77"/>
      <c r="E24" s="77"/>
      <c r="F24" s="77"/>
      <c r="G24" s="77"/>
      <c r="H24" s="79"/>
      <c r="I24" s="77"/>
      <c r="J24" s="79"/>
      <c r="K24" s="79"/>
      <c r="L24" s="77"/>
      <c r="M24" s="31"/>
      <c r="N24" s="79"/>
      <c r="O24" s="79"/>
      <c r="P24" s="79"/>
      <c r="Q24" s="79"/>
      <c r="R24" s="32"/>
      <c r="S24" s="79"/>
      <c r="T24" s="79"/>
      <c r="U24" s="79"/>
      <c r="V24" s="77"/>
      <c r="W24" s="79"/>
      <c r="X24" s="79"/>
      <c r="Y24" s="77"/>
      <c r="Z24" s="79"/>
      <c r="AA24" s="79"/>
      <c r="AB24" s="77"/>
      <c r="AC24" s="77"/>
      <c r="AD24" s="77"/>
      <c r="AE24" s="77"/>
      <c r="AF24" s="79"/>
      <c r="AG24" s="79"/>
      <c r="AH24" s="79"/>
      <c r="AI24" s="79"/>
      <c r="AJ24" s="77"/>
      <c r="AK24" s="79"/>
      <c r="AL24" s="79"/>
    </row>
    <row r="25" spans="1:38" ht="87.75" customHeight="1" x14ac:dyDescent="0.25">
      <c r="A25" s="10" t="s">
        <v>67</v>
      </c>
      <c r="B25" s="11" t="s">
        <v>68</v>
      </c>
      <c r="C25" s="77"/>
      <c r="D25" s="77"/>
      <c r="E25" s="77"/>
      <c r="F25" s="77"/>
      <c r="G25" s="77"/>
      <c r="H25" s="79"/>
      <c r="I25" s="77"/>
      <c r="J25" s="79"/>
      <c r="K25" s="79"/>
      <c r="L25" s="77"/>
      <c r="M25" s="31"/>
      <c r="N25" s="79"/>
      <c r="O25" s="79"/>
      <c r="P25" s="79"/>
      <c r="Q25" s="79"/>
      <c r="R25" s="32"/>
      <c r="S25" s="79"/>
      <c r="T25" s="79"/>
      <c r="U25" s="79"/>
      <c r="V25" s="77"/>
      <c r="W25" s="79"/>
      <c r="X25" s="79"/>
      <c r="Y25" s="77"/>
      <c r="Z25" s="79"/>
      <c r="AA25" s="79"/>
      <c r="AB25" s="77"/>
      <c r="AC25" s="77"/>
      <c r="AD25" s="77"/>
      <c r="AE25" s="77"/>
      <c r="AF25" s="79"/>
      <c r="AG25" s="79"/>
      <c r="AH25" s="79"/>
      <c r="AI25" s="79"/>
      <c r="AJ25" s="77"/>
      <c r="AK25" s="79"/>
      <c r="AL25" s="79"/>
    </row>
    <row r="26" spans="1:38" ht="87.75" customHeight="1" x14ac:dyDescent="0.25">
      <c r="A26" s="10" t="s">
        <v>69</v>
      </c>
      <c r="B26" s="11" t="s">
        <v>70</v>
      </c>
      <c r="C26" s="77"/>
      <c r="D26" s="77"/>
      <c r="E26" s="77"/>
      <c r="F26" s="77"/>
      <c r="G26" s="77"/>
      <c r="H26" s="79"/>
      <c r="I26" s="77"/>
      <c r="J26" s="79"/>
      <c r="K26" s="79"/>
      <c r="L26" s="77"/>
      <c r="M26" s="31"/>
      <c r="N26" s="79"/>
      <c r="O26" s="79"/>
      <c r="P26" s="79"/>
      <c r="Q26" s="79"/>
      <c r="R26" s="32"/>
      <c r="S26" s="79"/>
      <c r="T26" s="79"/>
      <c r="U26" s="79"/>
      <c r="V26" s="77"/>
      <c r="W26" s="79"/>
      <c r="X26" s="79"/>
      <c r="Y26" s="77"/>
      <c r="Z26" s="79"/>
      <c r="AA26" s="79"/>
      <c r="AB26" s="77"/>
      <c r="AC26" s="77"/>
      <c r="AD26" s="77"/>
      <c r="AE26" s="77"/>
      <c r="AF26" s="79"/>
      <c r="AG26" s="79"/>
      <c r="AH26" s="79"/>
      <c r="AI26" s="79"/>
      <c r="AJ26" s="77"/>
      <c r="AK26" s="79"/>
      <c r="AL26" s="79"/>
    </row>
    <row r="27" spans="1:38" s="72" customFormat="1" ht="87.7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0</v>
      </c>
      <c r="H27" s="52">
        <f t="shared" si="12"/>
        <v>0</v>
      </c>
      <c r="I27" s="52">
        <f t="shared" si="12"/>
        <v>0</v>
      </c>
      <c r="J27" s="52">
        <f t="shared" si="12"/>
        <v>0</v>
      </c>
      <c r="K27" s="52">
        <f t="shared" si="12"/>
        <v>0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87.75" customHeight="1" x14ac:dyDescent="0.25">
      <c r="A28" s="15" t="s">
        <v>72</v>
      </c>
      <c r="B28" s="11" t="s">
        <v>73</v>
      </c>
      <c r="C28" s="77"/>
      <c r="D28" s="77"/>
      <c r="E28" s="77"/>
      <c r="F28" s="77"/>
      <c r="G28" s="77"/>
      <c r="H28" s="79"/>
      <c r="I28" s="77"/>
      <c r="J28" s="79"/>
      <c r="K28" s="79"/>
      <c r="L28" s="77"/>
      <c r="M28" s="31"/>
      <c r="N28" s="79"/>
      <c r="O28" s="79"/>
      <c r="P28" s="79"/>
      <c r="Q28" s="79"/>
      <c r="R28" s="32"/>
      <c r="S28" s="79"/>
      <c r="T28" s="79"/>
      <c r="U28" s="79"/>
      <c r="V28" s="77"/>
      <c r="W28" s="79"/>
      <c r="X28" s="79"/>
      <c r="Y28" s="77"/>
      <c r="Z28" s="79"/>
      <c r="AA28" s="79"/>
      <c r="AB28" s="77"/>
      <c r="AC28" s="77"/>
      <c r="AD28" s="77"/>
      <c r="AE28" s="77"/>
      <c r="AF28" s="79"/>
      <c r="AG28" s="79"/>
      <c r="AH28" s="79"/>
      <c r="AI28" s="79"/>
      <c r="AJ28" s="77"/>
      <c r="AK28" s="79"/>
      <c r="AL28" s="79"/>
    </row>
    <row r="29" spans="1:38" ht="87.75" customHeight="1" x14ac:dyDescent="0.25">
      <c r="A29" s="15" t="s">
        <v>74</v>
      </c>
      <c r="B29" s="11" t="s">
        <v>75</v>
      </c>
      <c r="C29" s="77"/>
      <c r="D29" s="77"/>
      <c r="E29" s="77"/>
      <c r="F29" s="77"/>
      <c r="G29" s="77"/>
      <c r="H29" s="79"/>
      <c r="I29" s="77"/>
      <c r="J29" s="79"/>
      <c r="K29" s="79"/>
      <c r="L29" s="77"/>
      <c r="M29" s="31"/>
      <c r="N29" s="79"/>
      <c r="O29" s="79"/>
      <c r="P29" s="79"/>
      <c r="Q29" s="79"/>
      <c r="R29" s="32"/>
      <c r="S29" s="79"/>
      <c r="T29" s="79"/>
      <c r="U29" s="79"/>
      <c r="V29" s="77"/>
      <c r="W29" s="79"/>
      <c r="X29" s="79"/>
      <c r="Y29" s="77"/>
      <c r="Z29" s="79"/>
      <c r="AA29" s="79"/>
      <c r="AB29" s="77"/>
      <c r="AC29" s="77"/>
      <c r="AD29" s="77"/>
      <c r="AE29" s="77"/>
      <c r="AF29" s="79"/>
      <c r="AG29" s="79"/>
      <c r="AH29" s="79"/>
      <c r="AI29" s="79"/>
      <c r="AJ29" s="77"/>
      <c r="AK29" s="79"/>
      <c r="AL29" s="79"/>
    </row>
    <row r="30" spans="1:38" ht="87.75" customHeight="1" x14ac:dyDescent="0.25">
      <c r="A30" s="15" t="s">
        <v>76</v>
      </c>
      <c r="B30" s="11" t="s">
        <v>77</v>
      </c>
      <c r="C30" s="77"/>
      <c r="D30" s="77"/>
      <c r="E30" s="77"/>
      <c r="F30" s="77"/>
      <c r="G30" s="77"/>
      <c r="H30" s="79"/>
      <c r="I30" s="77"/>
      <c r="J30" s="79"/>
      <c r="K30" s="79"/>
      <c r="L30" s="77"/>
      <c r="M30" s="31"/>
      <c r="N30" s="79"/>
      <c r="O30" s="79"/>
      <c r="P30" s="79"/>
      <c r="Q30" s="79"/>
      <c r="R30" s="32"/>
      <c r="S30" s="79"/>
      <c r="T30" s="79"/>
      <c r="U30" s="79"/>
      <c r="V30" s="77"/>
      <c r="W30" s="79"/>
      <c r="X30" s="79"/>
      <c r="Y30" s="77"/>
      <c r="Z30" s="79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38" ht="87.75" customHeight="1" x14ac:dyDescent="0.25">
      <c r="A31" s="15" t="s">
        <v>78</v>
      </c>
      <c r="B31" s="11" t="s">
        <v>79</v>
      </c>
      <c r="C31" s="77"/>
      <c r="D31" s="77"/>
      <c r="E31" s="77"/>
      <c r="F31" s="77"/>
      <c r="G31" s="77"/>
      <c r="H31" s="79"/>
      <c r="I31" s="77"/>
      <c r="J31" s="79"/>
      <c r="K31" s="79"/>
      <c r="L31" s="77"/>
      <c r="M31" s="31"/>
      <c r="N31" s="79"/>
      <c r="O31" s="79"/>
      <c r="P31" s="79"/>
      <c r="Q31" s="79"/>
      <c r="R31" s="32"/>
      <c r="S31" s="79"/>
      <c r="T31" s="79"/>
      <c r="U31" s="79"/>
      <c r="V31" s="77"/>
      <c r="W31" s="79"/>
      <c r="X31" s="79"/>
      <c r="Y31" s="77"/>
      <c r="Z31" s="79"/>
      <c r="AA31" s="79"/>
      <c r="AB31" s="77"/>
      <c r="AC31" s="77"/>
      <c r="AD31" s="77"/>
      <c r="AE31" s="77"/>
      <c r="AF31" s="79"/>
      <c r="AG31" s="79"/>
      <c r="AH31" s="79"/>
      <c r="AI31" s="79"/>
      <c r="AJ31" s="77"/>
      <c r="AK31" s="79"/>
      <c r="AL31" s="79"/>
    </row>
    <row r="32" spans="1:38" ht="87.75" customHeight="1" x14ac:dyDescent="0.25">
      <c r="A32" s="15" t="s">
        <v>80</v>
      </c>
      <c r="B32" s="11" t="s">
        <v>81</v>
      </c>
      <c r="C32" s="77"/>
      <c r="D32" s="77"/>
      <c r="E32" s="77"/>
      <c r="F32" s="77"/>
      <c r="G32" s="77"/>
      <c r="H32" s="77"/>
      <c r="I32" s="77"/>
      <c r="J32" s="79"/>
      <c r="K32" s="79"/>
      <c r="L32" s="77"/>
      <c r="M32" s="31"/>
      <c r="N32" s="31"/>
      <c r="O32" s="79"/>
      <c r="P32" s="31"/>
      <c r="Q32" s="79"/>
      <c r="R32" s="32"/>
      <c r="S32" s="79"/>
      <c r="T32" s="79"/>
      <c r="U32" s="79"/>
      <c r="V32" s="77"/>
      <c r="W32" s="79"/>
      <c r="X32" s="79"/>
      <c r="Y32" s="77"/>
      <c r="Z32" s="79"/>
      <c r="AA32" s="79"/>
      <c r="AB32" s="77"/>
      <c r="AC32" s="77"/>
      <c r="AD32" s="77"/>
      <c r="AE32" s="77"/>
      <c r="AF32" s="79"/>
      <c r="AG32" s="79"/>
      <c r="AH32" s="79"/>
      <c r="AI32" s="79"/>
      <c r="AJ32" s="77"/>
      <c r="AK32" s="79"/>
      <c r="AL32" s="79"/>
    </row>
    <row r="33" spans="1:38" s="72" customFormat="1" ht="87.7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87.7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87.7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87.7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87.75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f t="shared" si="1"/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</row>
    <row r="38" spans="1:38" s="72" customFormat="1" ht="87.75" customHeight="1" x14ac:dyDescent="0.25">
      <c r="A38" s="74" t="s">
        <v>92</v>
      </c>
      <c r="B38" s="70" t="s">
        <v>93</v>
      </c>
      <c r="C38" s="54">
        <v>1</v>
      </c>
      <c r="D38" s="54">
        <v>1</v>
      </c>
      <c r="E38" s="52">
        <f t="shared" si="1"/>
        <v>0</v>
      </c>
      <c r="F38" s="54">
        <v>0</v>
      </c>
      <c r="G38" s="54">
        <v>0</v>
      </c>
      <c r="H38" s="52">
        <v>1</v>
      </c>
      <c r="I38" s="52">
        <f t="shared" si="2"/>
        <v>1</v>
      </c>
      <c r="J38" s="54">
        <v>0</v>
      </c>
      <c r="K38" s="54">
        <v>0</v>
      </c>
      <c r="L38" s="52">
        <v>0</v>
      </c>
      <c r="M38" s="56">
        <f t="shared" si="3"/>
        <v>1</v>
      </c>
      <c r="N38" s="54">
        <v>1</v>
      </c>
      <c r="O38" s="54">
        <v>0</v>
      </c>
      <c r="P38" s="52">
        <v>0</v>
      </c>
      <c r="Q38" s="54">
        <v>0</v>
      </c>
      <c r="R38" s="57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1</v>
      </c>
      <c r="W38" s="54">
        <v>0</v>
      </c>
      <c r="X38" s="54">
        <v>0</v>
      </c>
      <c r="Y38" s="52">
        <f t="shared" si="6"/>
        <v>1</v>
      </c>
      <c r="Z38" s="54">
        <v>0</v>
      </c>
      <c r="AA38" s="54">
        <v>1</v>
      </c>
      <c r="AB38" s="54">
        <v>0</v>
      </c>
      <c r="AC38" s="52">
        <f t="shared" si="7"/>
        <v>1</v>
      </c>
      <c r="AD38" s="54">
        <v>0</v>
      </c>
      <c r="AE38" s="54">
        <v>1</v>
      </c>
      <c r="AF38" s="54">
        <v>0</v>
      </c>
      <c r="AG38" s="54">
        <v>1</v>
      </c>
      <c r="AH38" s="54">
        <v>0</v>
      </c>
      <c r="AI38" s="54">
        <v>0</v>
      </c>
      <c r="AJ38" s="52">
        <f t="shared" si="8"/>
        <v>0</v>
      </c>
      <c r="AK38" s="54">
        <v>0</v>
      </c>
      <c r="AL38" s="54">
        <v>0</v>
      </c>
    </row>
    <row r="39" spans="1:38" ht="87.75" customHeight="1" x14ac:dyDescent="0.25">
      <c r="A39" s="15" t="s">
        <v>114</v>
      </c>
      <c r="B39" s="5" t="s">
        <v>95</v>
      </c>
      <c r="C39" s="79"/>
      <c r="D39" s="79"/>
      <c r="E39" s="77"/>
      <c r="F39" s="79"/>
      <c r="G39" s="79"/>
      <c r="H39" s="77"/>
      <c r="I39" s="77"/>
      <c r="J39" s="77"/>
      <c r="K39" s="79"/>
      <c r="L39" s="77"/>
      <c r="M39" s="31"/>
      <c r="N39" s="79"/>
      <c r="O39" s="79"/>
      <c r="P39" s="79"/>
      <c r="Q39" s="79"/>
      <c r="R39" s="32"/>
      <c r="S39" s="79"/>
      <c r="T39" s="79"/>
      <c r="U39" s="79"/>
      <c r="V39" s="77"/>
      <c r="W39" s="79"/>
      <c r="X39" s="79"/>
      <c r="Y39" s="77"/>
      <c r="Z39" s="79"/>
      <c r="AA39" s="79"/>
      <c r="AB39" s="79"/>
      <c r="AC39" s="77"/>
      <c r="AD39" s="79"/>
      <c r="AE39" s="79"/>
      <c r="AF39" s="79"/>
      <c r="AG39" s="79"/>
      <c r="AH39" s="79"/>
      <c r="AI39" s="79"/>
      <c r="AJ39" s="77"/>
      <c r="AK39" s="79"/>
      <c r="AL39" s="79"/>
    </row>
    <row r="40" spans="1:38" ht="87.75" customHeight="1" x14ac:dyDescent="0.25">
      <c r="A40" s="15" t="s">
        <v>96</v>
      </c>
      <c r="B40" s="5" t="s">
        <v>97</v>
      </c>
      <c r="C40" s="77"/>
      <c r="D40" s="77"/>
      <c r="E40" s="77"/>
      <c r="F40" s="77"/>
      <c r="G40" s="77"/>
      <c r="H40" s="79"/>
      <c r="I40" s="77"/>
      <c r="J40" s="79"/>
      <c r="K40" s="79"/>
      <c r="L40" s="77"/>
      <c r="M40" s="31"/>
      <c r="N40" s="79"/>
      <c r="O40" s="79"/>
      <c r="P40" s="79"/>
      <c r="Q40" s="79"/>
      <c r="R40" s="32"/>
      <c r="S40" s="79"/>
      <c r="T40" s="79"/>
      <c r="U40" s="79"/>
      <c r="V40" s="77"/>
      <c r="W40" s="79"/>
      <c r="X40" s="79"/>
      <c r="Y40" s="77"/>
      <c r="Z40" s="79"/>
      <c r="AA40" s="79"/>
      <c r="AB40" s="77"/>
      <c r="AC40" s="77"/>
      <c r="AD40" s="77"/>
      <c r="AE40" s="77"/>
      <c r="AF40" s="79"/>
      <c r="AG40" s="79"/>
      <c r="AH40" s="79"/>
      <c r="AI40" s="79"/>
      <c r="AJ40" s="77"/>
      <c r="AK40" s="79"/>
      <c r="AL40" s="79"/>
    </row>
    <row r="41" spans="1:38" ht="87.75" customHeight="1" x14ac:dyDescent="0.25">
      <c r="A41" s="15" t="s">
        <v>98</v>
      </c>
      <c r="B41" s="5" t="s">
        <v>99</v>
      </c>
      <c r="C41" s="77">
        <v>7</v>
      </c>
      <c r="D41" s="77">
        <v>1</v>
      </c>
      <c r="E41" s="77">
        <f t="shared" si="1"/>
        <v>6</v>
      </c>
      <c r="F41" s="77"/>
      <c r="G41" s="77"/>
      <c r="H41" s="79">
        <v>4</v>
      </c>
      <c r="I41" s="77">
        <f t="shared" si="2"/>
        <v>4</v>
      </c>
      <c r="J41" s="79"/>
      <c r="K41" s="79"/>
      <c r="L41" s="77">
        <v>2</v>
      </c>
      <c r="M41" s="31">
        <f t="shared" si="3"/>
        <v>9</v>
      </c>
      <c r="N41" s="79">
        <v>2</v>
      </c>
      <c r="O41" s="79"/>
      <c r="P41" s="79">
        <v>7</v>
      </c>
      <c r="Q41" s="79"/>
      <c r="R41" s="32">
        <f t="shared" si="4"/>
        <v>0</v>
      </c>
      <c r="S41" s="79"/>
      <c r="T41" s="79"/>
      <c r="U41" s="79"/>
      <c r="V41" s="77">
        <f t="shared" si="5"/>
        <v>9</v>
      </c>
      <c r="W41" s="79"/>
      <c r="X41" s="79"/>
      <c r="Y41" s="77"/>
      <c r="Z41" s="79"/>
      <c r="AA41" s="79"/>
      <c r="AB41" s="77"/>
      <c r="AC41" s="77"/>
      <c r="AD41" s="77"/>
      <c r="AE41" s="77"/>
      <c r="AF41" s="79"/>
      <c r="AG41" s="79"/>
      <c r="AH41" s="79"/>
      <c r="AI41" s="79"/>
      <c r="AJ41" s="77"/>
      <c r="AK41" s="79"/>
      <c r="AL41" s="79"/>
    </row>
    <row r="42" spans="1:38" ht="87.75" customHeight="1" x14ac:dyDescent="0.25">
      <c r="A42" s="15" t="s">
        <v>100</v>
      </c>
      <c r="B42" s="16" t="s">
        <v>101</v>
      </c>
      <c r="C42" s="77">
        <v>5</v>
      </c>
      <c r="D42" s="77">
        <v>4</v>
      </c>
      <c r="E42" s="77">
        <f t="shared" si="1"/>
        <v>1</v>
      </c>
      <c r="F42" s="77"/>
      <c r="G42" s="77"/>
      <c r="H42" s="79">
        <v>4</v>
      </c>
      <c r="I42" s="77">
        <f t="shared" si="2"/>
        <v>4</v>
      </c>
      <c r="J42" s="79"/>
      <c r="K42" s="79"/>
      <c r="L42" s="77"/>
      <c r="M42" s="31">
        <f t="shared" si="3"/>
        <v>3</v>
      </c>
      <c r="N42" s="79"/>
      <c r="O42" s="79"/>
      <c r="P42" s="79">
        <v>3</v>
      </c>
      <c r="Q42" s="79"/>
      <c r="R42" s="32"/>
      <c r="S42" s="79"/>
      <c r="T42" s="79"/>
      <c r="U42" s="79"/>
      <c r="V42" s="77">
        <f t="shared" si="5"/>
        <v>3</v>
      </c>
      <c r="W42" s="79"/>
      <c r="X42" s="79"/>
      <c r="Y42" s="77">
        <f t="shared" si="6"/>
        <v>6</v>
      </c>
      <c r="Z42" s="79"/>
      <c r="AA42" s="77">
        <v>3</v>
      </c>
      <c r="AB42" s="77">
        <v>1</v>
      </c>
      <c r="AC42" s="77">
        <f t="shared" si="7"/>
        <v>4</v>
      </c>
      <c r="AD42" s="77"/>
      <c r="AE42" s="79">
        <v>4</v>
      </c>
      <c r="AF42" s="33"/>
      <c r="AG42" s="79"/>
      <c r="AH42" s="79"/>
      <c r="AI42" s="79"/>
      <c r="AJ42" s="77"/>
      <c r="AK42" s="79"/>
      <c r="AL42" s="79"/>
    </row>
    <row r="43" spans="1:38" ht="87.75" customHeight="1" x14ac:dyDescent="0.25">
      <c r="A43" s="15" t="s">
        <v>102</v>
      </c>
      <c r="B43" s="16" t="s">
        <v>103</v>
      </c>
      <c r="C43" s="77">
        <v>3</v>
      </c>
      <c r="D43" s="77">
        <v>3</v>
      </c>
      <c r="E43" s="77"/>
      <c r="F43" s="77"/>
      <c r="G43" s="77"/>
      <c r="H43" s="79">
        <v>1</v>
      </c>
      <c r="I43" s="77">
        <f t="shared" si="2"/>
        <v>1</v>
      </c>
      <c r="J43" s="79"/>
      <c r="K43" s="79"/>
      <c r="L43" s="77"/>
      <c r="M43" s="31">
        <f t="shared" si="3"/>
        <v>3</v>
      </c>
      <c r="N43" s="79">
        <v>2</v>
      </c>
      <c r="O43" s="79"/>
      <c r="P43" s="79">
        <v>1</v>
      </c>
      <c r="Q43" s="79"/>
      <c r="R43" s="32"/>
      <c r="S43" s="79"/>
      <c r="T43" s="79"/>
      <c r="U43" s="79"/>
      <c r="V43" s="77">
        <f t="shared" si="5"/>
        <v>3</v>
      </c>
      <c r="W43" s="79"/>
      <c r="X43" s="79"/>
      <c r="Y43" s="77">
        <f t="shared" si="6"/>
        <v>1</v>
      </c>
      <c r="Z43" s="79"/>
      <c r="AA43" s="79"/>
      <c r="AB43" s="77"/>
      <c r="AC43" s="77"/>
      <c r="AD43" s="77"/>
      <c r="AE43" s="77"/>
      <c r="AF43" s="79"/>
      <c r="AG43" s="79"/>
      <c r="AH43" s="79"/>
      <c r="AI43" s="79"/>
      <c r="AJ43" s="77"/>
      <c r="AK43" s="79"/>
      <c r="AL43" s="79"/>
    </row>
    <row r="44" spans="1:38" ht="87.75" customHeight="1" x14ac:dyDescent="0.25">
      <c r="A44" s="15" t="s">
        <v>104</v>
      </c>
      <c r="B44" s="16" t="s">
        <v>105</v>
      </c>
      <c r="C44" s="77"/>
      <c r="D44" s="77"/>
      <c r="E44" s="77"/>
      <c r="F44" s="77"/>
      <c r="G44" s="77"/>
      <c r="H44" s="77"/>
      <c r="I44" s="77"/>
      <c r="J44" s="79"/>
      <c r="K44" s="79"/>
      <c r="L44" s="77"/>
      <c r="M44" s="31"/>
      <c r="N44" s="79"/>
      <c r="O44" s="79"/>
      <c r="P44" s="79"/>
      <c r="Q44" s="79"/>
      <c r="R44" s="32"/>
      <c r="S44" s="79"/>
      <c r="T44" s="79"/>
      <c r="U44" s="79"/>
      <c r="V44" s="77"/>
      <c r="W44" s="79"/>
      <c r="X44" s="79"/>
      <c r="Y44" s="77"/>
      <c r="Z44" s="79"/>
      <c r="AA44" s="79"/>
      <c r="AB44" s="77"/>
      <c r="AC44" s="77"/>
      <c r="AD44" s="77"/>
      <c r="AE44" s="77"/>
      <c r="AF44" s="79"/>
      <c r="AG44" s="79"/>
      <c r="AH44" s="79"/>
      <c r="AI44" s="79"/>
      <c r="AJ44" s="77"/>
      <c r="AK44" s="79"/>
      <c r="AL44" s="79"/>
    </row>
    <row r="45" spans="1:38" ht="87.75" customHeight="1" x14ac:dyDescent="0.25">
      <c r="A45" s="15" t="s">
        <v>106</v>
      </c>
      <c r="B45" s="16" t="s">
        <v>107</v>
      </c>
      <c r="C45" s="77">
        <v>3</v>
      </c>
      <c r="D45" s="77">
        <v>2</v>
      </c>
      <c r="E45" s="77">
        <f t="shared" si="1"/>
        <v>1</v>
      </c>
      <c r="F45" s="77"/>
      <c r="G45" s="77"/>
      <c r="H45" s="77">
        <v>3</v>
      </c>
      <c r="I45" s="77">
        <f t="shared" si="2"/>
        <v>3</v>
      </c>
      <c r="J45" s="77"/>
      <c r="K45" s="79"/>
      <c r="L45" s="77"/>
      <c r="M45" s="31">
        <f t="shared" si="3"/>
        <v>5</v>
      </c>
      <c r="N45" s="79">
        <v>3</v>
      </c>
      <c r="O45" s="79"/>
      <c r="P45" s="79">
        <v>2</v>
      </c>
      <c r="Q45" s="79"/>
      <c r="R45" s="32"/>
      <c r="S45" s="79"/>
      <c r="T45" s="79"/>
      <c r="U45" s="79"/>
      <c r="V45" s="77">
        <f t="shared" si="5"/>
        <v>5</v>
      </c>
      <c r="W45" s="79"/>
      <c r="X45" s="79"/>
      <c r="Y45" s="77">
        <f t="shared" si="6"/>
        <v>1</v>
      </c>
      <c r="Z45" s="79"/>
      <c r="AA45" s="79"/>
      <c r="AB45" s="77"/>
      <c r="AC45" s="77"/>
      <c r="AD45" s="77"/>
      <c r="AE45" s="77"/>
      <c r="AF45" s="79"/>
      <c r="AG45" s="79"/>
      <c r="AH45" s="79"/>
      <c r="AI45" s="79"/>
      <c r="AJ45" s="77"/>
      <c r="AK45" s="79"/>
      <c r="AL45" s="79"/>
    </row>
    <row r="46" spans="1:38" ht="87.75" customHeight="1" x14ac:dyDescent="0.25">
      <c r="A46" s="15" t="s">
        <v>108</v>
      </c>
      <c r="B46" s="5" t="s">
        <v>109</v>
      </c>
      <c r="C46" s="77">
        <v>2</v>
      </c>
      <c r="D46" s="77">
        <v>1</v>
      </c>
      <c r="E46" s="77">
        <f t="shared" si="1"/>
        <v>1</v>
      </c>
      <c r="F46" s="77"/>
      <c r="G46" s="77"/>
      <c r="H46" s="79"/>
      <c r="I46" s="77"/>
      <c r="J46" s="79"/>
      <c r="K46" s="79"/>
      <c r="L46" s="77"/>
      <c r="M46" s="31">
        <f t="shared" si="3"/>
        <v>1</v>
      </c>
      <c r="N46" s="79">
        <v>1</v>
      </c>
      <c r="O46" s="79"/>
      <c r="P46" s="79"/>
      <c r="Q46" s="79"/>
      <c r="R46" s="32"/>
      <c r="S46" s="79"/>
      <c r="T46" s="79"/>
      <c r="U46" s="79"/>
      <c r="V46" s="77">
        <f t="shared" si="5"/>
        <v>1</v>
      </c>
      <c r="W46" s="79"/>
      <c r="X46" s="79"/>
      <c r="Y46" s="77">
        <f t="shared" si="6"/>
        <v>1</v>
      </c>
      <c r="Z46" s="79"/>
      <c r="AA46" s="79"/>
      <c r="AB46" s="77"/>
      <c r="AC46" s="77"/>
      <c r="AD46" s="77"/>
      <c r="AE46" s="77"/>
      <c r="AF46" s="79"/>
      <c r="AG46" s="79"/>
      <c r="AH46" s="79"/>
      <c r="AI46" s="79"/>
      <c r="AJ46" s="77"/>
      <c r="AK46" s="79"/>
      <c r="AL46" s="79"/>
    </row>
    <row r="47" spans="1:38" ht="87.75" customHeight="1" x14ac:dyDescent="0.25">
      <c r="A47" s="15" t="s">
        <v>110</v>
      </c>
      <c r="B47" s="16" t="s">
        <v>111</v>
      </c>
      <c r="C47" s="77"/>
      <c r="D47" s="77"/>
      <c r="E47" s="77"/>
      <c r="F47" s="77"/>
      <c r="G47" s="77"/>
      <c r="H47" s="79"/>
      <c r="I47" s="77"/>
      <c r="J47" s="79"/>
      <c r="K47" s="79"/>
      <c r="L47" s="80"/>
      <c r="M47" s="31"/>
      <c r="N47" s="79"/>
      <c r="O47" s="79"/>
      <c r="P47" s="79"/>
      <c r="Q47" s="79"/>
      <c r="R47" s="32"/>
      <c r="S47" s="79"/>
      <c r="T47" s="79"/>
      <c r="U47" s="79"/>
      <c r="V47" s="77"/>
      <c r="W47" s="79"/>
      <c r="X47" s="79"/>
      <c r="Y47" s="77"/>
      <c r="Z47" s="79"/>
      <c r="AA47" s="79"/>
      <c r="AB47" s="77"/>
      <c r="AC47" s="77"/>
      <c r="AD47" s="77"/>
      <c r="AE47" s="77"/>
      <c r="AF47" s="79"/>
      <c r="AG47" s="79"/>
      <c r="AH47" s="79"/>
      <c r="AI47" s="79"/>
      <c r="AJ47" s="77"/>
      <c r="AK47" s="79"/>
      <c r="AL47" s="79"/>
    </row>
    <row r="48" spans="1:38" s="72" customFormat="1" ht="87.75" customHeight="1" x14ac:dyDescent="0.25">
      <c r="A48" s="74" t="s">
        <v>112</v>
      </c>
      <c r="B48" s="70" t="s">
        <v>81</v>
      </c>
      <c r="C48" s="52">
        <v>5</v>
      </c>
      <c r="D48" s="52">
        <v>0</v>
      </c>
      <c r="E48" s="52">
        <f t="shared" si="1"/>
        <v>5</v>
      </c>
      <c r="F48" s="52">
        <v>0</v>
      </c>
      <c r="G48" s="52">
        <v>0</v>
      </c>
      <c r="H48" s="52">
        <v>7</v>
      </c>
      <c r="I48" s="52">
        <f t="shared" si="2"/>
        <v>6</v>
      </c>
      <c r="J48" s="54">
        <v>1</v>
      </c>
      <c r="K48" s="54">
        <v>0</v>
      </c>
      <c r="L48" s="52">
        <v>0</v>
      </c>
      <c r="M48" s="56">
        <f t="shared" si="3"/>
        <v>6</v>
      </c>
      <c r="N48" s="54">
        <v>6</v>
      </c>
      <c r="O48" s="54">
        <v>0</v>
      </c>
      <c r="P48" s="54">
        <v>0</v>
      </c>
      <c r="Q48" s="54">
        <v>0</v>
      </c>
      <c r="R48" s="57">
        <f t="shared" si="4"/>
        <v>3</v>
      </c>
      <c r="S48" s="54">
        <v>0</v>
      </c>
      <c r="T48" s="54">
        <v>3</v>
      </c>
      <c r="U48" s="54"/>
      <c r="V48" s="52">
        <f t="shared" si="5"/>
        <v>9</v>
      </c>
      <c r="W48" s="52">
        <v>0</v>
      </c>
      <c r="X48" s="54">
        <v>0</v>
      </c>
      <c r="Y48" s="52">
        <f t="shared" si="6"/>
        <v>2</v>
      </c>
      <c r="Z48" s="54">
        <v>0</v>
      </c>
      <c r="AA48" s="54">
        <v>0</v>
      </c>
      <c r="AB48" s="52">
        <v>0</v>
      </c>
      <c r="AC48" s="52">
        <f t="shared" si="7"/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</row>
    <row r="49" spans="1:38" s="72" customFormat="1" ht="87.75" customHeight="1" x14ac:dyDescent="0.25">
      <c r="A49" s="74"/>
      <c r="B49" s="70" t="s">
        <v>15</v>
      </c>
      <c r="C49" s="55">
        <v>252</v>
      </c>
      <c r="D49" s="55">
        <v>33</v>
      </c>
      <c r="E49" s="55">
        <f>E9+E10+E12+E13+E15+E16+E17+E18+E20+E21+E22+E23+E24+E25+E26+E28+E29+E30+E31+E32+E33+E34+E35+E36+E37+E38+E39+E40+E41+E42+E43+E45+E44+E46+E47+E48</f>
        <v>216</v>
      </c>
      <c r="F49" s="55">
        <f>F9+F10+F12+F13+F15+F16+F17+F18+F20+F21+F22+F23+F24+F25+F26+F28+F29+F30+F31+F32+F33+F34+F35+F36+F37+F38+F39+F40+F41+F42+F43+F45+F44+F46+F47+F48</f>
        <v>3</v>
      </c>
      <c r="G49" s="55">
        <f>G9+G10+G12+G13+G15+G16+G17+G18+G20+G21+G22+G23+G24+G25+G26+G28+G29+G30+G31+G32+G33+G34+G35+G36+G37+G38+G39+G40+G41+G42+G43+G45+G44+G46+G47+G48</f>
        <v>0</v>
      </c>
      <c r="H49" s="55">
        <f>H9+H10+H12+H13+H15+H16+H17+H18+H20+H21+H22+H23+H24+H25+H26+H28+H29+H30+H31+H32+H33+H34+H35+H36+H37+H38+H39+H40+H41+H42+H43+H45+H44+H46+H47+H48</f>
        <v>852</v>
      </c>
      <c r="I49" s="52">
        <f>H49-J49-K49</f>
        <v>740</v>
      </c>
      <c r="J49" s="55">
        <f>J9+J10+J12+J13+J15+J16+J17+J18+J20+J21+J22+J23+J24+J25+J26+J28+J29+J30+J31+J32+J33+J34+J35+J36+J37+J38+J39+J40+J41+J42+J43+J45+J44+J46+J47+J48</f>
        <v>83</v>
      </c>
      <c r="K49" s="55">
        <f>K9+K10+K12+K13+K15+K16+K17+K18+K20+K21+K22+K23+K24+K25+K26+K28+K29+K30+K31+K32+K33+K34+K35+K36+K37+K38+K39+K40+K41+K42+K43+K45+K44+K46+K47+K48</f>
        <v>29</v>
      </c>
      <c r="L49" s="55">
        <f>L9+L10+L12+L13+L15+L16+L17+L18+L20+L21+L22+L23+L24+L25+L26+L28+L29+L30+L31+L32+L33+L34+L35+L36+L37+L38+L39+L40+L41+L42+L43+L45+L44+L46+L47+L48</f>
        <v>7</v>
      </c>
      <c r="M49" s="56">
        <f>N49+O49+P49+Q49</f>
        <v>596</v>
      </c>
      <c r="N49" s="55">
        <f>N9+N10+N12+N13+N15+N16+N17+N18+N20+N21+N22+N23+N24+N25+N26+N28+N29+N30+N31+N32+N33+N34+N35+N36+N37+N38+N39+N40+N41+N42+N43+N45+N44+N46+N47+N48</f>
        <v>426</v>
      </c>
      <c r="O49" s="55">
        <f>O9+O10+O12+O13+O15+O16+O17+O18+O20+O21+O22+O23+O24+O25+O26+O28+O29+O30+O31+O32+O33+O34+O35+O36+O37+O38+O39+O40+O41+O42+O43+O45+O44+O46+O47+O48</f>
        <v>10</v>
      </c>
      <c r="P49" s="55">
        <f>P9+P10+P12+P13+P15+P16+P17+P18+P20+P21+P22+P23+P24+P25+P26+P28+P29+P30+P31+P32+P33+P34+P35+P36+P37+P38+P39+P40+P41+P42+P43+P45+P44+P46+P47+P48</f>
        <v>160</v>
      </c>
      <c r="Q49" s="55">
        <f>Q9+Q10+Q12+Q13+Q15+Q16+Q17+Q18+Q20+Q21+Q22+Q23+Q24+Q25+Q26+Q28+Q29+Q30+Q31+Q32+Q33+Q34+Q35+Q36+Q37+Q38+Q39+Q40+Q41+Q42+Q43+Q45+Q44+Q46+Q47+Q48</f>
        <v>0</v>
      </c>
      <c r="R49" s="57">
        <f>S49+T49+U49</f>
        <v>73</v>
      </c>
      <c r="S49" s="55">
        <f>S9+S10+S12+S13+S15+S16+S17+S18+S20+S21+S22+S23+S24+S25+S26+S28+S29+S30+S31+S32+S33+S34+S35+S36+S37+S38+S39+S40+S41+S42+S43+S45+S44+S46+S47+S48</f>
        <v>0</v>
      </c>
      <c r="T49" s="55">
        <f>T9+T10+T12+T13+T15+T16+T17+T18+T20+T21+T22+T23+T24+T25+T26+T28+T29+T30+T31+T32+T33+T34+T35+T36+T37+T38+T39+T40+T41+T42+T43+T45+T44+T46+T47+T48</f>
        <v>16</v>
      </c>
      <c r="U49" s="55">
        <f>U9+U10+U12+U13+U15+U16+U17+U18+U20+U21+U22+U23+U24+U25+U26+U28+U29+U30+U31+U32+U33+U34+U35+U36+U37+U38+U39+U40+U41+U42+U43+U45+U44+U46+U47+U48</f>
        <v>57</v>
      </c>
      <c r="V49" s="52">
        <f>M49+R49</f>
        <v>669</v>
      </c>
      <c r="W49" s="55">
        <f>W9+W10+W12+W13+W15+W16+W17+W18+W20+W21+W22+W23+W24+W25+W26+W28+W29+W30+W31+W32+W33+W34+W35+W36+W37+W38+W39+W40+W41+W42+W43+W44+W45+W46+W47+W48</f>
        <v>0</v>
      </c>
      <c r="X49" s="55">
        <f>X9+X10+X12+X13+X15+X16+X17+X18+X20+X21+X22+X23+X24+X25+X26+X28+X29+X30+X31+X32+X33+X34+X35+X36+X37+X38+X39+X40+X41+X42+X43+X44+X45+X46+X47+X48</f>
        <v>8</v>
      </c>
      <c r="Y49" s="52">
        <f>D49+E49+I49-L49-V49-W49</f>
        <v>313</v>
      </c>
      <c r="Z49" s="55">
        <f>Z9+Z10+Z12+Z13+Z15+Z16+Z17+Z18+Z20+Z21+Z22+Z23+Z24+Z25+Z26+Z28+Z29+Z30+Z31+Z32+Z33+Z34+Z35+Z36+Z37+Z38+Z39+Z40+Z41+Z42+Z43+Z44+Z45+Z46+Z47+Z48</f>
        <v>27</v>
      </c>
      <c r="AA49" s="55">
        <v>162</v>
      </c>
      <c r="AB49" s="55">
        <v>27</v>
      </c>
      <c r="AC49" s="52">
        <f>AA49+AB49</f>
        <v>189</v>
      </c>
      <c r="AD49" s="55">
        <v>72</v>
      </c>
      <c r="AE49" s="55">
        <v>117</v>
      </c>
      <c r="AF49" s="55">
        <v>0</v>
      </c>
      <c r="AG49" s="55">
        <f>AG9+AG10+AG12+AG13+AG15+AG16+AG17+AG18+AG20+AG21+AG22+AG23+AG24+AG25+AG26+AG28+AG29+AG30+AG31+AG32+AG33+AG34+AG35+AG36+AG37+AG38+AG39+AG40+AG41+AG42+AG43+AG44+AG45+AG46+AG47+AG48</f>
        <v>89</v>
      </c>
      <c r="AH49" s="55">
        <f>AH9+AH10+AH12+AH13+AH15+AH16+AH17+AH18+AH20+AH21+AH22+AH23+AH24+AH25+AH26+AH28+AH29+AH30+AH31+AH32+AH33+AH34+AH35+AH36+AH37+AH38+AH39+AH40+AH41+AH42+AH43+AH44+AH45+AH46+AH47+AH48</f>
        <v>19</v>
      </c>
      <c r="AI49" s="55">
        <f>AI9+AI10+AI12+AI13+AI15+AI16+AI17+AI18+AI20+AI21+AI22+AI23+AI24+AI25+AI26+AI28+AI29+AI30+AI31+AI32+AI33+AI34+AI35+AI36+AI37+AI38+AI39+AI40+AI41+AI42+AI43+AI44+AI45+AI46+AI47+AI48</f>
        <v>2</v>
      </c>
      <c r="AJ49" s="52">
        <f>AH49+AI49</f>
        <v>21</v>
      </c>
      <c r="AK49" s="55">
        <f>AK9+AK10+AK12+AK13+AK15+AK16+AK17+AK18+AK20+AK21+AK22+AK23+AK24+AK25+AK26+AK28+AK29+AK30+AK31+AK32+AK33+AK34+AK35+AK36+AK37+AK38+AK39+AK40+AK41+AK42+AK43+AK44+AK45+AK46+AK47+AK48</f>
        <v>19</v>
      </c>
      <c r="AL49" s="55">
        <f>AL9+AL10+AL12+AL13+AL15+AL16+AL17+AL18+AL20+AL21+AL22+AL23+AL24+AL25+AL26+AL28+AL29+AL30+AL31+AL32+AL33+AL34+AL35+AL36+AL37+AL38+AL39+AL40+AL41+AL42+AL43+AL44+AL45+AL46+AL47+AL48</f>
        <v>2</v>
      </c>
    </row>
    <row r="50" spans="1:38" ht="18" x14ac:dyDescent="0.25">
      <c r="A50" s="18"/>
      <c r="B50" s="18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38"/>
  <sheetViews>
    <sheetView topLeftCell="B43"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72.75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ht="24.75" customHeight="1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39.7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66" customHeight="1" x14ac:dyDescent="0.25">
      <c r="A8" s="7">
        <v>1</v>
      </c>
      <c r="B8" s="5" t="s">
        <v>38</v>
      </c>
      <c r="C8" s="52">
        <f>Ալ.Հարությունյան!C9+Ալ.Հարությունյան!C10</f>
        <v>247</v>
      </c>
      <c r="D8" s="52">
        <f t="shared" ref="D8:AL8" si="0">D9+D10</f>
        <v>8</v>
      </c>
      <c r="E8" s="52">
        <f t="shared" si="0"/>
        <v>238</v>
      </c>
      <c r="F8" s="52">
        <f t="shared" si="0"/>
        <v>0</v>
      </c>
      <c r="G8" s="52">
        <f t="shared" si="0"/>
        <v>1</v>
      </c>
      <c r="H8" s="52">
        <f t="shared" si="0"/>
        <v>752</v>
      </c>
      <c r="I8" s="52">
        <f t="shared" si="0"/>
        <v>661</v>
      </c>
      <c r="J8" s="52">
        <f t="shared" si="0"/>
        <v>61</v>
      </c>
      <c r="K8" s="52">
        <f t="shared" si="0"/>
        <v>30</v>
      </c>
      <c r="L8" s="52">
        <f t="shared" si="0"/>
        <v>0</v>
      </c>
      <c r="M8" s="52">
        <f t="shared" si="0"/>
        <v>404</v>
      </c>
      <c r="N8" s="52">
        <f t="shared" si="0"/>
        <v>287</v>
      </c>
      <c r="O8" s="52">
        <f t="shared" si="0"/>
        <v>3</v>
      </c>
      <c r="P8" s="52">
        <f t="shared" si="0"/>
        <v>114</v>
      </c>
      <c r="Q8" s="52">
        <f t="shared" si="0"/>
        <v>0</v>
      </c>
      <c r="R8" s="52">
        <f t="shared" si="0"/>
        <v>146</v>
      </c>
      <c r="S8" s="52">
        <f t="shared" si="0"/>
        <v>0</v>
      </c>
      <c r="T8" s="52">
        <f t="shared" si="0"/>
        <v>8</v>
      </c>
      <c r="U8" s="52">
        <f t="shared" si="0"/>
        <v>138</v>
      </c>
      <c r="V8" s="52">
        <f t="shared" si="0"/>
        <v>550</v>
      </c>
      <c r="W8" s="52">
        <f t="shared" si="0"/>
        <v>1</v>
      </c>
      <c r="X8" s="52">
        <f t="shared" si="0"/>
        <v>41</v>
      </c>
      <c r="Y8" s="52">
        <f t="shared" si="0"/>
        <v>356</v>
      </c>
      <c r="Z8" s="52">
        <f t="shared" si="0"/>
        <v>48</v>
      </c>
      <c r="AA8" s="52">
        <f t="shared" si="0"/>
        <v>114</v>
      </c>
      <c r="AB8" s="52">
        <f t="shared" si="0"/>
        <v>12</v>
      </c>
      <c r="AC8" s="52">
        <f t="shared" si="0"/>
        <v>126</v>
      </c>
      <c r="AD8" s="52">
        <f t="shared" si="0"/>
        <v>36</v>
      </c>
      <c r="AE8" s="52">
        <f t="shared" si="0"/>
        <v>90</v>
      </c>
      <c r="AF8" s="52">
        <f t="shared" si="0"/>
        <v>0</v>
      </c>
      <c r="AG8" s="52">
        <f t="shared" si="0"/>
        <v>52</v>
      </c>
      <c r="AH8" s="52">
        <f t="shared" si="0"/>
        <v>12</v>
      </c>
      <c r="AI8" s="52">
        <f t="shared" si="0"/>
        <v>1</v>
      </c>
      <c r="AJ8" s="52">
        <f t="shared" si="0"/>
        <v>13</v>
      </c>
      <c r="AK8" s="52">
        <f t="shared" si="0"/>
        <v>12</v>
      </c>
      <c r="AL8" s="52">
        <f t="shared" si="0"/>
        <v>1</v>
      </c>
    </row>
    <row r="9" spans="1:38" ht="66" customHeight="1" x14ac:dyDescent="0.25">
      <c r="A9" s="10" t="s">
        <v>39</v>
      </c>
      <c r="B9" s="11" t="s">
        <v>40</v>
      </c>
      <c r="C9" s="26">
        <v>163</v>
      </c>
      <c r="D9" s="26">
        <v>5</v>
      </c>
      <c r="E9" s="26">
        <f>C9-D9-F9-G9</f>
        <v>157</v>
      </c>
      <c r="F9" s="26"/>
      <c r="G9" s="26">
        <v>1</v>
      </c>
      <c r="H9" s="26">
        <v>288</v>
      </c>
      <c r="I9" s="26">
        <f>H9-J9-K9</f>
        <v>245</v>
      </c>
      <c r="J9" s="26">
        <v>39</v>
      </c>
      <c r="K9" s="26">
        <v>4</v>
      </c>
      <c r="L9" s="26"/>
      <c r="M9" s="27">
        <f>N9+O9+P9+Q9</f>
        <v>157</v>
      </c>
      <c r="N9" s="27">
        <v>100</v>
      </c>
      <c r="O9" s="28">
        <v>2</v>
      </c>
      <c r="P9" s="27">
        <v>55</v>
      </c>
      <c r="Q9" s="28"/>
      <c r="R9" s="27">
        <f>S9+T9+U9</f>
        <v>37</v>
      </c>
      <c r="S9" s="28"/>
      <c r="T9" s="27">
        <v>6</v>
      </c>
      <c r="U9" s="28">
        <v>31</v>
      </c>
      <c r="V9" s="26">
        <f>M9+R9</f>
        <v>194</v>
      </c>
      <c r="W9" s="28">
        <v>1</v>
      </c>
      <c r="X9" s="26">
        <v>40</v>
      </c>
      <c r="Y9" s="26">
        <f>E9+D9+I9-L9-V9-W9</f>
        <v>212</v>
      </c>
      <c r="Z9" s="26">
        <v>44</v>
      </c>
      <c r="AA9" s="26">
        <v>78</v>
      </c>
      <c r="AB9" s="26">
        <v>6</v>
      </c>
      <c r="AC9" s="26">
        <f>AA9+AB9</f>
        <v>84</v>
      </c>
      <c r="AD9" s="26">
        <v>29</v>
      </c>
      <c r="AE9" s="26">
        <v>55</v>
      </c>
      <c r="AF9" s="26"/>
      <c r="AG9" s="26">
        <v>37</v>
      </c>
      <c r="AH9" s="26">
        <v>12</v>
      </c>
      <c r="AI9" s="26"/>
      <c r="AJ9" s="26">
        <f>AH9+AI9</f>
        <v>12</v>
      </c>
      <c r="AK9" s="26">
        <v>12</v>
      </c>
      <c r="AL9" s="26"/>
    </row>
    <row r="10" spans="1:38" ht="66" customHeight="1" x14ac:dyDescent="0.25">
      <c r="A10" s="10" t="s">
        <v>41</v>
      </c>
      <c r="B10" s="11" t="s">
        <v>42</v>
      </c>
      <c r="C10" s="26">
        <v>84</v>
      </c>
      <c r="D10" s="26">
        <v>3</v>
      </c>
      <c r="E10" s="26">
        <f t="shared" ref="E10:E48" si="1">C10-D10-F10-G10</f>
        <v>81</v>
      </c>
      <c r="F10" s="26"/>
      <c r="G10" s="26"/>
      <c r="H10" s="26">
        <v>464</v>
      </c>
      <c r="I10" s="26">
        <f t="shared" ref="I10:I49" si="2">H10-J10-K10</f>
        <v>416</v>
      </c>
      <c r="J10" s="26">
        <v>22</v>
      </c>
      <c r="K10" s="26">
        <v>26</v>
      </c>
      <c r="L10" s="26"/>
      <c r="M10" s="27">
        <f t="shared" ref="M10:M49" si="3">N10+O10+P10+Q10</f>
        <v>247</v>
      </c>
      <c r="N10" s="27">
        <v>187</v>
      </c>
      <c r="O10" s="28">
        <v>1</v>
      </c>
      <c r="P10" s="27">
        <v>59</v>
      </c>
      <c r="Q10" s="28"/>
      <c r="R10" s="27">
        <f t="shared" ref="R10:R49" si="4">S10+T10+U10</f>
        <v>109</v>
      </c>
      <c r="S10" s="28"/>
      <c r="T10" s="27">
        <v>2</v>
      </c>
      <c r="U10" s="28">
        <v>107</v>
      </c>
      <c r="V10" s="26">
        <f t="shared" ref="V10:V49" si="5">M10+R10</f>
        <v>356</v>
      </c>
      <c r="W10" s="28"/>
      <c r="X10" s="28">
        <v>1</v>
      </c>
      <c r="Y10" s="26">
        <f t="shared" ref="Y10:Y49" si="6">E10+D10+I10-L10-V10-W10</f>
        <v>144</v>
      </c>
      <c r="Z10" s="26">
        <v>4</v>
      </c>
      <c r="AA10" s="26">
        <v>36</v>
      </c>
      <c r="AB10" s="26">
        <v>6</v>
      </c>
      <c r="AC10" s="26">
        <f t="shared" ref="AC10:AC49" si="7">AA10+AB10</f>
        <v>42</v>
      </c>
      <c r="AD10" s="26">
        <v>7</v>
      </c>
      <c r="AE10" s="26">
        <v>35</v>
      </c>
      <c r="AF10" s="26"/>
      <c r="AG10" s="26">
        <v>15</v>
      </c>
      <c r="AH10" s="26"/>
      <c r="AI10" s="26">
        <v>1</v>
      </c>
      <c r="AJ10" s="26">
        <f t="shared" ref="AJ10:AJ49" si="8">AH10+AI10</f>
        <v>1</v>
      </c>
      <c r="AK10" s="26"/>
      <c r="AL10" s="26">
        <v>1</v>
      </c>
    </row>
    <row r="11" spans="1:38" s="9" customFormat="1" ht="66" customHeight="1" x14ac:dyDescent="0.25">
      <c r="A11" s="7">
        <v>2</v>
      </c>
      <c r="B11" s="5" t="s">
        <v>43</v>
      </c>
      <c r="C11" s="52">
        <f>C12+C13</f>
        <v>55</v>
      </c>
      <c r="D11" s="52">
        <f t="shared" ref="D11:AL11" si="9">D12+D13</f>
        <v>1</v>
      </c>
      <c r="E11" s="52">
        <f t="shared" si="9"/>
        <v>54</v>
      </c>
      <c r="F11" s="52">
        <f t="shared" si="9"/>
        <v>0</v>
      </c>
      <c r="G11" s="52">
        <f t="shared" si="9"/>
        <v>0</v>
      </c>
      <c r="H11" s="52">
        <f t="shared" si="9"/>
        <v>124</v>
      </c>
      <c r="I11" s="52">
        <f t="shared" si="9"/>
        <v>92</v>
      </c>
      <c r="J11" s="52">
        <f t="shared" si="9"/>
        <v>19</v>
      </c>
      <c r="K11" s="52">
        <f t="shared" si="9"/>
        <v>13</v>
      </c>
      <c r="L11" s="52">
        <f t="shared" si="9"/>
        <v>2</v>
      </c>
      <c r="M11" s="52">
        <f t="shared" si="9"/>
        <v>34</v>
      </c>
      <c r="N11" s="52">
        <f t="shared" si="9"/>
        <v>15</v>
      </c>
      <c r="O11" s="52">
        <f t="shared" si="9"/>
        <v>0</v>
      </c>
      <c r="P11" s="52">
        <f t="shared" si="9"/>
        <v>19</v>
      </c>
      <c r="Q11" s="52">
        <f t="shared" si="9"/>
        <v>0</v>
      </c>
      <c r="R11" s="52">
        <f t="shared" si="9"/>
        <v>6</v>
      </c>
      <c r="S11" s="52">
        <f t="shared" si="9"/>
        <v>0</v>
      </c>
      <c r="T11" s="52">
        <f t="shared" si="9"/>
        <v>3</v>
      </c>
      <c r="U11" s="52">
        <f t="shared" si="9"/>
        <v>3</v>
      </c>
      <c r="V11" s="52">
        <f t="shared" si="9"/>
        <v>40</v>
      </c>
      <c r="W11" s="52">
        <f t="shared" si="9"/>
        <v>2</v>
      </c>
      <c r="X11" s="52">
        <f t="shared" si="9"/>
        <v>0</v>
      </c>
      <c r="Y11" s="52">
        <f t="shared" si="9"/>
        <v>103</v>
      </c>
      <c r="Z11" s="52">
        <f t="shared" si="9"/>
        <v>0</v>
      </c>
      <c r="AA11" s="52">
        <f t="shared" si="9"/>
        <v>18</v>
      </c>
      <c r="AB11" s="52">
        <f t="shared" si="9"/>
        <v>15</v>
      </c>
      <c r="AC11" s="52">
        <f t="shared" si="9"/>
        <v>33</v>
      </c>
      <c r="AD11" s="52">
        <f t="shared" si="9"/>
        <v>11</v>
      </c>
      <c r="AE11" s="52">
        <f t="shared" si="9"/>
        <v>22</v>
      </c>
      <c r="AF11" s="52">
        <f t="shared" si="9"/>
        <v>0</v>
      </c>
      <c r="AG11" s="52">
        <f t="shared" si="9"/>
        <v>13</v>
      </c>
      <c r="AH11" s="52">
        <f t="shared" si="9"/>
        <v>1</v>
      </c>
      <c r="AI11" s="52">
        <f t="shared" si="9"/>
        <v>0</v>
      </c>
      <c r="AJ11" s="52">
        <f t="shared" si="9"/>
        <v>1</v>
      </c>
      <c r="AK11" s="52">
        <f t="shared" si="9"/>
        <v>1</v>
      </c>
      <c r="AL11" s="52">
        <f t="shared" si="9"/>
        <v>0</v>
      </c>
    </row>
    <row r="12" spans="1:38" ht="66" customHeight="1" x14ac:dyDescent="0.25">
      <c r="A12" s="10" t="s">
        <v>44</v>
      </c>
      <c r="B12" s="11" t="s">
        <v>45</v>
      </c>
      <c r="C12" s="26">
        <v>38</v>
      </c>
      <c r="D12" s="26"/>
      <c r="E12" s="26">
        <f t="shared" si="1"/>
        <v>38</v>
      </c>
      <c r="F12" s="26"/>
      <c r="G12" s="26"/>
      <c r="H12" s="26">
        <v>97</v>
      </c>
      <c r="I12" s="26">
        <f t="shared" si="2"/>
        <v>73</v>
      </c>
      <c r="J12" s="26">
        <v>15</v>
      </c>
      <c r="K12" s="26">
        <v>9</v>
      </c>
      <c r="L12" s="26">
        <v>2</v>
      </c>
      <c r="M12" s="27">
        <f t="shared" si="3"/>
        <v>24</v>
      </c>
      <c r="N12" s="27">
        <v>12</v>
      </c>
      <c r="O12" s="28"/>
      <c r="P12" s="27">
        <v>12</v>
      </c>
      <c r="Q12" s="28"/>
      <c r="R12" s="27">
        <f t="shared" si="4"/>
        <v>4</v>
      </c>
      <c r="S12" s="28"/>
      <c r="T12" s="27">
        <v>1</v>
      </c>
      <c r="U12" s="28">
        <v>3</v>
      </c>
      <c r="V12" s="26">
        <f t="shared" si="5"/>
        <v>28</v>
      </c>
      <c r="W12" s="26">
        <v>1</v>
      </c>
      <c r="X12" s="28"/>
      <c r="Y12" s="26">
        <f t="shared" si="6"/>
        <v>80</v>
      </c>
      <c r="Z12" s="26"/>
      <c r="AA12" s="26">
        <v>13</v>
      </c>
      <c r="AB12" s="26">
        <v>10</v>
      </c>
      <c r="AC12" s="26">
        <f t="shared" si="7"/>
        <v>23</v>
      </c>
      <c r="AD12" s="26">
        <v>7</v>
      </c>
      <c r="AE12" s="26">
        <v>16</v>
      </c>
      <c r="AF12" s="26"/>
      <c r="AG12" s="26">
        <v>10</v>
      </c>
      <c r="AH12" s="26">
        <v>1</v>
      </c>
      <c r="AI12" s="26"/>
      <c r="AJ12" s="26">
        <f t="shared" si="8"/>
        <v>1</v>
      </c>
      <c r="AK12" s="26">
        <v>1</v>
      </c>
      <c r="AL12" s="26"/>
    </row>
    <row r="13" spans="1:38" ht="66" customHeight="1" x14ac:dyDescent="0.25">
      <c r="A13" s="10" t="s">
        <v>46</v>
      </c>
      <c r="B13" s="11" t="s">
        <v>47</v>
      </c>
      <c r="C13" s="26">
        <v>17</v>
      </c>
      <c r="D13" s="26">
        <v>1</v>
      </c>
      <c r="E13" s="26">
        <f t="shared" si="1"/>
        <v>16</v>
      </c>
      <c r="F13" s="26"/>
      <c r="G13" s="26"/>
      <c r="H13" s="26">
        <v>27</v>
      </c>
      <c r="I13" s="26">
        <f t="shared" si="2"/>
        <v>19</v>
      </c>
      <c r="J13" s="28">
        <v>4</v>
      </c>
      <c r="K13" s="26">
        <v>4</v>
      </c>
      <c r="L13" s="26"/>
      <c r="M13" s="27">
        <f t="shared" si="3"/>
        <v>10</v>
      </c>
      <c r="N13" s="27">
        <v>3</v>
      </c>
      <c r="O13" s="28"/>
      <c r="P13" s="27">
        <v>7</v>
      </c>
      <c r="Q13" s="28"/>
      <c r="R13" s="27">
        <f t="shared" si="4"/>
        <v>2</v>
      </c>
      <c r="S13" s="28"/>
      <c r="T13" s="27">
        <v>2</v>
      </c>
      <c r="U13" s="28"/>
      <c r="V13" s="26">
        <f t="shared" si="5"/>
        <v>12</v>
      </c>
      <c r="W13" s="28">
        <v>1</v>
      </c>
      <c r="X13" s="28"/>
      <c r="Y13" s="26">
        <f t="shared" si="6"/>
        <v>23</v>
      </c>
      <c r="Z13" s="26"/>
      <c r="AA13" s="26">
        <v>5</v>
      </c>
      <c r="AB13" s="26">
        <v>5</v>
      </c>
      <c r="AC13" s="26">
        <f t="shared" si="7"/>
        <v>10</v>
      </c>
      <c r="AD13" s="28">
        <v>4</v>
      </c>
      <c r="AE13" s="26">
        <v>6</v>
      </c>
      <c r="AF13" s="26"/>
      <c r="AG13" s="26">
        <v>3</v>
      </c>
      <c r="AH13" s="26"/>
      <c r="AI13" s="26"/>
      <c r="AJ13" s="26"/>
      <c r="AK13" s="26"/>
      <c r="AL13" s="26"/>
    </row>
    <row r="14" spans="1:38" s="9" customFormat="1" ht="66" customHeight="1" x14ac:dyDescent="0.25">
      <c r="A14" s="10" t="s">
        <v>48</v>
      </c>
      <c r="B14" s="5" t="s">
        <v>49</v>
      </c>
      <c r="C14" s="52">
        <f>C15+C16</f>
        <v>2</v>
      </c>
      <c r="D14" s="52">
        <f t="shared" ref="D14:AL14" si="10">D15+D16</f>
        <v>0</v>
      </c>
      <c r="E14" s="52">
        <f t="shared" si="10"/>
        <v>2</v>
      </c>
      <c r="F14" s="52">
        <f t="shared" si="10"/>
        <v>0</v>
      </c>
      <c r="G14" s="52">
        <f t="shared" si="10"/>
        <v>0</v>
      </c>
      <c r="H14" s="52">
        <f t="shared" si="10"/>
        <v>2</v>
      </c>
      <c r="I14" s="52">
        <f t="shared" si="10"/>
        <v>2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2</v>
      </c>
      <c r="N14" s="52">
        <f t="shared" si="10"/>
        <v>0</v>
      </c>
      <c r="O14" s="52">
        <f t="shared" si="10"/>
        <v>1</v>
      </c>
      <c r="P14" s="52">
        <f t="shared" si="10"/>
        <v>1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2</v>
      </c>
      <c r="W14" s="52">
        <f t="shared" si="10"/>
        <v>0</v>
      </c>
      <c r="X14" s="52">
        <f t="shared" si="10"/>
        <v>0</v>
      </c>
      <c r="Y14" s="52">
        <f t="shared" si="10"/>
        <v>2</v>
      </c>
      <c r="Z14" s="52">
        <f t="shared" si="10"/>
        <v>0</v>
      </c>
      <c r="AA14" s="52">
        <f t="shared" si="10"/>
        <v>2</v>
      </c>
      <c r="AB14" s="52">
        <f t="shared" si="10"/>
        <v>0</v>
      </c>
      <c r="AC14" s="52">
        <f t="shared" si="10"/>
        <v>2</v>
      </c>
      <c r="AD14" s="52">
        <f t="shared" si="10"/>
        <v>2</v>
      </c>
      <c r="AE14" s="52">
        <f t="shared" si="10"/>
        <v>0</v>
      </c>
      <c r="AF14" s="52">
        <f t="shared" si="10"/>
        <v>0</v>
      </c>
      <c r="AG14" s="52">
        <f t="shared" si="10"/>
        <v>1</v>
      </c>
      <c r="AH14" s="52">
        <f t="shared" si="10"/>
        <v>1</v>
      </c>
      <c r="AI14" s="52">
        <f t="shared" si="10"/>
        <v>0</v>
      </c>
      <c r="AJ14" s="52">
        <f t="shared" si="10"/>
        <v>1</v>
      </c>
      <c r="AK14" s="52">
        <f t="shared" si="10"/>
        <v>1</v>
      </c>
      <c r="AL14" s="52">
        <f t="shared" si="10"/>
        <v>0</v>
      </c>
    </row>
    <row r="15" spans="1:38" ht="66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>
        <v>1</v>
      </c>
      <c r="I15" s="26">
        <f t="shared" si="2"/>
        <v>1</v>
      </c>
      <c r="J15" s="28"/>
      <c r="K15" s="26"/>
      <c r="L15" s="26"/>
      <c r="M15" s="27"/>
      <c r="N15" s="27"/>
      <c r="O15" s="28"/>
      <c r="P15" s="27"/>
      <c r="Q15" s="28"/>
      <c r="R15" s="27"/>
      <c r="S15" s="28"/>
      <c r="T15" s="27"/>
      <c r="U15" s="28"/>
      <c r="V15" s="26"/>
      <c r="W15" s="28"/>
      <c r="X15" s="26"/>
      <c r="Y15" s="26">
        <f t="shared" si="6"/>
        <v>1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66" customHeight="1" x14ac:dyDescent="0.25">
      <c r="A16" s="10" t="s">
        <v>52</v>
      </c>
      <c r="B16" s="11" t="s">
        <v>53</v>
      </c>
      <c r="C16" s="26">
        <v>2</v>
      </c>
      <c r="D16" s="26"/>
      <c r="E16" s="26">
        <f t="shared" si="1"/>
        <v>2</v>
      </c>
      <c r="F16" s="26"/>
      <c r="G16" s="26"/>
      <c r="H16" s="26">
        <v>1</v>
      </c>
      <c r="I16" s="26">
        <f t="shared" si="2"/>
        <v>1</v>
      </c>
      <c r="J16" s="28"/>
      <c r="K16" s="28"/>
      <c r="L16" s="26"/>
      <c r="M16" s="27">
        <f t="shared" si="3"/>
        <v>2</v>
      </c>
      <c r="N16" s="27"/>
      <c r="O16" s="28">
        <v>1</v>
      </c>
      <c r="P16" s="27">
        <v>1</v>
      </c>
      <c r="Q16" s="28"/>
      <c r="R16" s="27"/>
      <c r="S16" s="28"/>
      <c r="T16" s="27"/>
      <c r="U16" s="28"/>
      <c r="V16" s="26">
        <f t="shared" si="5"/>
        <v>2</v>
      </c>
      <c r="W16" s="28"/>
      <c r="X16" s="28"/>
      <c r="Y16" s="26">
        <f t="shared" si="6"/>
        <v>1</v>
      </c>
      <c r="Z16" s="28"/>
      <c r="AA16" s="28">
        <v>2</v>
      </c>
      <c r="AB16" s="26"/>
      <c r="AC16" s="26">
        <f t="shared" si="7"/>
        <v>2</v>
      </c>
      <c r="AD16" s="26">
        <v>2</v>
      </c>
      <c r="AE16" s="26"/>
      <c r="AF16" s="28"/>
      <c r="AG16" s="28">
        <v>1</v>
      </c>
      <c r="AH16" s="28">
        <v>1</v>
      </c>
      <c r="AI16" s="28"/>
      <c r="AJ16" s="26">
        <f t="shared" si="8"/>
        <v>1</v>
      </c>
      <c r="AK16" s="26">
        <v>1</v>
      </c>
      <c r="AL16" s="26"/>
    </row>
    <row r="17" spans="1:38" s="9" customFormat="1" ht="66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9" customFormat="1" ht="66" customHeight="1" x14ac:dyDescent="0.25">
      <c r="A18" s="10">
        <v>5</v>
      </c>
      <c r="B18" s="5" t="s">
        <v>55</v>
      </c>
      <c r="C18" s="52">
        <v>2</v>
      </c>
      <c r="D18" s="52">
        <v>0</v>
      </c>
      <c r="E18" s="52">
        <f t="shared" si="1"/>
        <v>2</v>
      </c>
      <c r="F18" s="52">
        <v>0</v>
      </c>
      <c r="G18" s="52">
        <v>0</v>
      </c>
      <c r="H18" s="52">
        <v>5</v>
      </c>
      <c r="I18" s="52">
        <f t="shared" si="2"/>
        <v>3</v>
      </c>
      <c r="J18" s="54">
        <v>0</v>
      </c>
      <c r="K18" s="54">
        <v>2</v>
      </c>
      <c r="L18" s="52"/>
      <c r="M18" s="53">
        <f t="shared" si="3"/>
        <v>0</v>
      </c>
      <c r="N18" s="54"/>
      <c r="O18" s="54"/>
      <c r="P18" s="54"/>
      <c r="Q18" s="54"/>
      <c r="R18" s="53">
        <f t="shared" si="4"/>
        <v>1</v>
      </c>
      <c r="S18" s="54"/>
      <c r="T18" s="54">
        <v>1</v>
      </c>
      <c r="U18" s="54"/>
      <c r="V18" s="52">
        <f t="shared" si="5"/>
        <v>1</v>
      </c>
      <c r="W18" s="52">
        <v>1</v>
      </c>
      <c r="X18" s="54"/>
      <c r="Y18" s="52">
        <f t="shared" si="6"/>
        <v>3</v>
      </c>
      <c r="Z18" s="54"/>
      <c r="AA18" s="54">
        <v>0</v>
      </c>
      <c r="AB18" s="52">
        <v>1</v>
      </c>
      <c r="AC18" s="52">
        <f t="shared" si="7"/>
        <v>1</v>
      </c>
      <c r="AD18" s="52">
        <v>0</v>
      </c>
      <c r="AE18" s="52">
        <v>1</v>
      </c>
      <c r="AF18" s="54"/>
      <c r="AG18" s="54">
        <v>0</v>
      </c>
      <c r="AH18" s="54"/>
      <c r="AI18" s="54"/>
      <c r="AJ18" s="52">
        <f t="shared" si="8"/>
        <v>0</v>
      </c>
      <c r="AK18" s="52"/>
      <c r="AL18" s="52"/>
    </row>
    <row r="19" spans="1:38" s="9" customFormat="1" ht="66" customHeight="1" x14ac:dyDescent="0.25">
      <c r="A19" s="10">
        <v>6</v>
      </c>
      <c r="B19" s="5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4</v>
      </c>
      <c r="I19" s="52">
        <f t="shared" si="11"/>
        <v>3</v>
      </c>
      <c r="J19" s="52">
        <f t="shared" si="11"/>
        <v>0</v>
      </c>
      <c r="K19" s="52">
        <f t="shared" si="11"/>
        <v>1</v>
      </c>
      <c r="L19" s="52">
        <f t="shared" si="11"/>
        <v>0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4</v>
      </c>
      <c r="Z19" s="52">
        <f t="shared" si="11"/>
        <v>0</v>
      </c>
      <c r="AA19" s="52">
        <f t="shared" si="11"/>
        <v>0</v>
      </c>
      <c r="AB19" s="52">
        <f t="shared" si="11"/>
        <v>2</v>
      </c>
      <c r="AC19" s="52">
        <f t="shared" si="11"/>
        <v>2</v>
      </c>
      <c r="AD19" s="52">
        <f t="shared" si="11"/>
        <v>0</v>
      </c>
      <c r="AE19" s="52">
        <f t="shared" si="11"/>
        <v>2</v>
      </c>
      <c r="AF19" s="52">
        <f t="shared" si="11"/>
        <v>0</v>
      </c>
      <c r="AG19" s="52">
        <f t="shared" si="11"/>
        <v>1</v>
      </c>
      <c r="AH19" s="52">
        <f t="shared" si="11"/>
        <v>0</v>
      </c>
      <c r="AI19" s="52">
        <f t="shared" si="11"/>
        <v>1</v>
      </c>
      <c r="AJ19" s="52">
        <f t="shared" si="11"/>
        <v>1</v>
      </c>
      <c r="AK19" s="52">
        <f t="shared" si="11"/>
        <v>0</v>
      </c>
      <c r="AL19" s="52">
        <f t="shared" si="11"/>
        <v>1</v>
      </c>
    </row>
    <row r="20" spans="1:38" ht="66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27"/>
      <c r="N20" s="28"/>
      <c r="O20" s="28"/>
      <c r="P20" s="28"/>
      <c r="Q20" s="28"/>
      <c r="R20" s="27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66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27"/>
      <c r="N21" s="28"/>
      <c r="O21" s="28"/>
      <c r="P21" s="28"/>
      <c r="Q21" s="28"/>
      <c r="R21" s="27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66" customHeight="1" x14ac:dyDescent="0.25">
      <c r="A22" s="10" t="s">
        <v>61</v>
      </c>
      <c r="B22" s="11" t="s">
        <v>62</v>
      </c>
      <c r="C22" s="26">
        <v>1</v>
      </c>
      <c r="D22" s="26"/>
      <c r="E22" s="26">
        <f t="shared" si="1"/>
        <v>1</v>
      </c>
      <c r="F22" s="26"/>
      <c r="G22" s="26"/>
      <c r="H22" s="28">
        <v>3</v>
      </c>
      <c r="I22" s="26">
        <f t="shared" si="2"/>
        <v>2</v>
      </c>
      <c r="J22" s="28"/>
      <c r="K22" s="28">
        <v>1</v>
      </c>
      <c r="L22" s="26"/>
      <c r="M22" s="27"/>
      <c r="N22" s="28"/>
      <c r="O22" s="28"/>
      <c r="P22" s="28"/>
      <c r="Q22" s="28"/>
      <c r="R22" s="27"/>
      <c r="S22" s="28"/>
      <c r="T22" s="28"/>
      <c r="U22" s="28"/>
      <c r="V22" s="26"/>
      <c r="W22" s="28"/>
      <c r="X22" s="28"/>
      <c r="Y22" s="26">
        <f t="shared" si="6"/>
        <v>3</v>
      </c>
      <c r="Z22" s="28"/>
      <c r="AA22" s="28"/>
      <c r="AB22" s="26">
        <v>1</v>
      </c>
      <c r="AC22" s="26">
        <f t="shared" si="7"/>
        <v>1</v>
      </c>
      <c r="AD22" s="26"/>
      <c r="AE22" s="26">
        <v>1</v>
      </c>
      <c r="AF22" s="28"/>
      <c r="AG22" s="28"/>
      <c r="AH22" s="28"/>
      <c r="AI22" s="28">
        <v>1</v>
      </c>
      <c r="AJ22" s="26">
        <f t="shared" si="8"/>
        <v>1</v>
      </c>
      <c r="AK22" s="26"/>
      <c r="AL22" s="26">
        <v>1</v>
      </c>
    </row>
    <row r="23" spans="1:38" ht="66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27"/>
      <c r="N23" s="28"/>
      <c r="O23" s="28"/>
      <c r="P23" s="28"/>
      <c r="Q23" s="28"/>
      <c r="R23" s="27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66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1</v>
      </c>
      <c r="I24" s="26">
        <f t="shared" si="2"/>
        <v>1</v>
      </c>
      <c r="J24" s="28"/>
      <c r="K24" s="28"/>
      <c r="L24" s="26"/>
      <c r="M24" s="27"/>
      <c r="N24" s="28"/>
      <c r="O24" s="28"/>
      <c r="P24" s="28"/>
      <c r="Q24" s="28"/>
      <c r="R24" s="27"/>
      <c r="S24" s="28"/>
      <c r="T24" s="28"/>
      <c r="U24" s="28"/>
      <c r="V24" s="26"/>
      <c r="W24" s="28"/>
      <c r="X24" s="28"/>
      <c r="Y24" s="26">
        <f t="shared" si="6"/>
        <v>1</v>
      </c>
      <c r="Z24" s="28"/>
      <c r="AA24" s="28"/>
      <c r="AB24" s="26">
        <v>1</v>
      </c>
      <c r="AC24" s="26">
        <f t="shared" si="7"/>
        <v>1</v>
      </c>
      <c r="AD24" s="26"/>
      <c r="AE24" s="26">
        <v>1</v>
      </c>
      <c r="AF24" s="28"/>
      <c r="AG24" s="28">
        <v>1</v>
      </c>
      <c r="AH24" s="28"/>
      <c r="AI24" s="28"/>
      <c r="AJ24" s="26"/>
      <c r="AK24" s="26"/>
      <c r="AL24" s="26"/>
    </row>
    <row r="25" spans="1:38" ht="66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27"/>
      <c r="N25" s="28"/>
      <c r="O25" s="28"/>
      <c r="P25" s="28"/>
      <c r="Q25" s="28"/>
      <c r="R25" s="27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66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27"/>
      <c r="N26" s="28"/>
      <c r="O26" s="28"/>
      <c r="P26" s="28"/>
      <c r="Q26" s="28"/>
      <c r="R26" s="27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66" customHeight="1" x14ac:dyDescent="0.25">
      <c r="A27" s="10">
        <v>7</v>
      </c>
      <c r="B27" s="5" t="s">
        <v>71</v>
      </c>
      <c r="C27" s="52">
        <f>C28+C29+C30+C31+C32</f>
        <v>0</v>
      </c>
      <c r="D27" s="52">
        <f t="shared" ref="D27:AL27" si="12">D28+D29+D30+D31+D32</f>
        <v>0</v>
      </c>
      <c r="E27" s="52">
        <f t="shared" si="12"/>
        <v>0</v>
      </c>
      <c r="F27" s="52">
        <f t="shared" si="12"/>
        <v>0</v>
      </c>
      <c r="G27" s="52">
        <f t="shared" si="12"/>
        <v>0</v>
      </c>
      <c r="H27" s="52">
        <f t="shared" si="12"/>
        <v>3</v>
      </c>
      <c r="I27" s="52">
        <f t="shared" si="12"/>
        <v>1</v>
      </c>
      <c r="J27" s="52">
        <f t="shared" si="12"/>
        <v>1</v>
      </c>
      <c r="K27" s="52">
        <f t="shared" si="12"/>
        <v>1</v>
      </c>
      <c r="L27" s="52">
        <f t="shared" si="12"/>
        <v>0</v>
      </c>
      <c r="M27" s="52">
        <f t="shared" si="12"/>
        <v>1</v>
      </c>
      <c r="N27" s="52">
        <f t="shared" si="12"/>
        <v>1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1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1</v>
      </c>
      <c r="AC27" s="52">
        <f t="shared" si="12"/>
        <v>1</v>
      </c>
      <c r="AD27" s="52">
        <f t="shared" si="12"/>
        <v>0</v>
      </c>
      <c r="AE27" s="52">
        <f t="shared" si="12"/>
        <v>1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66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27"/>
      <c r="N28" s="28"/>
      <c r="O28" s="28"/>
      <c r="P28" s="28"/>
      <c r="Q28" s="28"/>
      <c r="R28" s="27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6"/>
      <c r="AL28" s="26"/>
    </row>
    <row r="29" spans="1:38" ht="66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27"/>
      <c r="N29" s="28"/>
      <c r="O29" s="28"/>
      <c r="P29" s="28"/>
      <c r="Q29" s="28"/>
      <c r="R29" s="27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6"/>
      <c r="AL29" s="26"/>
    </row>
    <row r="30" spans="1:38" ht="66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>
        <v>1</v>
      </c>
      <c r="I30" s="26"/>
      <c r="J30" s="28"/>
      <c r="K30" s="28">
        <v>1</v>
      </c>
      <c r="L30" s="26"/>
      <c r="M30" s="27"/>
      <c r="N30" s="28"/>
      <c r="O30" s="28"/>
      <c r="P30" s="28"/>
      <c r="Q30" s="28"/>
      <c r="R30" s="27"/>
      <c r="S30" s="28"/>
      <c r="T30" s="28"/>
      <c r="U30" s="28"/>
      <c r="V30" s="26"/>
      <c r="W30" s="28"/>
      <c r="X30" s="28"/>
      <c r="Y30" s="26"/>
      <c r="Z30" s="28"/>
      <c r="AA30" s="26"/>
      <c r="AB30" s="26">
        <v>1</v>
      </c>
      <c r="AC30" s="26">
        <f t="shared" si="7"/>
        <v>1</v>
      </c>
      <c r="AD30" s="26"/>
      <c r="AE30" s="26">
        <v>1</v>
      </c>
      <c r="AF30" s="26"/>
      <c r="AG30" s="26"/>
      <c r="AH30" s="26"/>
      <c r="AI30" s="26"/>
      <c r="AJ30" s="26"/>
      <c r="AK30" s="26"/>
      <c r="AL30" s="26"/>
    </row>
    <row r="31" spans="1:38" ht="66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27"/>
      <c r="N31" s="28"/>
      <c r="O31" s="28"/>
      <c r="P31" s="28"/>
      <c r="Q31" s="28"/>
      <c r="R31" s="27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6"/>
      <c r="AL31" s="26"/>
    </row>
    <row r="32" spans="1:38" ht="66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2</v>
      </c>
      <c r="I32" s="26">
        <f t="shared" si="2"/>
        <v>1</v>
      </c>
      <c r="J32" s="28">
        <v>1</v>
      </c>
      <c r="K32" s="28"/>
      <c r="L32" s="26"/>
      <c r="M32" s="27">
        <f t="shared" si="3"/>
        <v>1</v>
      </c>
      <c r="N32" s="27">
        <v>1</v>
      </c>
      <c r="O32" s="28"/>
      <c r="P32" s="27"/>
      <c r="Q32" s="28"/>
      <c r="R32" s="27"/>
      <c r="S32" s="28"/>
      <c r="T32" s="28"/>
      <c r="U32" s="28"/>
      <c r="V32" s="26">
        <f t="shared" si="5"/>
        <v>1</v>
      </c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6"/>
      <c r="AL32" s="26"/>
    </row>
    <row r="33" spans="1:38" s="9" customFormat="1" ht="66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66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f t="shared" si="7"/>
        <v>0</v>
      </c>
      <c r="AD34" s="52">
        <f t="shared" ref="AD34" si="13">AB34+AC34</f>
        <v>0</v>
      </c>
      <c r="AE34" s="52">
        <f t="shared" ref="AE34" si="14">AC34+AD34</f>
        <v>0</v>
      </c>
      <c r="AF34" s="52">
        <f t="shared" ref="AF34" si="15">AD34+AE34</f>
        <v>0</v>
      </c>
      <c r="AG34" s="52">
        <f t="shared" ref="AG34" si="16">AE34+AF34</f>
        <v>0</v>
      </c>
      <c r="AH34" s="52">
        <f t="shared" ref="AH34" si="17">AF34+AG34</f>
        <v>0</v>
      </c>
      <c r="AI34" s="52">
        <f t="shared" ref="AI34" si="18">AG34+AH34</f>
        <v>0</v>
      </c>
      <c r="AJ34" s="52">
        <f t="shared" ref="AJ34" si="19">AH34+AI34</f>
        <v>0</v>
      </c>
      <c r="AK34" s="52">
        <f t="shared" ref="AK34" si="20">AI34+AJ34</f>
        <v>0</v>
      </c>
      <c r="AL34" s="52">
        <f t="shared" ref="AL34" si="21">AJ34+AK34</f>
        <v>0</v>
      </c>
    </row>
    <row r="35" spans="1:38" s="9" customFormat="1" ht="66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f t="shared" si="5"/>
        <v>0</v>
      </c>
      <c r="W35" s="52">
        <f t="shared" ref="W35" si="22">N35+S35</f>
        <v>0</v>
      </c>
      <c r="X35" s="52">
        <f t="shared" ref="X35" si="23">O35+T35</f>
        <v>0</v>
      </c>
      <c r="Y35" s="52">
        <f t="shared" ref="Y35" si="24">P35+U35</f>
        <v>0</v>
      </c>
      <c r="Z35" s="52">
        <f t="shared" ref="Z35" si="25">Q35+V35</f>
        <v>0</v>
      </c>
      <c r="AA35" s="52">
        <f t="shared" ref="AA35" si="26">R35+W35</f>
        <v>0</v>
      </c>
      <c r="AB35" s="52">
        <f t="shared" ref="AB35" si="27">S35+X35</f>
        <v>0</v>
      </c>
      <c r="AC35" s="52">
        <f t="shared" ref="AC35" si="28">T35+Y35</f>
        <v>0</v>
      </c>
      <c r="AD35" s="52">
        <f t="shared" ref="AD35" si="29">U35+Z35</f>
        <v>0</v>
      </c>
      <c r="AE35" s="52">
        <f t="shared" ref="AE35" si="30">V35+AA35</f>
        <v>0</v>
      </c>
      <c r="AF35" s="52">
        <f t="shared" ref="AF35" si="31">W35+AB35</f>
        <v>0</v>
      </c>
      <c r="AG35" s="52">
        <f t="shared" ref="AG35" si="32">X35+AC35</f>
        <v>0</v>
      </c>
      <c r="AH35" s="52">
        <f t="shared" ref="AH35" si="33">Y35+AD35</f>
        <v>0</v>
      </c>
      <c r="AI35" s="52">
        <f t="shared" ref="AI35" si="34">Z35+AE35</f>
        <v>0</v>
      </c>
      <c r="AJ35" s="52">
        <f t="shared" ref="AJ35" si="35">AA35+AF35</f>
        <v>0</v>
      </c>
      <c r="AK35" s="52">
        <f t="shared" ref="AK35" si="36">AB35+AG35</f>
        <v>0</v>
      </c>
      <c r="AL35" s="52">
        <f t="shared" ref="AL35" si="37">AC35+AH35</f>
        <v>0</v>
      </c>
    </row>
    <row r="36" spans="1:38" s="9" customFormat="1" ht="66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66" customHeight="1" x14ac:dyDescent="0.25">
      <c r="A37" s="15" t="s">
        <v>90</v>
      </c>
      <c r="B37" s="5" t="s">
        <v>91</v>
      </c>
      <c r="C37" s="52">
        <v>1</v>
      </c>
      <c r="D37" s="52">
        <v>0</v>
      </c>
      <c r="E37" s="52">
        <f t="shared" si="1"/>
        <v>1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f t="shared" si="3"/>
        <v>1</v>
      </c>
      <c r="N37" s="54">
        <v>0</v>
      </c>
      <c r="O37" s="54">
        <v>0</v>
      </c>
      <c r="P37" s="54">
        <v>1</v>
      </c>
      <c r="Q37" s="54">
        <v>0</v>
      </c>
      <c r="R37" s="53"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9" customFormat="1" ht="66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1</v>
      </c>
      <c r="I38" s="52">
        <f t="shared" si="2"/>
        <v>1</v>
      </c>
      <c r="J38" s="54">
        <v>0</v>
      </c>
      <c r="K38" s="54">
        <v>0</v>
      </c>
      <c r="L38" s="52">
        <v>0</v>
      </c>
      <c r="M38" s="53">
        <f t="shared" si="3"/>
        <v>1</v>
      </c>
      <c r="N38" s="54">
        <v>1</v>
      </c>
      <c r="O38" s="54">
        <v>0</v>
      </c>
      <c r="P38" s="52">
        <v>0</v>
      </c>
      <c r="Q38" s="54">
        <v>0</v>
      </c>
      <c r="R38" s="53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1</v>
      </c>
      <c r="W38" s="54">
        <v>0</v>
      </c>
      <c r="X38" s="54">
        <v>0</v>
      </c>
      <c r="Y38" s="52">
        <f t="shared" si="6"/>
        <v>0</v>
      </c>
      <c r="Z38" s="54">
        <v>0</v>
      </c>
      <c r="AA38" s="54">
        <v>0</v>
      </c>
      <c r="AB38" s="54">
        <v>0</v>
      </c>
      <c r="AC38" s="52">
        <f t="shared" si="7"/>
        <v>0</v>
      </c>
      <c r="AD38" s="52">
        <f t="shared" ref="AD38" si="38">AB38+AC38</f>
        <v>0</v>
      </c>
      <c r="AE38" s="52">
        <f t="shared" ref="AE38" si="39">AC38+AD38</f>
        <v>0</v>
      </c>
      <c r="AF38" s="52">
        <f t="shared" ref="AF38" si="40">AD38+AE38</f>
        <v>0</v>
      </c>
      <c r="AG38" s="52">
        <f t="shared" ref="AG38" si="41">AE38+AF38</f>
        <v>0</v>
      </c>
      <c r="AH38" s="52">
        <f t="shared" ref="AH38" si="42">AF38+AG38</f>
        <v>0</v>
      </c>
      <c r="AI38" s="52">
        <f t="shared" ref="AI38" si="43">AG38+AH38</f>
        <v>0</v>
      </c>
      <c r="AJ38" s="52">
        <f t="shared" ref="AJ38" si="44">AH38+AI38</f>
        <v>0</v>
      </c>
      <c r="AK38" s="52">
        <f t="shared" ref="AK38" si="45">AI38+AJ38</f>
        <v>0</v>
      </c>
      <c r="AL38" s="52">
        <f t="shared" ref="AL38" si="46">AJ38+AK38</f>
        <v>0</v>
      </c>
    </row>
    <row r="39" spans="1:38" ht="66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27"/>
      <c r="N39" s="28"/>
      <c r="O39" s="28"/>
      <c r="P39" s="28"/>
      <c r="Q39" s="28"/>
      <c r="R39" s="27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66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27"/>
      <c r="N40" s="28"/>
      <c r="O40" s="28"/>
      <c r="P40" s="28"/>
      <c r="Q40" s="28"/>
      <c r="R40" s="27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6"/>
      <c r="AL40" s="26"/>
    </row>
    <row r="41" spans="1:38" ht="66" customHeight="1" x14ac:dyDescent="0.25">
      <c r="A41" s="15" t="s">
        <v>98</v>
      </c>
      <c r="B41" s="5" t="s">
        <v>99</v>
      </c>
      <c r="C41" s="26">
        <v>7</v>
      </c>
      <c r="D41" s="26">
        <v>2</v>
      </c>
      <c r="E41" s="26">
        <f t="shared" si="1"/>
        <v>5</v>
      </c>
      <c r="F41" s="26"/>
      <c r="G41" s="26"/>
      <c r="H41" s="28">
        <v>3</v>
      </c>
      <c r="I41" s="26">
        <f t="shared" si="2"/>
        <v>3</v>
      </c>
      <c r="J41" s="28"/>
      <c r="K41" s="28"/>
      <c r="L41" s="26"/>
      <c r="M41" s="27"/>
      <c r="N41" s="28"/>
      <c r="O41" s="28"/>
      <c r="P41" s="28"/>
      <c r="Q41" s="28"/>
      <c r="R41" s="27"/>
      <c r="S41" s="28"/>
      <c r="T41" s="28"/>
      <c r="U41" s="28"/>
      <c r="V41" s="26"/>
      <c r="W41" s="28"/>
      <c r="X41" s="28">
        <v>1</v>
      </c>
      <c r="Y41" s="26">
        <f t="shared" si="6"/>
        <v>10</v>
      </c>
      <c r="Z41" s="28">
        <v>2</v>
      </c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6"/>
      <c r="AL41" s="26"/>
    </row>
    <row r="42" spans="1:38" ht="66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>
        <v>3</v>
      </c>
      <c r="I42" s="26">
        <f t="shared" si="2"/>
        <v>3</v>
      </c>
      <c r="J42" s="28"/>
      <c r="K42" s="28"/>
      <c r="L42" s="26"/>
      <c r="M42" s="27">
        <f t="shared" si="3"/>
        <v>2</v>
      </c>
      <c r="N42" s="28"/>
      <c r="O42" s="28"/>
      <c r="P42" s="28">
        <v>2</v>
      </c>
      <c r="Q42" s="28"/>
      <c r="R42" s="27"/>
      <c r="S42" s="28"/>
      <c r="T42" s="28"/>
      <c r="U42" s="28"/>
      <c r="V42" s="26">
        <f t="shared" si="5"/>
        <v>2</v>
      </c>
      <c r="W42" s="28"/>
      <c r="X42" s="28"/>
      <c r="Y42" s="26">
        <f t="shared" si="6"/>
        <v>1</v>
      </c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6"/>
      <c r="AL42" s="26"/>
    </row>
    <row r="43" spans="1:38" ht="66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27"/>
      <c r="N43" s="28"/>
      <c r="O43" s="28"/>
      <c r="P43" s="28"/>
      <c r="Q43" s="28"/>
      <c r="R43" s="27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6"/>
      <c r="AL43" s="26"/>
    </row>
    <row r="44" spans="1:38" ht="66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27"/>
      <c r="N44" s="28"/>
      <c r="O44" s="28"/>
      <c r="P44" s="28"/>
      <c r="Q44" s="28"/>
      <c r="R44" s="27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6"/>
      <c r="AL44" s="26"/>
    </row>
    <row r="45" spans="1:38" ht="66" customHeight="1" x14ac:dyDescent="0.25">
      <c r="A45" s="15" t="s">
        <v>106</v>
      </c>
      <c r="B45" s="16" t="s">
        <v>107</v>
      </c>
      <c r="C45" s="26">
        <v>2</v>
      </c>
      <c r="D45" s="26">
        <v>1</v>
      </c>
      <c r="E45" s="26">
        <f t="shared" si="1"/>
        <v>1</v>
      </c>
      <c r="F45" s="26"/>
      <c r="G45" s="26"/>
      <c r="H45" s="26">
        <v>2</v>
      </c>
      <c r="I45" s="26">
        <f t="shared" si="2"/>
        <v>2</v>
      </c>
      <c r="J45" s="26"/>
      <c r="K45" s="28"/>
      <c r="L45" s="26"/>
      <c r="M45" s="27">
        <f t="shared" si="3"/>
        <v>1</v>
      </c>
      <c r="N45" s="28"/>
      <c r="O45" s="28"/>
      <c r="P45" s="28">
        <v>1</v>
      </c>
      <c r="Q45" s="28"/>
      <c r="R45" s="27"/>
      <c r="S45" s="28"/>
      <c r="T45" s="28"/>
      <c r="U45" s="28"/>
      <c r="V45" s="26">
        <f t="shared" si="5"/>
        <v>1</v>
      </c>
      <c r="W45" s="28"/>
      <c r="X45" s="28"/>
      <c r="Y45" s="26">
        <f t="shared" si="6"/>
        <v>3</v>
      </c>
      <c r="Z45" s="28">
        <v>1</v>
      </c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6"/>
      <c r="AL45" s="26"/>
    </row>
    <row r="46" spans="1:38" ht="66" customHeight="1" x14ac:dyDescent="0.25">
      <c r="A46" s="15" t="s">
        <v>108</v>
      </c>
      <c r="B46" s="5" t="s">
        <v>109</v>
      </c>
      <c r="C46" s="26">
        <v>1</v>
      </c>
      <c r="D46" s="26">
        <v>1</v>
      </c>
      <c r="E46" s="26"/>
      <c r="F46" s="26"/>
      <c r="G46" s="26"/>
      <c r="H46" s="28">
        <v>1</v>
      </c>
      <c r="I46" s="26">
        <f t="shared" si="2"/>
        <v>1</v>
      </c>
      <c r="J46" s="28"/>
      <c r="K46" s="28"/>
      <c r="L46" s="26"/>
      <c r="M46" s="27">
        <f t="shared" si="3"/>
        <v>1</v>
      </c>
      <c r="N46" s="28">
        <v>1</v>
      </c>
      <c r="O46" s="28"/>
      <c r="P46" s="28"/>
      <c r="Q46" s="28"/>
      <c r="R46" s="27"/>
      <c r="S46" s="28"/>
      <c r="T46" s="28"/>
      <c r="U46" s="28"/>
      <c r="V46" s="26">
        <f t="shared" si="5"/>
        <v>1</v>
      </c>
      <c r="W46" s="28"/>
      <c r="X46" s="28"/>
      <c r="Y46" s="26">
        <f t="shared" si="6"/>
        <v>1</v>
      </c>
      <c r="Z46" s="28">
        <v>1</v>
      </c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6"/>
      <c r="AL46" s="26"/>
    </row>
    <row r="47" spans="1:38" ht="66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27"/>
      <c r="N47" s="28"/>
      <c r="O47" s="28"/>
      <c r="P47" s="28"/>
      <c r="Q47" s="28"/>
      <c r="R47" s="27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6"/>
      <c r="AL47" s="26"/>
    </row>
    <row r="48" spans="1:38" s="9" customFormat="1" ht="66" customHeight="1" x14ac:dyDescent="0.25">
      <c r="A48" s="15" t="s">
        <v>112</v>
      </c>
      <c r="B48" s="5" t="s">
        <v>81</v>
      </c>
      <c r="C48" s="52">
        <v>1</v>
      </c>
      <c r="D48" s="52">
        <v>0</v>
      </c>
      <c r="E48" s="52">
        <f t="shared" si="1"/>
        <v>1</v>
      </c>
      <c r="F48" s="52">
        <v>0</v>
      </c>
      <c r="G48" s="52">
        <v>0</v>
      </c>
      <c r="H48" s="52">
        <v>2</v>
      </c>
      <c r="I48" s="52">
        <f t="shared" si="2"/>
        <v>2</v>
      </c>
      <c r="J48" s="54">
        <v>0</v>
      </c>
      <c r="K48" s="54">
        <v>0</v>
      </c>
      <c r="L48" s="52">
        <v>0</v>
      </c>
      <c r="M48" s="53">
        <f t="shared" si="3"/>
        <v>0</v>
      </c>
      <c r="N48" s="54">
        <v>0</v>
      </c>
      <c r="O48" s="54">
        <v>0</v>
      </c>
      <c r="P48" s="54">
        <v>0</v>
      </c>
      <c r="Q48" s="54">
        <v>0</v>
      </c>
      <c r="R48" s="53">
        <f t="shared" si="4"/>
        <v>0</v>
      </c>
      <c r="S48" s="54">
        <v>0</v>
      </c>
      <c r="T48" s="54">
        <v>0</v>
      </c>
      <c r="U48" s="54">
        <v>0</v>
      </c>
      <c r="V48" s="52">
        <f t="shared" si="5"/>
        <v>0</v>
      </c>
      <c r="W48" s="52">
        <v>0</v>
      </c>
      <c r="X48" s="54">
        <v>0</v>
      </c>
      <c r="Y48" s="52">
        <f t="shared" si="6"/>
        <v>3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4">
        <v>0</v>
      </c>
      <c r="AK48" s="54">
        <v>0</v>
      </c>
      <c r="AL48" s="54">
        <v>0</v>
      </c>
    </row>
    <row r="49" spans="1:38" s="9" customFormat="1" ht="66" customHeight="1" x14ac:dyDescent="0.25">
      <c r="A49" s="15"/>
      <c r="B49" s="5" t="s">
        <v>15</v>
      </c>
      <c r="C49" s="55">
        <v>319</v>
      </c>
      <c r="D49" s="55">
        <v>13</v>
      </c>
      <c r="E49" s="55">
        <f t="shared" ref="E49:AL49" si="47">E9+E10+E12+E13+E15+E16+E17+E18+E20+E21+E22+E23+E24+E25+E26+E28+E29+E30+E31+E32+E33+E34+E35+E36+E37+E38+E39+E40+E41+E42+E43+E44+E45+E46+E47+E48</f>
        <v>305</v>
      </c>
      <c r="F49" s="55">
        <f t="shared" si="47"/>
        <v>0</v>
      </c>
      <c r="G49" s="55">
        <f t="shared" si="47"/>
        <v>1</v>
      </c>
      <c r="H49" s="55">
        <f t="shared" si="47"/>
        <v>902</v>
      </c>
      <c r="I49" s="52">
        <f t="shared" si="2"/>
        <v>774</v>
      </c>
      <c r="J49" s="55">
        <f t="shared" si="47"/>
        <v>81</v>
      </c>
      <c r="K49" s="55">
        <f t="shared" si="47"/>
        <v>47</v>
      </c>
      <c r="L49" s="55">
        <f t="shared" si="47"/>
        <v>2</v>
      </c>
      <c r="M49" s="53">
        <f t="shared" si="3"/>
        <v>447</v>
      </c>
      <c r="N49" s="55">
        <f t="shared" si="47"/>
        <v>305</v>
      </c>
      <c r="O49" s="55">
        <f t="shared" si="47"/>
        <v>4</v>
      </c>
      <c r="P49" s="55">
        <f t="shared" si="47"/>
        <v>138</v>
      </c>
      <c r="Q49" s="55">
        <f t="shared" si="47"/>
        <v>0</v>
      </c>
      <c r="R49" s="53">
        <f t="shared" si="4"/>
        <v>153</v>
      </c>
      <c r="S49" s="55">
        <v>0</v>
      </c>
      <c r="T49" s="55">
        <f t="shared" si="47"/>
        <v>12</v>
      </c>
      <c r="U49" s="55">
        <f>U9+U10+U12+U13+U15+U16+U17+U18+U20+U21+U22+U23+U24+U25+U26+U28+U29+U30+U31+U32+U33+U34+U35+U36+U37+U38+U39+U40+U41+U42+U43+U44+U45+U46+U47+U48</f>
        <v>141</v>
      </c>
      <c r="V49" s="52">
        <f t="shared" si="5"/>
        <v>600</v>
      </c>
      <c r="W49" s="55">
        <f t="shared" si="47"/>
        <v>4</v>
      </c>
      <c r="X49" s="55">
        <f t="shared" si="47"/>
        <v>42</v>
      </c>
      <c r="Y49" s="52">
        <f t="shared" si="6"/>
        <v>486</v>
      </c>
      <c r="Z49" s="55">
        <f t="shared" si="47"/>
        <v>52</v>
      </c>
      <c r="AA49" s="55">
        <f t="shared" si="47"/>
        <v>134</v>
      </c>
      <c r="AB49" s="55">
        <f t="shared" si="47"/>
        <v>31</v>
      </c>
      <c r="AC49" s="52">
        <f t="shared" si="7"/>
        <v>165</v>
      </c>
      <c r="AD49" s="55">
        <f t="shared" si="47"/>
        <v>49</v>
      </c>
      <c r="AE49" s="55">
        <f t="shared" si="47"/>
        <v>116</v>
      </c>
      <c r="AF49" s="55">
        <f t="shared" si="47"/>
        <v>0</v>
      </c>
      <c r="AG49" s="55">
        <f t="shared" si="47"/>
        <v>67</v>
      </c>
      <c r="AH49" s="55">
        <f t="shared" si="47"/>
        <v>14</v>
      </c>
      <c r="AI49" s="55">
        <f t="shared" si="47"/>
        <v>2</v>
      </c>
      <c r="AJ49" s="52">
        <f t="shared" si="8"/>
        <v>16</v>
      </c>
      <c r="AK49" s="55">
        <f t="shared" si="47"/>
        <v>14</v>
      </c>
      <c r="AL49" s="55">
        <f t="shared" si="47"/>
        <v>2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ht="61.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139"/>
  <sheetViews>
    <sheetView topLeftCell="A43" zoomScale="70" zoomScaleNormal="70" workbookViewId="0">
      <selection activeCell="A4" sqref="A4:B6"/>
    </sheetView>
  </sheetViews>
  <sheetFormatPr defaultRowHeight="12.75" x14ac:dyDescent="0.25"/>
  <cols>
    <col min="1" max="1" width="9.28515625" style="1" customWidth="1"/>
    <col min="2" max="2" width="73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12.285156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10.1406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3" t="s">
        <v>119</v>
      </c>
      <c r="B1" s="94"/>
      <c r="C1" s="95" t="s">
        <v>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7"/>
    </row>
    <row r="2" spans="1:38" ht="33" customHeight="1" x14ac:dyDescent="0.25">
      <c r="A2" s="95" t="s">
        <v>129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7"/>
    </row>
    <row r="3" spans="1:38" ht="23.25" customHeight="1" x14ac:dyDescent="0.25">
      <c r="A3" s="98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00"/>
    </row>
    <row r="4" spans="1:38" ht="51" customHeight="1" x14ac:dyDescent="0.25">
      <c r="A4" s="101" t="s">
        <v>2</v>
      </c>
      <c r="B4" s="102"/>
      <c r="C4" s="98" t="s">
        <v>3</v>
      </c>
      <c r="D4" s="99"/>
      <c r="E4" s="99"/>
      <c r="F4" s="99"/>
      <c r="G4" s="100"/>
      <c r="H4" s="98" t="s">
        <v>4</v>
      </c>
      <c r="I4" s="99"/>
      <c r="J4" s="99"/>
      <c r="K4" s="100"/>
      <c r="L4" s="107" t="s">
        <v>5</v>
      </c>
      <c r="M4" s="98" t="s">
        <v>6</v>
      </c>
      <c r="N4" s="99"/>
      <c r="O4" s="99"/>
      <c r="P4" s="99"/>
      <c r="Q4" s="99"/>
      <c r="R4" s="99"/>
      <c r="S4" s="99"/>
      <c r="T4" s="99"/>
      <c r="U4" s="99"/>
      <c r="V4" s="100"/>
      <c r="W4" s="107" t="s">
        <v>7</v>
      </c>
      <c r="X4" s="107" t="s">
        <v>8</v>
      </c>
      <c r="Y4" s="107" t="s">
        <v>9</v>
      </c>
      <c r="Z4" s="107" t="s">
        <v>10</v>
      </c>
      <c r="AA4" s="98" t="s">
        <v>11</v>
      </c>
      <c r="AB4" s="99"/>
      <c r="AC4" s="99"/>
      <c r="AD4" s="99"/>
      <c r="AE4" s="100"/>
      <c r="AF4" s="107" t="s">
        <v>12</v>
      </c>
      <c r="AG4" s="107" t="s">
        <v>13</v>
      </c>
      <c r="AH4" s="98" t="s">
        <v>14</v>
      </c>
      <c r="AI4" s="99"/>
      <c r="AJ4" s="99"/>
      <c r="AK4" s="99"/>
      <c r="AL4" s="100"/>
    </row>
    <row r="5" spans="1:38" ht="12.75" customHeight="1" x14ac:dyDescent="0.25">
      <c r="A5" s="103"/>
      <c r="B5" s="104"/>
      <c r="C5" s="107" t="s">
        <v>15</v>
      </c>
      <c r="D5" s="107" t="s">
        <v>16</v>
      </c>
      <c r="E5" s="107" t="s">
        <v>17</v>
      </c>
      <c r="F5" s="107" t="s">
        <v>18</v>
      </c>
      <c r="G5" s="107" t="s">
        <v>19</v>
      </c>
      <c r="H5" s="107" t="s">
        <v>15</v>
      </c>
      <c r="I5" s="107" t="s">
        <v>17</v>
      </c>
      <c r="J5" s="107" t="s">
        <v>18</v>
      </c>
      <c r="K5" s="107" t="s">
        <v>19</v>
      </c>
      <c r="L5" s="108"/>
      <c r="M5" s="107" t="s">
        <v>20</v>
      </c>
      <c r="N5" s="107" t="s">
        <v>21</v>
      </c>
      <c r="O5" s="107" t="s">
        <v>22</v>
      </c>
      <c r="P5" s="107" t="s">
        <v>23</v>
      </c>
      <c r="Q5" s="107" t="s">
        <v>24</v>
      </c>
      <c r="R5" s="98" t="s">
        <v>25</v>
      </c>
      <c r="S5" s="99"/>
      <c r="T5" s="99"/>
      <c r="U5" s="100"/>
      <c r="V5" s="107" t="s">
        <v>26</v>
      </c>
      <c r="W5" s="108"/>
      <c r="X5" s="108"/>
      <c r="Y5" s="108"/>
      <c r="Z5" s="108"/>
      <c r="AA5" s="107" t="s">
        <v>27</v>
      </c>
      <c r="AB5" s="107" t="s">
        <v>28</v>
      </c>
      <c r="AC5" s="107" t="s">
        <v>15</v>
      </c>
      <c r="AD5" s="107" t="s">
        <v>29</v>
      </c>
      <c r="AE5" s="107" t="s">
        <v>30</v>
      </c>
      <c r="AF5" s="108"/>
      <c r="AG5" s="108"/>
      <c r="AH5" s="107" t="s">
        <v>27</v>
      </c>
      <c r="AI5" s="107" t="s">
        <v>28</v>
      </c>
      <c r="AJ5" s="107" t="s">
        <v>15</v>
      </c>
      <c r="AK5" s="107" t="s">
        <v>31</v>
      </c>
      <c r="AL5" s="107" t="s">
        <v>32</v>
      </c>
    </row>
    <row r="6" spans="1:38" ht="152.25" customHeight="1" x14ac:dyDescent="0.25">
      <c r="A6" s="105"/>
      <c r="B6" s="10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40" t="s">
        <v>33</v>
      </c>
      <c r="S6" s="40" t="s">
        <v>34</v>
      </c>
      <c r="T6" s="40" t="s">
        <v>35</v>
      </c>
      <c r="U6" s="40" t="s">
        <v>36</v>
      </c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91.5" customHeight="1" x14ac:dyDescent="0.25">
      <c r="A8" s="71">
        <v>1</v>
      </c>
      <c r="B8" s="70" t="s">
        <v>38</v>
      </c>
      <c r="C8" s="52">
        <f>C9+C10</f>
        <v>248</v>
      </c>
      <c r="D8" s="52">
        <f t="shared" ref="D8:AL8" si="0">D9+D10</f>
        <v>16</v>
      </c>
      <c r="E8" s="52">
        <f t="shared" si="0"/>
        <v>218</v>
      </c>
      <c r="F8" s="52">
        <f t="shared" si="0"/>
        <v>2</v>
      </c>
      <c r="G8" s="52">
        <f t="shared" si="0"/>
        <v>12</v>
      </c>
      <c r="H8" s="52">
        <f t="shared" si="0"/>
        <v>724</v>
      </c>
      <c r="I8" s="52">
        <f t="shared" si="0"/>
        <v>604</v>
      </c>
      <c r="J8" s="52">
        <f t="shared" si="0"/>
        <v>84</v>
      </c>
      <c r="K8" s="52">
        <f t="shared" si="0"/>
        <v>36</v>
      </c>
      <c r="L8" s="52">
        <f t="shared" si="0"/>
        <v>2</v>
      </c>
      <c r="M8" s="52">
        <f t="shared" si="0"/>
        <v>475</v>
      </c>
      <c r="N8" s="52">
        <f t="shared" si="0"/>
        <v>350</v>
      </c>
      <c r="O8" s="52">
        <f t="shared" si="0"/>
        <v>8</v>
      </c>
      <c r="P8" s="52">
        <f t="shared" si="0"/>
        <v>116</v>
      </c>
      <c r="Q8" s="52">
        <f t="shared" si="0"/>
        <v>1</v>
      </c>
      <c r="R8" s="52">
        <f t="shared" si="0"/>
        <v>92</v>
      </c>
      <c r="S8" s="52">
        <f t="shared" si="0"/>
        <v>0</v>
      </c>
      <c r="T8" s="52">
        <f t="shared" si="0"/>
        <v>4</v>
      </c>
      <c r="U8" s="52">
        <f t="shared" si="0"/>
        <v>88</v>
      </c>
      <c r="V8" s="52">
        <f t="shared" si="0"/>
        <v>567</v>
      </c>
      <c r="W8" s="52">
        <f t="shared" si="0"/>
        <v>1</v>
      </c>
      <c r="X8" s="52">
        <f t="shared" si="0"/>
        <v>5</v>
      </c>
      <c r="Y8" s="52">
        <f t="shared" si="0"/>
        <v>268</v>
      </c>
      <c r="Z8" s="52">
        <f t="shared" si="0"/>
        <v>20</v>
      </c>
      <c r="AA8" s="52">
        <f t="shared" si="0"/>
        <v>140</v>
      </c>
      <c r="AB8" s="52">
        <f t="shared" si="0"/>
        <v>21</v>
      </c>
      <c r="AC8" s="52">
        <f t="shared" si="0"/>
        <v>161</v>
      </c>
      <c r="AD8" s="52">
        <f t="shared" si="0"/>
        <v>43</v>
      </c>
      <c r="AE8" s="52">
        <f t="shared" si="0"/>
        <v>118</v>
      </c>
      <c r="AF8" s="52">
        <f t="shared" si="0"/>
        <v>0</v>
      </c>
      <c r="AG8" s="52">
        <f t="shared" si="0"/>
        <v>64</v>
      </c>
      <c r="AH8" s="52">
        <f t="shared" si="0"/>
        <v>26</v>
      </c>
      <c r="AI8" s="52">
        <f t="shared" si="0"/>
        <v>7</v>
      </c>
      <c r="AJ8" s="52">
        <f t="shared" si="0"/>
        <v>33</v>
      </c>
      <c r="AK8" s="52">
        <f t="shared" si="0"/>
        <v>28</v>
      </c>
      <c r="AL8" s="52">
        <f t="shared" si="0"/>
        <v>5</v>
      </c>
    </row>
    <row r="9" spans="1:38" ht="91.5" customHeight="1" x14ac:dyDescent="0.25">
      <c r="A9" s="10" t="s">
        <v>39</v>
      </c>
      <c r="B9" s="41" t="s">
        <v>40</v>
      </c>
      <c r="C9" s="77">
        <v>184</v>
      </c>
      <c r="D9" s="77">
        <v>12</v>
      </c>
      <c r="E9" s="77">
        <f>C9-D9-F9-G9</f>
        <v>167</v>
      </c>
      <c r="F9" s="77">
        <v>2</v>
      </c>
      <c r="G9" s="77">
        <v>3</v>
      </c>
      <c r="H9" s="77">
        <v>300</v>
      </c>
      <c r="I9" s="77">
        <f>H9-J9-K9</f>
        <v>213</v>
      </c>
      <c r="J9" s="77">
        <v>63</v>
      </c>
      <c r="K9" s="77">
        <v>24</v>
      </c>
      <c r="L9" s="77">
        <v>2</v>
      </c>
      <c r="M9" s="31">
        <f>N9+O9+P9+Q9</f>
        <v>231</v>
      </c>
      <c r="N9" s="31">
        <v>171</v>
      </c>
      <c r="O9" s="79">
        <v>7</v>
      </c>
      <c r="P9" s="31">
        <v>52</v>
      </c>
      <c r="Q9" s="79">
        <v>1</v>
      </c>
      <c r="R9" s="32">
        <f>S9+T9+U9</f>
        <v>13</v>
      </c>
      <c r="S9" s="79"/>
      <c r="T9" s="31">
        <v>3</v>
      </c>
      <c r="U9" s="79">
        <v>10</v>
      </c>
      <c r="V9" s="77">
        <f>M9+R9</f>
        <v>244</v>
      </c>
      <c r="W9" s="79">
        <v>1</v>
      </c>
      <c r="X9" s="77">
        <v>4</v>
      </c>
      <c r="Y9" s="77">
        <f>D9+E9+I9-L9-V9-W9</f>
        <v>145</v>
      </c>
      <c r="Z9" s="77">
        <v>16</v>
      </c>
      <c r="AA9" s="77">
        <v>112</v>
      </c>
      <c r="AB9" s="77">
        <v>18</v>
      </c>
      <c r="AC9" s="77">
        <f>AA9+AB9</f>
        <v>130</v>
      </c>
      <c r="AD9" s="77">
        <v>39</v>
      </c>
      <c r="AE9" s="77">
        <v>91</v>
      </c>
      <c r="AF9" s="77"/>
      <c r="AG9" s="77">
        <v>61</v>
      </c>
      <c r="AH9" s="77">
        <v>25</v>
      </c>
      <c r="AI9" s="77">
        <v>5</v>
      </c>
      <c r="AJ9" s="77">
        <f>AH9+AI9</f>
        <v>30</v>
      </c>
      <c r="AK9" s="77">
        <v>27</v>
      </c>
      <c r="AL9" s="77">
        <v>3</v>
      </c>
    </row>
    <row r="10" spans="1:38" ht="91.5" customHeight="1" x14ac:dyDescent="0.25">
      <c r="A10" s="10" t="s">
        <v>41</v>
      </c>
      <c r="B10" s="41" t="s">
        <v>42</v>
      </c>
      <c r="C10" s="77">
        <v>64</v>
      </c>
      <c r="D10" s="77">
        <v>4</v>
      </c>
      <c r="E10" s="77">
        <f t="shared" ref="E10:E49" si="1">C10-D10-F10-G10</f>
        <v>51</v>
      </c>
      <c r="F10" s="77"/>
      <c r="G10" s="77">
        <v>9</v>
      </c>
      <c r="H10" s="77">
        <v>424</v>
      </c>
      <c r="I10" s="77">
        <f t="shared" ref="I10:I50" si="2">H10-J10-K10</f>
        <v>391</v>
      </c>
      <c r="J10" s="77">
        <v>21</v>
      </c>
      <c r="K10" s="77">
        <v>12</v>
      </c>
      <c r="L10" s="77"/>
      <c r="M10" s="31">
        <f t="shared" ref="M10:M50" si="3">N10+O10+P10+Q10</f>
        <v>244</v>
      </c>
      <c r="N10" s="31">
        <v>179</v>
      </c>
      <c r="O10" s="79">
        <v>1</v>
      </c>
      <c r="P10" s="31">
        <v>64</v>
      </c>
      <c r="Q10" s="79"/>
      <c r="R10" s="32">
        <f t="shared" ref="R10:R50" si="4">S10+T10+U10</f>
        <v>79</v>
      </c>
      <c r="S10" s="79"/>
      <c r="T10" s="31">
        <v>1</v>
      </c>
      <c r="U10" s="79">
        <v>78</v>
      </c>
      <c r="V10" s="77">
        <f t="shared" ref="V10:V50" si="5">M10+R10</f>
        <v>323</v>
      </c>
      <c r="W10" s="79"/>
      <c r="X10" s="79">
        <v>1</v>
      </c>
      <c r="Y10" s="77">
        <f t="shared" ref="Y10:Y50" si="6">D10+E10+I10-L10-V10-W10</f>
        <v>123</v>
      </c>
      <c r="Z10" s="77">
        <v>4</v>
      </c>
      <c r="AA10" s="77">
        <v>28</v>
      </c>
      <c r="AB10" s="77">
        <v>3</v>
      </c>
      <c r="AC10" s="77">
        <f t="shared" ref="AC10:AC50" si="7">AA10+AB10</f>
        <v>31</v>
      </c>
      <c r="AD10" s="77">
        <v>4</v>
      </c>
      <c r="AE10" s="77">
        <v>27</v>
      </c>
      <c r="AF10" s="77"/>
      <c r="AG10" s="77">
        <v>3</v>
      </c>
      <c r="AH10" s="77">
        <v>1</v>
      </c>
      <c r="AI10" s="77">
        <v>2</v>
      </c>
      <c r="AJ10" s="77">
        <f t="shared" ref="AJ10:AJ50" si="8">AH10+AI10</f>
        <v>3</v>
      </c>
      <c r="AK10" s="77">
        <v>1</v>
      </c>
      <c r="AL10" s="77">
        <v>2</v>
      </c>
    </row>
    <row r="11" spans="1:38" s="72" customFormat="1" ht="91.5" customHeight="1" x14ac:dyDescent="0.25">
      <c r="A11" s="71">
        <v>2</v>
      </c>
      <c r="B11" s="70" t="s">
        <v>43</v>
      </c>
      <c r="C11" s="52">
        <f>C12+C13</f>
        <v>72</v>
      </c>
      <c r="D11" s="52">
        <f t="shared" ref="D11:AL11" si="9">D12+D13</f>
        <v>2</v>
      </c>
      <c r="E11" s="52">
        <f t="shared" si="9"/>
        <v>67</v>
      </c>
      <c r="F11" s="52">
        <f t="shared" si="9"/>
        <v>2</v>
      </c>
      <c r="G11" s="52">
        <f t="shared" si="9"/>
        <v>1</v>
      </c>
      <c r="H11" s="52">
        <f t="shared" si="9"/>
        <v>111</v>
      </c>
      <c r="I11" s="52">
        <f t="shared" si="9"/>
        <v>87</v>
      </c>
      <c r="J11" s="52">
        <f t="shared" si="9"/>
        <v>11</v>
      </c>
      <c r="K11" s="52">
        <f t="shared" si="9"/>
        <v>13</v>
      </c>
      <c r="L11" s="52">
        <f t="shared" si="9"/>
        <v>0</v>
      </c>
      <c r="M11" s="52">
        <f t="shared" si="9"/>
        <v>43</v>
      </c>
      <c r="N11" s="52">
        <f t="shared" si="9"/>
        <v>12</v>
      </c>
      <c r="O11" s="52">
        <f t="shared" si="9"/>
        <v>6</v>
      </c>
      <c r="P11" s="52">
        <f t="shared" si="9"/>
        <v>25</v>
      </c>
      <c r="Q11" s="52">
        <f t="shared" si="9"/>
        <v>0</v>
      </c>
      <c r="R11" s="52">
        <f t="shared" si="9"/>
        <v>7</v>
      </c>
      <c r="S11" s="52">
        <f t="shared" si="9"/>
        <v>0</v>
      </c>
      <c r="T11" s="52">
        <f t="shared" si="9"/>
        <v>5</v>
      </c>
      <c r="U11" s="52">
        <f t="shared" si="9"/>
        <v>2</v>
      </c>
      <c r="V11" s="52">
        <f t="shared" si="9"/>
        <v>50</v>
      </c>
      <c r="W11" s="52">
        <f t="shared" si="9"/>
        <v>1</v>
      </c>
      <c r="X11" s="52">
        <f t="shared" si="9"/>
        <v>2</v>
      </c>
      <c r="Y11" s="52">
        <f t="shared" si="9"/>
        <v>105</v>
      </c>
      <c r="Z11" s="52">
        <f t="shared" si="9"/>
        <v>2</v>
      </c>
      <c r="AA11" s="52">
        <f t="shared" si="9"/>
        <v>37</v>
      </c>
      <c r="AB11" s="52">
        <f t="shared" si="9"/>
        <v>20</v>
      </c>
      <c r="AC11" s="52">
        <f t="shared" si="9"/>
        <v>57</v>
      </c>
      <c r="AD11" s="52">
        <f t="shared" si="9"/>
        <v>22</v>
      </c>
      <c r="AE11" s="52">
        <f t="shared" si="9"/>
        <v>35</v>
      </c>
      <c r="AF11" s="52">
        <f t="shared" si="9"/>
        <v>0</v>
      </c>
      <c r="AG11" s="52">
        <f t="shared" si="9"/>
        <v>13</v>
      </c>
      <c r="AH11" s="52">
        <f t="shared" si="9"/>
        <v>7</v>
      </c>
      <c r="AI11" s="52">
        <f t="shared" si="9"/>
        <v>6</v>
      </c>
      <c r="AJ11" s="52">
        <f t="shared" si="9"/>
        <v>13</v>
      </c>
      <c r="AK11" s="52">
        <f t="shared" si="9"/>
        <v>7</v>
      </c>
      <c r="AL11" s="52">
        <f t="shared" si="9"/>
        <v>6</v>
      </c>
    </row>
    <row r="12" spans="1:38" ht="91.5" customHeight="1" x14ac:dyDescent="0.25">
      <c r="A12" s="10" t="s">
        <v>44</v>
      </c>
      <c r="B12" s="41" t="s">
        <v>45</v>
      </c>
      <c r="C12" s="77">
        <v>47</v>
      </c>
      <c r="D12" s="77">
        <v>1</v>
      </c>
      <c r="E12" s="77">
        <f t="shared" si="1"/>
        <v>45</v>
      </c>
      <c r="F12" s="77"/>
      <c r="G12" s="77">
        <v>1</v>
      </c>
      <c r="H12" s="77">
        <v>63</v>
      </c>
      <c r="I12" s="77">
        <f t="shared" si="2"/>
        <v>51</v>
      </c>
      <c r="J12" s="77">
        <v>5</v>
      </c>
      <c r="K12" s="77">
        <v>7</v>
      </c>
      <c r="L12" s="77"/>
      <c r="M12" s="31">
        <f t="shared" si="3"/>
        <v>29</v>
      </c>
      <c r="N12" s="31">
        <v>9</v>
      </c>
      <c r="O12" s="79">
        <v>5</v>
      </c>
      <c r="P12" s="31">
        <v>15</v>
      </c>
      <c r="Q12" s="79"/>
      <c r="R12" s="32">
        <f t="shared" si="4"/>
        <v>5</v>
      </c>
      <c r="S12" s="79"/>
      <c r="T12" s="31">
        <v>3</v>
      </c>
      <c r="U12" s="79">
        <v>2</v>
      </c>
      <c r="V12" s="77">
        <f t="shared" si="5"/>
        <v>34</v>
      </c>
      <c r="W12" s="77">
        <v>1</v>
      </c>
      <c r="X12" s="79">
        <v>2</v>
      </c>
      <c r="Y12" s="77">
        <f t="shared" si="6"/>
        <v>62</v>
      </c>
      <c r="Z12" s="77">
        <v>2</v>
      </c>
      <c r="AA12" s="77">
        <v>23</v>
      </c>
      <c r="AB12" s="77">
        <v>10</v>
      </c>
      <c r="AC12" s="77">
        <f t="shared" si="7"/>
        <v>33</v>
      </c>
      <c r="AD12" s="77">
        <v>14</v>
      </c>
      <c r="AE12" s="77">
        <v>19</v>
      </c>
      <c r="AF12" s="77"/>
      <c r="AG12" s="77">
        <v>7</v>
      </c>
      <c r="AH12" s="77">
        <v>5</v>
      </c>
      <c r="AI12" s="77">
        <v>1</v>
      </c>
      <c r="AJ12" s="77">
        <f t="shared" si="8"/>
        <v>6</v>
      </c>
      <c r="AK12" s="77">
        <v>5</v>
      </c>
      <c r="AL12" s="77">
        <v>1</v>
      </c>
    </row>
    <row r="13" spans="1:38" ht="91.5" customHeight="1" x14ac:dyDescent="0.25">
      <c r="A13" s="10" t="s">
        <v>46</v>
      </c>
      <c r="B13" s="41" t="s">
        <v>47</v>
      </c>
      <c r="C13" s="77">
        <v>25</v>
      </c>
      <c r="D13" s="77">
        <v>1</v>
      </c>
      <c r="E13" s="77">
        <f t="shared" si="1"/>
        <v>22</v>
      </c>
      <c r="F13" s="77">
        <v>2</v>
      </c>
      <c r="G13" s="77"/>
      <c r="H13" s="77">
        <v>48</v>
      </c>
      <c r="I13" s="77">
        <f t="shared" si="2"/>
        <v>36</v>
      </c>
      <c r="J13" s="79">
        <v>6</v>
      </c>
      <c r="K13" s="77">
        <v>6</v>
      </c>
      <c r="L13" s="77"/>
      <c r="M13" s="31">
        <f t="shared" si="3"/>
        <v>14</v>
      </c>
      <c r="N13" s="31">
        <v>3</v>
      </c>
      <c r="O13" s="79">
        <v>1</v>
      </c>
      <c r="P13" s="31">
        <v>10</v>
      </c>
      <c r="Q13" s="79"/>
      <c r="R13" s="32">
        <f t="shared" si="4"/>
        <v>2</v>
      </c>
      <c r="S13" s="79"/>
      <c r="T13" s="31">
        <v>2</v>
      </c>
      <c r="U13" s="79"/>
      <c r="V13" s="77">
        <f t="shared" si="5"/>
        <v>16</v>
      </c>
      <c r="W13" s="79"/>
      <c r="X13" s="79"/>
      <c r="Y13" s="77">
        <f t="shared" si="6"/>
        <v>43</v>
      </c>
      <c r="Z13" s="77"/>
      <c r="AA13" s="77">
        <v>14</v>
      </c>
      <c r="AB13" s="77">
        <v>10</v>
      </c>
      <c r="AC13" s="77">
        <f t="shared" si="7"/>
        <v>24</v>
      </c>
      <c r="AD13" s="79">
        <v>8</v>
      </c>
      <c r="AE13" s="77">
        <v>16</v>
      </c>
      <c r="AF13" s="77"/>
      <c r="AG13" s="77">
        <v>6</v>
      </c>
      <c r="AH13" s="77">
        <v>2</v>
      </c>
      <c r="AI13" s="77">
        <v>5</v>
      </c>
      <c r="AJ13" s="77">
        <f t="shared" si="8"/>
        <v>7</v>
      </c>
      <c r="AK13" s="77">
        <v>2</v>
      </c>
      <c r="AL13" s="77">
        <v>5</v>
      </c>
    </row>
    <row r="14" spans="1:38" s="72" customFormat="1" ht="91.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1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1</v>
      </c>
      <c r="N14" s="52">
        <f t="shared" si="10"/>
        <v>1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1</v>
      </c>
      <c r="W14" s="52">
        <f t="shared" si="10"/>
        <v>0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1</v>
      </c>
      <c r="AB14" s="52">
        <f t="shared" si="10"/>
        <v>0</v>
      </c>
      <c r="AC14" s="52">
        <f t="shared" si="10"/>
        <v>1</v>
      </c>
      <c r="AD14" s="52">
        <f t="shared" si="10"/>
        <v>1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91.5" customHeight="1" x14ac:dyDescent="0.25">
      <c r="A15" s="10" t="s">
        <v>50</v>
      </c>
      <c r="B15" s="41" t="s">
        <v>51</v>
      </c>
      <c r="C15" s="77"/>
      <c r="D15" s="77"/>
      <c r="E15" s="77"/>
      <c r="F15" s="77"/>
      <c r="G15" s="77"/>
      <c r="H15" s="77">
        <v>1</v>
      </c>
      <c r="I15" s="77">
        <f t="shared" si="2"/>
        <v>1</v>
      </c>
      <c r="J15" s="79"/>
      <c r="K15" s="77"/>
      <c r="L15" s="77"/>
      <c r="M15" s="31">
        <f t="shared" si="3"/>
        <v>1</v>
      </c>
      <c r="N15" s="31">
        <v>1</v>
      </c>
      <c r="O15" s="79"/>
      <c r="P15" s="31"/>
      <c r="Q15" s="79"/>
      <c r="R15" s="32"/>
      <c r="S15" s="79"/>
      <c r="T15" s="31"/>
      <c r="U15" s="79"/>
      <c r="V15" s="77">
        <f t="shared" si="5"/>
        <v>1</v>
      </c>
      <c r="W15" s="79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</row>
    <row r="16" spans="1:38" ht="91.5" customHeight="1" x14ac:dyDescent="0.25">
      <c r="A16" s="10" t="s">
        <v>52</v>
      </c>
      <c r="B16" s="41" t="s">
        <v>53</v>
      </c>
      <c r="C16" s="77"/>
      <c r="D16" s="77"/>
      <c r="E16" s="77"/>
      <c r="F16" s="77"/>
      <c r="G16" s="77"/>
      <c r="H16" s="77"/>
      <c r="I16" s="77"/>
      <c r="J16" s="79"/>
      <c r="K16" s="79"/>
      <c r="L16" s="77"/>
      <c r="M16" s="31"/>
      <c r="N16" s="31"/>
      <c r="O16" s="79"/>
      <c r="P16" s="31"/>
      <c r="Q16" s="79"/>
      <c r="R16" s="32"/>
      <c r="S16" s="79"/>
      <c r="T16" s="31"/>
      <c r="U16" s="79"/>
      <c r="V16" s="77"/>
      <c r="W16" s="79"/>
      <c r="X16" s="79"/>
      <c r="Y16" s="77"/>
      <c r="Z16" s="79"/>
      <c r="AA16" s="79">
        <v>1</v>
      </c>
      <c r="AB16" s="77"/>
      <c r="AC16" s="77">
        <f t="shared" si="7"/>
        <v>1</v>
      </c>
      <c r="AD16" s="77">
        <v>1</v>
      </c>
      <c r="AE16" s="77"/>
      <c r="AF16" s="79"/>
      <c r="AG16" s="79"/>
      <c r="AH16" s="79"/>
      <c r="AI16" s="79"/>
      <c r="AJ16" s="77"/>
      <c r="AK16" s="77"/>
      <c r="AL16" s="77"/>
    </row>
    <row r="17" spans="1:38" s="72" customFormat="1" ht="91.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4">
        <v>1</v>
      </c>
      <c r="AB17" s="52">
        <v>0</v>
      </c>
      <c r="AC17" s="52">
        <f t="shared" si="7"/>
        <v>1</v>
      </c>
      <c r="AD17" s="52">
        <v>1</v>
      </c>
      <c r="AE17" s="52">
        <v>0</v>
      </c>
      <c r="AF17" s="54">
        <v>0</v>
      </c>
      <c r="AG17" s="54">
        <v>1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</row>
    <row r="18" spans="1:38" s="72" customFormat="1" ht="91.5" customHeight="1" x14ac:dyDescent="0.25">
      <c r="A18" s="73">
        <v>5</v>
      </c>
      <c r="B18" s="70" t="s">
        <v>55</v>
      </c>
      <c r="C18" s="52">
        <v>3</v>
      </c>
      <c r="D18" s="52">
        <v>1</v>
      </c>
      <c r="E18" s="52">
        <f t="shared" si="1"/>
        <v>2</v>
      </c>
      <c r="F18" s="52">
        <v>0</v>
      </c>
      <c r="G18" s="52">
        <v>0</v>
      </c>
      <c r="H18" s="52">
        <v>5</v>
      </c>
      <c r="I18" s="52">
        <f t="shared" si="2"/>
        <v>3</v>
      </c>
      <c r="J18" s="54">
        <v>1</v>
      </c>
      <c r="K18" s="54">
        <v>1</v>
      </c>
      <c r="L18" s="52">
        <v>0</v>
      </c>
      <c r="M18" s="56">
        <f t="shared" si="3"/>
        <v>1</v>
      </c>
      <c r="N18" s="54">
        <v>0</v>
      </c>
      <c r="O18" s="54">
        <v>0</v>
      </c>
      <c r="P18" s="54">
        <v>1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2">
        <f t="shared" si="5"/>
        <v>1</v>
      </c>
      <c r="W18" s="52">
        <v>0</v>
      </c>
      <c r="X18" s="54">
        <v>0</v>
      </c>
      <c r="Y18" s="52">
        <f t="shared" si="6"/>
        <v>5</v>
      </c>
      <c r="Z18" s="54">
        <v>0</v>
      </c>
      <c r="AA18" s="54">
        <v>2</v>
      </c>
      <c r="AB18" s="52">
        <v>0</v>
      </c>
      <c r="AC18" s="52">
        <f t="shared" si="7"/>
        <v>2</v>
      </c>
      <c r="AD18" s="52">
        <v>1</v>
      </c>
      <c r="AE18" s="52">
        <v>1</v>
      </c>
      <c r="AF18" s="54">
        <v>0</v>
      </c>
      <c r="AG18" s="54">
        <v>0</v>
      </c>
      <c r="AH18" s="54">
        <v>1</v>
      </c>
      <c r="AI18" s="54">
        <v>0</v>
      </c>
      <c r="AJ18" s="52">
        <f t="shared" si="8"/>
        <v>1</v>
      </c>
      <c r="AK18" s="52">
        <v>1</v>
      </c>
      <c r="AL18" s="52">
        <v>0</v>
      </c>
    </row>
    <row r="19" spans="1:38" s="72" customFormat="1" ht="91.5" customHeight="1" x14ac:dyDescent="0.25">
      <c r="A19" s="73">
        <v>6</v>
      </c>
      <c r="B19" s="70" t="s">
        <v>56</v>
      </c>
      <c r="C19" s="52">
        <f>C20+C21+C22+C23+C24+C25+C26</f>
        <v>3</v>
      </c>
      <c r="D19" s="52">
        <f t="shared" ref="D19:AL19" si="11">D20+D21+D22+D23+D24+D25+D26</f>
        <v>0</v>
      </c>
      <c r="E19" s="52">
        <f t="shared" si="11"/>
        <v>3</v>
      </c>
      <c r="F19" s="52">
        <f t="shared" si="11"/>
        <v>0</v>
      </c>
      <c r="G19" s="52">
        <f t="shared" si="11"/>
        <v>0</v>
      </c>
      <c r="H19" s="52">
        <f t="shared" si="11"/>
        <v>3</v>
      </c>
      <c r="I19" s="52">
        <f t="shared" si="11"/>
        <v>2</v>
      </c>
      <c r="J19" s="52">
        <f t="shared" si="11"/>
        <v>0</v>
      </c>
      <c r="K19" s="52">
        <f t="shared" si="11"/>
        <v>1</v>
      </c>
      <c r="L19" s="52">
        <f t="shared" si="11"/>
        <v>0</v>
      </c>
      <c r="M19" s="52">
        <f t="shared" si="11"/>
        <v>2</v>
      </c>
      <c r="N19" s="52">
        <f t="shared" si="11"/>
        <v>0</v>
      </c>
      <c r="O19" s="52">
        <f t="shared" si="11"/>
        <v>0</v>
      </c>
      <c r="P19" s="52">
        <f t="shared" si="11"/>
        <v>2</v>
      </c>
      <c r="Q19" s="52">
        <f t="shared" si="11"/>
        <v>0</v>
      </c>
      <c r="R19" s="52">
        <f t="shared" si="11"/>
        <v>2</v>
      </c>
      <c r="S19" s="52">
        <f t="shared" si="11"/>
        <v>0</v>
      </c>
      <c r="T19" s="52">
        <f t="shared" si="11"/>
        <v>0</v>
      </c>
      <c r="U19" s="52">
        <f t="shared" si="11"/>
        <v>2</v>
      </c>
      <c r="V19" s="52">
        <f t="shared" si="11"/>
        <v>4</v>
      </c>
      <c r="W19" s="52">
        <f t="shared" si="11"/>
        <v>0</v>
      </c>
      <c r="X19" s="52">
        <f t="shared" si="11"/>
        <v>0</v>
      </c>
      <c r="Y19" s="52">
        <f t="shared" si="11"/>
        <v>1</v>
      </c>
      <c r="Z19" s="52">
        <f t="shared" si="11"/>
        <v>0</v>
      </c>
      <c r="AA19" s="52">
        <f t="shared" si="11"/>
        <v>2</v>
      </c>
      <c r="AB19" s="52">
        <f t="shared" si="11"/>
        <v>0</v>
      </c>
      <c r="AC19" s="52">
        <f t="shared" si="11"/>
        <v>2</v>
      </c>
      <c r="AD19" s="52">
        <f t="shared" si="11"/>
        <v>2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91.5" customHeight="1" x14ac:dyDescent="0.25">
      <c r="A20" s="10" t="s">
        <v>57</v>
      </c>
      <c r="B20" s="41" t="s">
        <v>58</v>
      </c>
      <c r="C20" s="77"/>
      <c r="D20" s="77"/>
      <c r="E20" s="77"/>
      <c r="F20" s="77"/>
      <c r="G20" s="77"/>
      <c r="H20" s="77"/>
      <c r="I20" s="77"/>
      <c r="J20" s="79"/>
      <c r="K20" s="79"/>
      <c r="L20" s="77"/>
      <c r="M20" s="31"/>
      <c r="N20" s="79"/>
      <c r="O20" s="79"/>
      <c r="P20" s="79"/>
      <c r="Q20" s="79"/>
      <c r="R20" s="32"/>
      <c r="S20" s="79"/>
      <c r="T20" s="79"/>
      <c r="U20" s="79"/>
      <c r="V20" s="77"/>
      <c r="W20" s="79"/>
      <c r="X20" s="79"/>
      <c r="Y20" s="77"/>
      <c r="Z20" s="79"/>
      <c r="AA20" s="79"/>
      <c r="AB20" s="77"/>
      <c r="AC20" s="77"/>
      <c r="AD20" s="77"/>
      <c r="AE20" s="77"/>
      <c r="AF20" s="79"/>
      <c r="AG20" s="79"/>
      <c r="AH20" s="79"/>
      <c r="AI20" s="79"/>
      <c r="AJ20" s="77"/>
      <c r="AK20" s="79"/>
      <c r="AL20" s="79"/>
    </row>
    <row r="21" spans="1:38" ht="91.5" customHeight="1" x14ac:dyDescent="0.25">
      <c r="A21" s="10" t="s">
        <v>59</v>
      </c>
      <c r="B21" s="41" t="s">
        <v>60</v>
      </c>
      <c r="C21" s="77"/>
      <c r="D21" s="77"/>
      <c r="E21" s="77"/>
      <c r="F21" s="77"/>
      <c r="G21" s="77"/>
      <c r="H21" s="79"/>
      <c r="I21" s="77"/>
      <c r="J21" s="79"/>
      <c r="K21" s="79"/>
      <c r="L21" s="77"/>
      <c r="M21" s="31"/>
      <c r="N21" s="79"/>
      <c r="O21" s="79"/>
      <c r="P21" s="79"/>
      <c r="Q21" s="79"/>
      <c r="R21" s="32"/>
      <c r="S21" s="79"/>
      <c r="T21" s="79"/>
      <c r="U21" s="79"/>
      <c r="V21" s="77"/>
      <c r="W21" s="79"/>
      <c r="X21" s="79"/>
      <c r="Y21" s="77"/>
      <c r="Z21" s="79"/>
      <c r="AA21" s="79"/>
      <c r="AB21" s="77"/>
      <c r="AC21" s="77"/>
      <c r="AD21" s="77"/>
      <c r="AE21" s="77"/>
      <c r="AF21" s="79"/>
      <c r="AG21" s="79"/>
      <c r="AH21" s="79"/>
      <c r="AI21" s="79"/>
      <c r="AJ21" s="77"/>
      <c r="AK21" s="79"/>
      <c r="AL21" s="79"/>
    </row>
    <row r="22" spans="1:38" ht="91.5" customHeight="1" x14ac:dyDescent="0.25">
      <c r="A22" s="10" t="s">
        <v>61</v>
      </c>
      <c r="B22" s="41" t="s">
        <v>62</v>
      </c>
      <c r="C22" s="77">
        <v>3</v>
      </c>
      <c r="D22" s="77"/>
      <c r="E22" s="77">
        <f t="shared" si="1"/>
        <v>3</v>
      </c>
      <c r="F22" s="77"/>
      <c r="G22" s="77"/>
      <c r="H22" s="79">
        <v>1</v>
      </c>
      <c r="I22" s="77">
        <f t="shared" si="2"/>
        <v>1</v>
      </c>
      <c r="J22" s="79"/>
      <c r="K22" s="79"/>
      <c r="L22" s="77"/>
      <c r="M22" s="31">
        <f t="shared" si="3"/>
        <v>2</v>
      </c>
      <c r="N22" s="79"/>
      <c r="O22" s="79"/>
      <c r="P22" s="79">
        <v>2</v>
      </c>
      <c r="Q22" s="79"/>
      <c r="R22" s="32">
        <f t="shared" si="4"/>
        <v>2</v>
      </c>
      <c r="S22" s="79"/>
      <c r="T22" s="79"/>
      <c r="U22" s="79">
        <v>2</v>
      </c>
      <c r="V22" s="77">
        <f t="shared" si="5"/>
        <v>4</v>
      </c>
      <c r="W22" s="79"/>
      <c r="X22" s="79"/>
      <c r="Y22" s="77"/>
      <c r="Z22" s="79"/>
      <c r="AA22" s="79">
        <v>2</v>
      </c>
      <c r="AB22" s="77"/>
      <c r="AC22" s="77">
        <f t="shared" si="7"/>
        <v>2</v>
      </c>
      <c r="AD22" s="77">
        <v>2</v>
      </c>
      <c r="AE22" s="77"/>
      <c r="AF22" s="79"/>
      <c r="AG22" s="79"/>
      <c r="AH22" s="79"/>
      <c r="AI22" s="79"/>
      <c r="AJ22" s="77"/>
      <c r="AK22" s="79"/>
      <c r="AL22" s="79"/>
    </row>
    <row r="23" spans="1:38" ht="91.5" customHeight="1" x14ac:dyDescent="0.25">
      <c r="A23" s="10" t="s">
        <v>63</v>
      </c>
      <c r="B23" s="41" t="s">
        <v>64</v>
      </c>
      <c r="C23" s="77"/>
      <c r="D23" s="77"/>
      <c r="E23" s="77"/>
      <c r="F23" s="77"/>
      <c r="G23" s="77"/>
      <c r="H23" s="79"/>
      <c r="I23" s="77"/>
      <c r="J23" s="79"/>
      <c r="K23" s="79"/>
      <c r="L23" s="77"/>
      <c r="M23" s="31"/>
      <c r="N23" s="79"/>
      <c r="O23" s="79"/>
      <c r="P23" s="79"/>
      <c r="Q23" s="79"/>
      <c r="R23" s="32"/>
      <c r="S23" s="79"/>
      <c r="T23" s="79"/>
      <c r="U23" s="79"/>
      <c r="V23" s="77"/>
      <c r="W23" s="79"/>
      <c r="X23" s="79"/>
      <c r="Y23" s="77"/>
      <c r="Z23" s="79"/>
      <c r="AA23" s="79"/>
      <c r="AB23" s="77"/>
      <c r="AC23" s="77"/>
      <c r="AD23" s="77"/>
      <c r="AE23" s="77"/>
      <c r="AF23" s="79"/>
      <c r="AG23" s="79"/>
      <c r="AH23" s="79"/>
      <c r="AI23" s="79"/>
      <c r="AJ23" s="77"/>
      <c r="AK23" s="79"/>
      <c r="AL23" s="79"/>
    </row>
    <row r="24" spans="1:38" ht="91.5" customHeight="1" x14ac:dyDescent="0.25">
      <c r="A24" s="10" t="s">
        <v>65</v>
      </c>
      <c r="B24" s="41" t="s">
        <v>66</v>
      </c>
      <c r="C24" s="77"/>
      <c r="D24" s="77"/>
      <c r="E24" s="77"/>
      <c r="F24" s="77"/>
      <c r="G24" s="77"/>
      <c r="H24" s="79">
        <v>1</v>
      </c>
      <c r="I24" s="77"/>
      <c r="J24" s="79"/>
      <c r="K24" s="79">
        <v>1</v>
      </c>
      <c r="L24" s="77"/>
      <c r="M24" s="31"/>
      <c r="N24" s="79"/>
      <c r="O24" s="79"/>
      <c r="P24" s="79"/>
      <c r="Q24" s="79"/>
      <c r="R24" s="32"/>
      <c r="S24" s="79"/>
      <c r="T24" s="79"/>
      <c r="U24" s="79"/>
      <c r="V24" s="77"/>
      <c r="W24" s="79"/>
      <c r="X24" s="79"/>
      <c r="Y24" s="77"/>
      <c r="Z24" s="79"/>
      <c r="AA24" s="79"/>
      <c r="AB24" s="77"/>
      <c r="AC24" s="77"/>
      <c r="AD24" s="77"/>
      <c r="AE24" s="77"/>
      <c r="AF24" s="79"/>
      <c r="AG24" s="79"/>
      <c r="AH24" s="79"/>
      <c r="AI24" s="79"/>
      <c r="AJ24" s="77"/>
      <c r="AK24" s="79"/>
      <c r="AL24" s="79"/>
    </row>
    <row r="25" spans="1:38" ht="91.5" customHeight="1" x14ac:dyDescent="0.25">
      <c r="A25" s="10" t="s">
        <v>67</v>
      </c>
      <c r="B25" s="41" t="s">
        <v>68</v>
      </c>
      <c r="C25" s="77"/>
      <c r="D25" s="77"/>
      <c r="E25" s="77"/>
      <c r="F25" s="77"/>
      <c r="G25" s="77"/>
      <c r="H25" s="79">
        <v>1</v>
      </c>
      <c r="I25" s="77">
        <f t="shared" si="2"/>
        <v>1</v>
      </c>
      <c r="J25" s="79"/>
      <c r="K25" s="79"/>
      <c r="L25" s="77"/>
      <c r="M25" s="31"/>
      <c r="N25" s="79"/>
      <c r="O25" s="79"/>
      <c r="P25" s="79"/>
      <c r="Q25" s="79"/>
      <c r="R25" s="32"/>
      <c r="S25" s="79"/>
      <c r="T25" s="79"/>
      <c r="U25" s="79"/>
      <c r="V25" s="77"/>
      <c r="W25" s="79"/>
      <c r="X25" s="79"/>
      <c r="Y25" s="77">
        <f t="shared" si="6"/>
        <v>1</v>
      </c>
      <c r="Z25" s="79"/>
      <c r="AA25" s="79"/>
      <c r="AB25" s="77"/>
      <c r="AC25" s="77"/>
      <c r="AD25" s="77"/>
      <c r="AE25" s="77"/>
      <c r="AF25" s="79"/>
      <c r="AG25" s="79"/>
      <c r="AH25" s="79"/>
      <c r="AI25" s="79"/>
      <c r="AJ25" s="77"/>
      <c r="AK25" s="79"/>
      <c r="AL25" s="79"/>
    </row>
    <row r="26" spans="1:38" ht="91.5" customHeight="1" x14ac:dyDescent="0.25">
      <c r="A26" s="10" t="s">
        <v>69</v>
      </c>
      <c r="B26" s="41" t="s">
        <v>70</v>
      </c>
      <c r="C26" s="77"/>
      <c r="D26" s="77"/>
      <c r="E26" s="77"/>
      <c r="F26" s="77"/>
      <c r="G26" s="77"/>
      <c r="H26" s="79"/>
      <c r="I26" s="77"/>
      <c r="J26" s="79"/>
      <c r="K26" s="79"/>
      <c r="L26" s="77"/>
      <c r="M26" s="31"/>
      <c r="N26" s="79"/>
      <c r="O26" s="79"/>
      <c r="P26" s="79"/>
      <c r="Q26" s="79"/>
      <c r="R26" s="32"/>
      <c r="S26" s="79"/>
      <c r="T26" s="79"/>
      <c r="U26" s="79"/>
      <c r="V26" s="77"/>
      <c r="W26" s="79"/>
      <c r="X26" s="79"/>
      <c r="Y26" s="77"/>
      <c r="Z26" s="79"/>
      <c r="AA26" s="79"/>
      <c r="AB26" s="77"/>
      <c r="AC26" s="77"/>
      <c r="AD26" s="77"/>
      <c r="AE26" s="77"/>
      <c r="AF26" s="79"/>
      <c r="AG26" s="79"/>
      <c r="AH26" s="79"/>
      <c r="AI26" s="79"/>
      <c r="AJ26" s="77"/>
      <c r="AK26" s="79"/>
      <c r="AL26" s="79"/>
    </row>
    <row r="27" spans="1:38" s="72" customFormat="1" ht="91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1</v>
      </c>
      <c r="H27" s="52">
        <f t="shared" si="12"/>
        <v>0</v>
      </c>
      <c r="I27" s="52">
        <f t="shared" si="12"/>
        <v>0</v>
      </c>
      <c r="J27" s="52">
        <f t="shared" si="12"/>
        <v>1</v>
      </c>
      <c r="K27" s="52">
        <f t="shared" si="12"/>
        <v>0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91.5" customHeight="1" x14ac:dyDescent="0.25">
      <c r="A28" s="15" t="s">
        <v>72</v>
      </c>
      <c r="B28" s="41" t="s">
        <v>73</v>
      </c>
      <c r="C28" s="77"/>
      <c r="D28" s="77"/>
      <c r="E28" s="77"/>
      <c r="F28" s="77"/>
      <c r="G28" s="77"/>
      <c r="H28" s="79"/>
      <c r="I28" s="77"/>
      <c r="J28" s="79"/>
      <c r="K28" s="79"/>
      <c r="L28" s="77"/>
      <c r="M28" s="31"/>
      <c r="N28" s="79"/>
      <c r="O28" s="79"/>
      <c r="P28" s="79"/>
      <c r="Q28" s="79"/>
      <c r="R28" s="32"/>
      <c r="S28" s="79"/>
      <c r="T28" s="79"/>
      <c r="U28" s="79"/>
      <c r="V28" s="77"/>
      <c r="W28" s="79"/>
      <c r="X28" s="79"/>
      <c r="Y28" s="77"/>
      <c r="Z28" s="79"/>
      <c r="AA28" s="79"/>
      <c r="AB28" s="77"/>
      <c r="AC28" s="77"/>
      <c r="AD28" s="77"/>
      <c r="AE28" s="77"/>
      <c r="AF28" s="79"/>
      <c r="AG28" s="79"/>
      <c r="AH28" s="79"/>
      <c r="AI28" s="79"/>
      <c r="AJ28" s="77"/>
      <c r="AK28" s="79"/>
      <c r="AL28" s="79"/>
    </row>
    <row r="29" spans="1:38" ht="91.5" customHeight="1" x14ac:dyDescent="0.25">
      <c r="A29" s="15" t="s">
        <v>74</v>
      </c>
      <c r="B29" s="41" t="s">
        <v>75</v>
      </c>
      <c r="C29" s="77"/>
      <c r="D29" s="77"/>
      <c r="E29" s="77"/>
      <c r="F29" s="77"/>
      <c r="G29" s="77"/>
      <c r="H29" s="79">
        <v>1</v>
      </c>
      <c r="I29" s="77"/>
      <c r="J29" s="79"/>
      <c r="K29" s="79">
        <v>1</v>
      </c>
      <c r="L29" s="77"/>
      <c r="M29" s="31"/>
      <c r="N29" s="79"/>
      <c r="O29" s="79"/>
      <c r="P29" s="79"/>
      <c r="Q29" s="79"/>
      <c r="R29" s="32"/>
      <c r="S29" s="79"/>
      <c r="T29" s="79"/>
      <c r="U29" s="79"/>
      <c r="V29" s="77"/>
      <c r="W29" s="79"/>
      <c r="X29" s="79"/>
      <c r="Y29" s="77"/>
      <c r="Z29" s="79"/>
      <c r="AA29" s="79"/>
      <c r="AB29" s="77"/>
      <c r="AC29" s="77"/>
      <c r="AD29" s="77"/>
      <c r="AE29" s="77"/>
      <c r="AF29" s="79"/>
      <c r="AG29" s="79"/>
      <c r="AH29" s="79"/>
      <c r="AI29" s="79"/>
      <c r="AJ29" s="77"/>
      <c r="AK29" s="79"/>
      <c r="AL29" s="79"/>
    </row>
    <row r="30" spans="1:38" ht="91.5" customHeight="1" x14ac:dyDescent="0.25">
      <c r="A30" s="15" t="s">
        <v>76</v>
      </c>
      <c r="B30" s="41" t="s">
        <v>77</v>
      </c>
      <c r="C30" s="77"/>
      <c r="D30" s="77"/>
      <c r="E30" s="77"/>
      <c r="F30" s="77"/>
      <c r="G30" s="77"/>
      <c r="H30" s="79"/>
      <c r="I30" s="77"/>
      <c r="J30" s="79"/>
      <c r="K30" s="79"/>
      <c r="L30" s="77"/>
      <c r="M30" s="31"/>
      <c r="N30" s="79"/>
      <c r="O30" s="79"/>
      <c r="P30" s="79"/>
      <c r="Q30" s="79"/>
      <c r="R30" s="32"/>
      <c r="S30" s="79"/>
      <c r="T30" s="79"/>
      <c r="U30" s="79"/>
      <c r="V30" s="77"/>
      <c r="W30" s="79"/>
      <c r="X30" s="79"/>
      <c r="Y30" s="77"/>
      <c r="Z30" s="79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38" ht="91.5" customHeight="1" x14ac:dyDescent="0.25">
      <c r="A31" s="15" t="s">
        <v>78</v>
      </c>
      <c r="B31" s="41" t="s">
        <v>79</v>
      </c>
      <c r="C31" s="77"/>
      <c r="D31" s="77"/>
      <c r="E31" s="77"/>
      <c r="F31" s="77"/>
      <c r="G31" s="77"/>
      <c r="H31" s="79"/>
      <c r="I31" s="77"/>
      <c r="J31" s="79"/>
      <c r="K31" s="79"/>
      <c r="L31" s="77"/>
      <c r="M31" s="31"/>
      <c r="N31" s="79"/>
      <c r="O31" s="79"/>
      <c r="P31" s="79"/>
      <c r="Q31" s="79"/>
      <c r="R31" s="32"/>
      <c r="S31" s="79"/>
      <c r="T31" s="79"/>
      <c r="U31" s="79"/>
      <c r="V31" s="77"/>
      <c r="W31" s="79"/>
      <c r="X31" s="79"/>
      <c r="Y31" s="77"/>
      <c r="Z31" s="79"/>
      <c r="AA31" s="79"/>
      <c r="AB31" s="77"/>
      <c r="AC31" s="77"/>
      <c r="AD31" s="77"/>
      <c r="AE31" s="77"/>
      <c r="AF31" s="79"/>
      <c r="AG31" s="79"/>
      <c r="AH31" s="79"/>
      <c r="AI31" s="79"/>
      <c r="AJ31" s="77"/>
      <c r="AK31" s="79"/>
      <c r="AL31" s="79"/>
    </row>
    <row r="32" spans="1:38" ht="91.5" customHeight="1" x14ac:dyDescent="0.25">
      <c r="A32" s="15" t="s">
        <v>80</v>
      </c>
      <c r="B32" s="41" t="s">
        <v>81</v>
      </c>
      <c r="C32" s="77"/>
      <c r="D32" s="77"/>
      <c r="E32" s="77"/>
      <c r="F32" s="77"/>
      <c r="G32" s="77"/>
      <c r="H32" s="77"/>
      <c r="I32" s="77"/>
      <c r="J32" s="79"/>
      <c r="K32" s="79"/>
      <c r="L32" s="77"/>
      <c r="M32" s="31"/>
      <c r="N32" s="31"/>
      <c r="O32" s="79"/>
      <c r="P32" s="31"/>
      <c r="Q32" s="79"/>
      <c r="R32" s="32"/>
      <c r="S32" s="79"/>
      <c r="T32" s="79"/>
      <c r="U32" s="79"/>
      <c r="V32" s="77"/>
      <c r="W32" s="79"/>
      <c r="X32" s="79"/>
      <c r="Y32" s="77"/>
      <c r="Z32" s="79"/>
      <c r="AA32" s="79"/>
      <c r="AB32" s="77"/>
      <c r="AC32" s="77"/>
      <c r="AD32" s="77"/>
      <c r="AE32" s="77"/>
      <c r="AF32" s="79"/>
      <c r="AG32" s="79"/>
      <c r="AH32" s="79"/>
      <c r="AI32" s="79"/>
      <c r="AJ32" s="77"/>
      <c r="AK32" s="79"/>
      <c r="AL32" s="79"/>
    </row>
    <row r="33" spans="1:38" s="72" customFormat="1" ht="91.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91.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91.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91.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91.5" customHeight="1" x14ac:dyDescent="0.25">
      <c r="A37" s="74" t="s">
        <v>90</v>
      </c>
      <c r="B37" s="70" t="s">
        <v>91</v>
      </c>
      <c r="C37" s="52">
        <v>3</v>
      </c>
      <c r="D37" s="52">
        <v>0</v>
      </c>
      <c r="E37" s="52">
        <f t="shared" si="1"/>
        <v>3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6">
        <f t="shared" si="3"/>
        <v>1</v>
      </c>
      <c r="N37" s="54">
        <v>0</v>
      </c>
      <c r="O37" s="54">
        <v>1</v>
      </c>
      <c r="P37" s="54">
        <v>0</v>
      </c>
      <c r="Q37" s="54">
        <v>0</v>
      </c>
      <c r="R37" s="57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2">
        <f t="shared" si="6"/>
        <v>2</v>
      </c>
      <c r="Z37" s="54">
        <v>0</v>
      </c>
      <c r="AA37" s="54">
        <v>1</v>
      </c>
      <c r="AB37" s="52">
        <v>0</v>
      </c>
      <c r="AC37" s="52">
        <f t="shared" si="7"/>
        <v>1</v>
      </c>
      <c r="AD37" s="52">
        <v>1</v>
      </c>
      <c r="AE37" s="52">
        <v>0</v>
      </c>
      <c r="AF37" s="54">
        <v>0</v>
      </c>
      <c r="AG37" s="54">
        <v>0</v>
      </c>
      <c r="AH37" s="54">
        <v>0</v>
      </c>
      <c r="AI37" s="54">
        <v>0</v>
      </c>
      <c r="AJ37" s="52">
        <f t="shared" si="8"/>
        <v>0</v>
      </c>
      <c r="AK37" s="54">
        <v>0</v>
      </c>
      <c r="AL37" s="54">
        <v>0</v>
      </c>
    </row>
    <row r="38" spans="1:38" s="72" customFormat="1" ht="91.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91.5" customHeight="1" x14ac:dyDescent="0.25">
      <c r="A39" s="15" t="s">
        <v>114</v>
      </c>
      <c r="B39" s="5" t="s">
        <v>95</v>
      </c>
      <c r="C39" s="79"/>
      <c r="D39" s="79"/>
      <c r="E39" s="77"/>
      <c r="F39" s="79"/>
      <c r="G39" s="79"/>
      <c r="H39" s="77"/>
      <c r="I39" s="77"/>
      <c r="J39" s="77"/>
      <c r="K39" s="79"/>
      <c r="L39" s="77"/>
      <c r="M39" s="31"/>
      <c r="N39" s="79"/>
      <c r="O39" s="79"/>
      <c r="P39" s="79"/>
      <c r="Q39" s="79"/>
      <c r="R39" s="32"/>
      <c r="S39" s="79"/>
      <c r="T39" s="79"/>
      <c r="U39" s="79"/>
      <c r="V39" s="77"/>
      <c r="W39" s="79"/>
      <c r="X39" s="79"/>
      <c r="Y39" s="77"/>
      <c r="Z39" s="79"/>
      <c r="AA39" s="79"/>
      <c r="AB39" s="79"/>
      <c r="AC39" s="77"/>
      <c r="AD39" s="79"/>
      <c r="AE39" s="79"/>
      <c r="AF39" s="79"/>
      <c r="AG39" s="79"/>
      <c r="AH39" s="79"/>
      <c r="AI39" s="79"/>
      <c r="AJ39" s="77"/>
      <c r="AK39" s="79"/>
      <c r="AL39" s="79"/>
    </row>
    <row r="40" spans="1:38" ht="91.5" customHeight="1" x14ac:dyDescent="0.25">
      <c r="A40" s="15" t="s">
        <v>96</v>
      </c>
      <c r="B40" s="5" t="s">
        <v>97</v>
      </c>
      <c r="C40" s="77"/>
      <c r="D40" s="77"/>
      <c r="E40" s="77"/>
      <c r="F40" s="77"/>
      <c r="G40" s="77"/>
      <c r="H40" s="79">
        <v>1</v>
      </c>
      <c r="I40" s="77">
        <f t="shared" si="2"/>
        <v>1</v>
      </c>
      <c r="J40" s="79"/>
      <c r="K40" s="79"/>
      <c r="L40" s="77"/>
      <c r="M40" s="31"/>
      <c r="N40" s="79"/>
      <c r="O40" s="79"/>
      <c r="P40" s="79"/>
      <c r="Q40" s="79"/>
      <c r="R40" s="32"/>
      <c r="S40" s="79"/>
      <c r="T40" s="79"/>
      <c r="U40" s="79"/>
      <c r="V40" s="77"/>
      <c r="W40" s="79"/>
      <c r="X40" s="79"/>
      <c r="Y40" s="77">
        <f t="shared" si="6"/>
        <v>1</v>
      </c>
      <c r="Z40" s="79"/>
      <c r="AA40" s="79"/>
      <c r="AB40" s="77"/>
      <c r="AC40" s="77"/>
      <c r="AD40" s="77"/>
      <c r="AE40" s="77"/>
      <c r="AF40" s="79"/>
      <c r="AG40" s="79"/>
      <c r="AH40" s="79"/>
      <c r="AI40" s="79"/>
      <c r="AJ40" s="77"/>
      <c r="AK40" s="79"/>
      <c r="AL40" s="79"/>
    </row>
    <row r="41" spans="1:38" ht="91.5" customHeight="1" x14ac:dyDescent="0.25">
      <c r="A41" s="15" t="s">
        <v>98</v>
      </c>
      <c r="B41" s="5" t="s">
        <v>99</v>
      </c>
      <c r="C41" s="77">
        <v>7</v>
      </c>
      <c r="D41" s="77">
        <v>6</v>
      </c>
      <c r="E41" s="77">
        <f t="shared" si="1"/>
        <v>1</v>
      </c>
      <c r="F41" s="77"/>
      <c r="G41" s="77"/>
      <c r="H41" s="79">
        <v>7</v>
      </c>
      <c r="I41" s="77">
        <f t="shared" si="2"/>
        <v>7</v>
      </c>
      <c r="J41" s="79"/>
      <c r="K41" s="79"/>
      <c r="L41" s="77"/>
      <c r="M41" s="31">
        <f t="shared" si="3"/>
        <v>4</v>
      </c>
      <c r="N41" s="79">
        <v>2</v>
      </c>
      <c r="O41" s="79"/>
      <c r="P41" s="79">
        <v>2</v>
      </c>
      <c r="Q41" s="79"/>
      <c r="R41" s="32"/>
      <c r="S41" s="79"/>
      <c r="T41" s="79"/>
      <c r="U41" s="79"/>
      <c r="V41" s="77">
        <f t="shared" si="5"/>
        <v>4</v>
      </c>
      <c r="W41" s="79"/>
      <c r="X41" s="79"/>
      <c r="Y41" s="77">
        <f t="shared" si="6"/>
        <v>10</v>
      </c>
      <c r="Z41" s="79"/>
      <c r="AA41" s="79"/>
      <c r="AB41" s="77"/>
      <c r="AC41" s="77"/>
      <c r="AD41" s="77"/>
      <c r="AE41" s="77"/>
      <c r="AF41" s="79"/>
      <c r="AG41" s="79"/>
      <c r="AH41" s="79"/>
      <c r="AI41" s="79"/>
      <c r="AJ41" s="77"/>
      <c r="AK41" s="79"/>
      <c r="AL41" s="79"/>
    </row>
    <row r="42" spans="1:38" ht="91.5" customHeight="1" x14ac:dyDescent="0.25">
      <c r="A42" s="15" t="s">
        <v>115</v>
      </c>
      <c r="B42" s="5" t="s">
        <v>116</v>
      </c>
      <c r="C42" s="77">
        <v>1</v>
      </c>
      <c r="D42" s="77">
        <v>1</v>
      </c>
      <c r="E42" s="77"/>
      <c r="F42" s="77"/>
      <c r="G42" s="77"/>
      <c r="H42" s="79"/>
      <c r="I42" s="77"/>
      <c r="J42" s="79"/>
      <c r="K42" s="79"/>
      <c r="L42" s="77"/>
      <c r="M42" s="31">
        <f t="shared" si="3"/>
        <v>1</v>
      </c>
      <c r="N42" s="79">
        <v>1</v>
      </c>
      <c r="O42" s="79"/>
      <c r="P42" s="79"/>
      <c r="Q42" s="79"/>
      <c r="R42" s="32"/>
      <c r="S42" s="79"/>
      <c r="T42" s="79"/>
      <c r="U42" s="79"/>
      <c r="V42" s="77">
        <f t="shared" si="5"/>
        <v>1</v>
      </c>
      <c r="W42" s="79"/>
      <c r="X42" s="79"/>
      <c r="Y42" s="77"/>
      <c r="Z42" s="79"/>
      <c r="AA42" s="79"/>
      <c r="AB42" s="77"/>
      <c r="AC42" s="77"/>
      <c r="AD42" s="77"/>
      <c r="AE42" s="77"/>
      <c r="AF42" s="79"/>
      <c r="AG42" s="79"/>
      <c r="AH42" s="79"/>
      <c r="AI42" s="79"/>
      <c r="AJ42" s="77"/>
      <c r="AK42" s="79"/>
      <c r="AL42" s="79"/>
    </row>
    <row r="43" spans="1:38" ht="91.5" customHeight="1" x14ac:dyDescent="0.25">
      <c r="A43" s="15" t="s">
        <v>100</v>
      </c>
      <c r="B43" s="42" t="s">
        <v>101</v>
      </c>
      <c r="C43" s="77">
        <v>2</v>
      </c>
      <c r="D43" s="77">
        <v>2</v>
      </c>
      <c r="E43" s="77"/>
      <c r="F43" s="77"/>
      <c r="G43" s="77"/>
      <c r="H43" s="79">
        <v>3</v>
      </c>
      <c r="I43" s="77">
        <f t="shared" si="2"/>
        <v>3</v>
      </c>
      <c r="J43" s="79"/>
      <c r="K43" s="79"/>
      <c r="L43" s="77"/>
      <c r="M43" s="31">
        <f t="shared" si="3"/>
        <v>3</v>
      </c>
      <c r="N43" s="79">
        <v>2</v>
      </c>
      <c r="O43" s="79"/>
      <c r="P43" s="79">
        <v>1</v>
      </c>
      <c r="Q43" s="79"/>
      <c r="R43" s="32"/>
      <c r="S43" s="79"/>
      <c r="T43" s="79"/>
      <c r="U43" s="79"/>
      <c r="V43" s="77">
        <f t="shared" si="5"/>
        <v>3</v>
      </c>
      <c r="W43" s="79"/>
      <c r="X43" s="79"/>
      <c r="Y43" s="77">
        <f t="shared" si="6"/>
        <v>2</v>
      </c>
      <c r="Z43" s="79"/>
      <c r="AA43" s="79">
        <v>1</v>
      </c>
      <c r="AB43" s="77"/>
      <c r="AC43" s="77">
        <f t="shared" si="7"/>
        <v>1</v>
      </c>
      <c r="AD43" s="77"/>
      <c r="AE43" s="77">
        <v>1</v>
      </c>
      <c r="AF43" s="79"/>
      <c r="AG43" s="79"/>
      <c r="AH43" s="79"/>
      <c r="AI43" s="79"/>
      <c r="AJ43" s="77"/>
      <c r="AK43" s="79"/>
      <c r="AL43" s="79"/>
    </row>
    <row r="44" spans="1:38" ht="91.5" customHeight="1" x14ac:dyDescent="0.25">
      <c r="A44" s="15" t="s">
        <v>102</v>
      </c>
      <c r="B44" s="42" t="s">
        <v>103</v>
      </c>
      <c r="C44" s="77"/>
      <c r="D44" s="77"/>
      <c r="E44" s="77"/>
      <c r="F44" s="77"/>
      <c r="G44" s="77"/>
      <c r="H44" s="79"/>
      <c r="I44" s="77"/>
      <c r="J44" s="79"/>
      <c r="K44" s="79"/>
      <c r="L44" s="77"/>
      <c r="M44" s="31"/>
      <c r="N44" s="79"/>
      <c r="O44" s="79"/>
      <c r="P44" s="79"/>
      <c r="Q44" s="79"/>
      <c r="R44" s="32"/>
      <c r="S44" s="79"/>
      <c r="T44" s="79"/>
      <c r="U44" s="79"/>
      <c r="V44" s="77"/>
      <c r="W44" s="79"/>
      <c r="X44" s="79"/>
      <c r="Y44" s="77"/>
      <c r="Z44" s="79"/>
      <c r="AA44" s="79"/>
      <c r="AB44" s="77"/>
      <c r="AC44" s="77"/>
      <c r="AD44" s="77"/>
      <c r="AE44" s="77"/>
      <c r="AF44" s="79"/>
      <c r="AG44" s="79"/>
      <c r="AH44" s="79"/>
      <c r="AI44" s="79"/>
      <c r="AJ44" s="77"/>
      <c r="AK44" s="79"/>
      <c r="AL44" s="79"/>
    </row>
    <row r="45" spans="1:38" ht="91.5" customHeight="1" x14ac:dyDescent="0.25">
      <c r="A45" s="15" t="s">
        <v>104</v>
      </c>
      <c r="B45" s="42" t="s">
        <v>105</v>
      </c>
      <c r="C45" s="77"/>
      <c r="D45" s="77"/>
      <c r="E45" s="77"/>
      <c r="F45" s="77"/>
      <c r="G45" s="77"/>
      <c r="H45" s="77"/>
      <c r="I45" s="77"/>
      <c r="J45" s="79"/>
      <c r="K45" s="79"/>
      <c r="L45" s="77"/>
      <c r="M45" s="31"/>
      <c r="N45" s="79"/>
      <c r="O45" s="79"/>
      <c r="P45" s="79"/>
      <c r="Q45" s="79"/>
      <c r="R45" s="32"/>
      <c r="S45" s="79"/>
      <c r="T45" s="79"/>
      <c r="U45" s="79"/>
      <c r="V45" s="77"/>
      <c r="W45" s="79"/>
      <c r="X45" s="79"/>
      <c r="Y45" s="77"/>
      <c r="Z45" s="79"/>
      <c r="AA45" s="79"/>
      <c r="AB45" s="77"/>
      <c r="AC45" s="77"/>
      <c r="AD45" s="77"/>
      <c r="AE45" s="77"/>
      <c r="AF45" s="79"/>
      <c r="AG45" s="79"/>
      <c r="AH45" s="79"/>
      <c r="AI45" s="79"/>
      <c r="AJ45" s="77"/>
      <c r="AK45" s="79"/>
      <c r="AL45" s="79"/>
    </row>
    <row r="46" spans="1:38" ht="91.5" customHeight="1" x14ac:dyDescent="0.25">
      <c r="A46" s="15" t="s">
        <v>106</v>
      </c>
      <c r="B46" s="42" t="s">
        <v>107</v>
      </c>
      <c r="C46" s="77">
        <v>1</v>
      </c>
      <c r="D46" s="77"/>
      <c r="E46" s="77">
        <f t="shared" si="1"/>
        <v>1</v>
      </c>
      <c r="F46" s="77"/>
      <c r="G46" s="77"/>
      <c r="H46" s="77"/>
      <c r="I46" s="77"/>
      <c r="J46" s="77"/>
      <c r="K46" s="79"/>
      <c r="L46" s="77"/>
      <c r="M46" s="31">
        <f t="shared" si="3"/>
        <v>1</v>
      </c>
      <c r="N46" s="79"/>
      <c r="O46" s="79"/>
      <c r="P46" s="79">
        <v>1</v>
      </c>
      <c r="Q46" s="79"/>
      <c r="R46" s="32"/>
      <c r="S46" s="79"/>
      <c r="T46" s="79"/>
      <c r="U46" s="79"/>
      <c r="V46" s="77">
        <f t="shared" si="5"/>
        <v>1</v>
      </c>
      <c r="W46" s="79"/>
      <c r="X46" s="79"/>
      <c r="Y46" s="77"/>
      <c r="Z46" s="79"/>
      <c r="AA46" s="79"/>
      <c r="AB46" s="77"/>
      <c r="AC46" s="77"/>
      <c r="AD46" s="77"/>
      <c r="AE46" s="77"/>
      <c r="AF46" s="79"/>
      <c r="AG46" s="79"/>
      <c r="AH46" s="79"/>
      <c r="AI46" s="79"/>
      <c r="AJ46" s="77"/>
      <c r="AK46" s="79"/>
      <c r="AL46" s="79"/>
    </row>
    <row r="47" spans="1:38" ht="91.5" customHeight="1" x14ac:dyDescent="0.25">
      <c r="A47" s="15" t="s">
        <v>108</v>
      </c>
      <c r="B47" s="5" t="s">
        <v>109</v>
      </c>
      <c r="C47" s="77">
        <v>1</v>
      </c>
      <c r="D47" s="77"/>
      <c r="E47" s="77">
        <f t="shared" si="1"/>
        <v>1</v>
      </c>
      <c r="F47" s="77"/>
      <c r="G47" s="77"/>
      <c r="H47" s="79">
        <v>1</v>
      </c>
      <c r="I47" s="77">
        <f t="shared" si="2"/>
        <v>1</v>
      </c>
      <c r="J47" s="79"/>
      <c r="K47" s="79"/>
      <c r="L47" s="77"/>
      <c r="M47" s="31"/>
      <c r="N47" s="79"/>
      <c r="O47" s="79"/>
      <c r="P47" s="79"/>
      <c r="Q47" s="79"/>
      <c r="R47" s="32"/>
      <c r="S47" s="79"/>
      <c r="T47" s="79"/>
      <c r="U47" s="79"/>
      <c r="V47" s="77"/>
      <c r="W47" s="79"/>
      <c r="X47" s="79"/>
      <c r="Y47" s="77">
        <f t="shared" si="6"/>
        <v>2</v>
      </c>
      <c r="Z47" s="79"/>
      <c r="AA47" s="79"/>
      <c r="AB47" s="77"/>
      <c r="AC47" s="77"/>
      <c r="AD47" s="77"/>
      <c r="AE47" s="77"/>
      <c r="AF47" s="79"/>
      <c r="AG47" s="79"/>
      <c r="AH47" s="79"/>
      <c r="AI47" s="79"/>
      <c r="AJ47" s="77"/>
      <c r="AK47" s="79"/>
      <c r="AL47" s="79"/>
    </row>
    <row r="48" spans="1:38" ht="91.5" customHeight="1" x14ac:dyDescent="0.25">
      <c r="A48" s="15" t="s">
        <v>110</v>
      </c>
      <c r="B48" s="42" t="s">
        <v>111</v>
      </c>
      <c r="C48" s="77"/>
      <c r="D48" s="77"/>
      <c r="E48" s="77"/>
      <c r="F48" s="77"/>
      <c r="G48" s="77"/>
      <c r="H48" s="79"/>
      <c r="I48" s="77"/>
      <c r="J48" s="79"/>
      <c r="K48" s="79"/>
      <c r="L48" s="80"/>
      <c r="M48" s="31"/>
      <c r="N48" s="79"/>
      <c r="O48" s="79"/>
      <c r="P48" s="79"/>
      <c r="Q48" s="79"/>
      <c r="R48" s="32"/>
      <c r="S48" s="79"/>
      <c r="T48" s="79"/>
      <c r="U48" s="79"/>
      <c r="V48" s="77"/>
      <c r="W48" s="79"/>
      <c r="X48" s="79"/>
      <c r="Y48" s="77"/>
      <c r="Z48" s="79"/>
      <c r="AA48" s="79"/>
      <c r="AB48" s="77"/>
      <c r="AC48" s="77"/>
      <c r="AD48" s="77"/>
      <c r="AE48" s="77"/>
      <c r="AF48" s="79"/>
      <c r="AG48" s="79"/>
      <c r="AH48" s="79"/>
      <c r="AI48" s="79"/>
      <c r="AJ48" s="77"/>
      <c r="AK48" s="79"/>
      <c r="AL48" s="79"/>
    </row>
    <row r="49" spans="1:38" s="72" customFormat="1" ht="91.5" customHeight="1" x14ac:dyDescent="0.25">
      <c r="A49" s="74" t="s">
        <v>112</v>
      </c>
      <c r="B49" s="70" t="s">
        <v>81</v>
      </c>
      <c r="C49" s="52">
        <v>12</v>
      </c>
      <c r="D49" s="52">
        <v>1</v>
      </c>
      <c r="E49" s="52">
        <f t="shared" si="1"/>
        <v>11</v>
      </c>
      <c r="F49" s="52">
        <v>0</v>
      </c>
      <c r="G49" s="52">
        <v>0</v>
      </c>
      <c r="H49" s="52">
        <v>8</v>
      </c>
      <c r="I49" s="52">
        <f t="shared" si="2"/>
        <v>8</v>
      </c>
      <c r="J49" s="54">
        <v>0</v>
      </c>
      <c r="K49" s="54">
        <v>0</v>
      </c>
      <c r="L49" s="52">
        <v>0</v>
      </c>
      <c r="M49" s="56">
        <f t="shared" si="3"/>
        <v>13</v>
      </c>
      <c r="N49" s="54">
        <v>6</v>
      </c>
      <c r="O49" s="54">
        <v>0</v>
      </c>
      <c r="P49" s="54">
        <v>7</v>
      </c>
      <c r="Q49" s="54">
        <v>0</v>
      </c>
      <c r="R49" s="57">
        <f t="shared" si="4"/>
        <v>5</v>
      </c>
      <c r="S49" s="54">
        <v>0</v>
      </c>
      <c r="T49" s="54">
        <v>5</v>
      </c>
      <c r="U49" s="54">
        <v>0</v>
      </c>
      <c r="V49" s="52">
        <f t="shared" si="5"/>
        <v>18</v>
      </c>
      <c r="W49" s="52">
        <v>0</v>
      </c>
      <c r="X49" s="54">
        <v>0</v>
      </c>
      <c r="Y49" s="52">
        <f t="shared" si="6"/>
        <v>2</v>
      </c>
      <c r="Z49" s="54">
        <v>1</v>
      </c>
      <c r="AA49" s="54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</row>
    <row r="50" spans="1:38" s="72" customFormat="1" ht="91.5" customHeight="1" x14ac:dyDescent="0.25">
      <c r="A50" s="74"/>
      <c r="B50" s="70" t="s">
        <v>15</v>
      </c>
      <c r="C50" s="55">
        <v>353</v>
      </c>
      <c r="D50" s="55">
        <v>29</v>
      </c>
      <c r="E50" s="55">
        <f t="shared" ref="E50:U50" si="13">E9+E10+E12+E13+E15+E16+E18+E17+E20+E21+E22+E23+E24+E25+E26+E28+E29+E30+E31+E32+E33+E34+E35+E36+E37+E38+E39+E40+E41+E42+E43+E44+E45+E46+E47+E48+E49</f>
        <v>307</v>
      </c>
      <c r="F50" s="55">
        <f t="shared" si="13"/>
        <v>4</v>
      </c>
      <c r="G50" s="55">
        <f t="shared" si="13"/>
        <v>13</v>
      </c>
      <c r="H50" s="55">
        <f t="shared" si="13"/>
        <v>865</v>
      </c>
      <c r="I50" s="52">
        <f t="shared" si="2"/>
        <v>717</v>
      </c>
      <c r="J50" s="55">
        <f t="shared" si="13"/>
        <v>96</v>
      </c>
      <c r="K50" s="55">
        <f t="shared" si="13"/>
        <v>52</v>
      </c>
      <c r="L50" s="55">
        <f t="shared" si="13"/>
        <v>2</v>
      </c>
      <c r="M50" s="56">
        <f t="shared" si="3"/>
        <v>545</v>
      </c>
      <c r="N50" s="55">
        <f t="shared" si="13"/>
        <v>374</v>
      </c>
      <c r="O50" s="55">
        <f t="shared" si="13"/>
        <v>15</v>
      </c>
      <c r="P50" s="55">
        <f t="shared" si="13"/>
        <v>155</v>
      </c>
      <c r="Q50" s="55">
        <f t="shared" si="13"/>
        <v>1</v>
      </c>
      <c r="R50" s="57">
        <f t="shared" si="4"/>
        <v>106</v>
      </c>
      <c r="S50" s="55">
        <f t="shared" si="13"/>
        <v>0</v>
      </c>
      <c r="T50" s="55">
        <f t="shared" si="13"/>
        <v>14</v>
      </c>
      <c r="U50" s="55">
        <f t="shared" si="13"/>
        <v>92</v>
      </c>
      <c r="V50" s="52">
        <f t="shared" si="5"/>
        <v>651</v>
      </c>
      <c r="W50" s="55">
        <f t="shared" ref="W50:AL50" si="14">W9+W10+W12+W13+W15+W16+W17+W18+W20+W21+W22+W23+W24+W25+W26+W28+W29+W30+W31+W32+W33+W34+W35+W36+W37+W38+W39+W40+W41+W43+W44+W45+W46+W47+W48+W49</f>
        <v>2</v>
      </c>
      <c r="X50" s="55">
        <f>X9+X10+X12+X13+X15+X16+X17+X18+X20+X21+X22+X23+X24+X25+X26+X28+X29+X30+X31+X32+X33+X34+X35+X36+X37+X38+X39+X40+X41+X42+X43+X44+X45+X46+X47+X48+X49</f>
        <v>7</v>
      </c>
      <c r="Y50" s="52">
        <f t="shared" si="6"/>
        <v>398</v>
      </c>
      <c r="Z50" s="55">
        <f>Z9+Z10+Z12+Z13+Z15+Z16+Z17+Z18+Z20+Z21+Z22+Z23+Z24+Z25+Z26+Z28+Z29+Z30+Z31+Z32+Z33+Z34+Z35+Z36+Z37+Z38+Z39+Z40+Z41+Z42+Z43+Z44+Z45+Z46+Z47+Z48+Z49</f>
        <v>23</v>
      </c>
      <c r="AA50" s="55">
        <f t="shared" si="14"/>
        <v>185</v>
      </c>
      <c r="AB50" s="55">
        <f t="shared" si="14"/>
        <v>41</v>
      </c>
      <c r="AC50" s="52">
        <f t="shared" si="7"/>
        <v>226</v>
      </c>
      <c r="AD50" s="55">
        <f t="shared" si="14"/>
        <v>71</v>
      </c>
      <c r="AE50" s="55">
        <f t="shared" si="14"/>
        <v>155</v>
      </c>
      <c r="AF50" s="55">
        <f t="shared" si="14"/>
        <v>0</v>
      </c>
      <c r="AG50" s="55">
        <f t="shared" si="14"/>
        <v>78</v>
      </c>
      <c r="AH50" s="55">
        <f t="shared" si="14"/>
        <v>34</v>
      </c>
      <c r="AI50" s="55">
        <f t="shared" si="14"/>
        <v>13</v>
      </c>
      <c r="AJ50" s="52">
        <f t="shared" si="8"/>
        <v>47</v>
      </c>
      <c r="AK50" s="55">
        <f t="shared" si="14"/>
        <v>36</v>
      </c>
      <c r="AL50" s="55">
        <f t="shared" si="14"/>
        <v>11</v>
      </c>
    </row>
    <row r="51" spans="1:38" ht="17.25" customHeight="1" x14ac:dyDescent="0.25">
      <c r="A51" s="18"/>
      <c r="B51" s="1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</row>
    <row r="52" spans="1:38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0"/>
      <c r="C109" s="20"/>
      <c r="D109" s="20"/>
      <c r="E109" s="20"/>
      <c r="F109" s="20"/>
      <c r="G109" s="20"/>
      <c r="H109" s="20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1"/>
      <c r="C111" s="21"/>
      <c r="D111" s="21"/>
      <c r="E111" s="21"/>
      <c r="F111" s="21"/>
      <c r="G111" s="21"/>
      <c r="H111" s="21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18"/>
      <c r="B112" s="20"/>
      <c r="C112" s="20"/>
      <c r="D112" s="20"/>
      <c r="E112" s="20"/>
      <c r="F112" s="20"/>
      <c r="G112" s="20"/>
      <c r="H112" s="20"/>
      <c r="I112" s="20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22"/>
      <c r="B113" s="23"/>
      <c r="C113" s="23"/>
      <c r="D113" s="23"/>
      <c r="E113" s="23"/>
      <c r="F113" s="23"/>
      <c r="G113" s="23"/>
      <c r="H113" s="23"/>
      <c r="I113" s="24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1"/>
      <c r="C115" s="21"/>
      <c r="D115" s="21"/>
      <c r="E115" s="21"/>
      <c r="F115" s="21"/>
      <c r="G115" s="21"/>
      <c r="H115" s="21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18"/>
      <c r="B116" s="20"/>
      <c r="C116" s="20"/>
      <c r="D116" s="20"/>
      <c r="E116" s="20"/>
      <c r="F116" s="20"/>
      <c r="G116" s="20"/>
      <c r="H116" s="20"/>
      <c r="I116" s="20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22"/>
      <c r="B117" s="23"/>
      <c r="C117" s="23"/>
      <c r="D117" s="23"/>
      <c r="E117" s="23"/>
      <c r="F117" s="23"/>
      <c r="G117" s="23"/>
      <c r="H117" s="23"/>
      <c r="I117" s="24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1"/>
      <c r="C122" s="21"/>
      <c r="D122" s="21"/>
      <c r="E122" s="21"/>
      <c r="F122" s="21"/>
      <c r="G122" s="21"/>
      <c r="H122" s="21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18"/>
      <c r="B123" s="20"/>
      <c r="C123" s="20"/>
      <c r="D123" s="20"/>
      <c r="E123" s="20"/>
      <c r="F123" s="20"/>
      <c r="G123" s="20"/>
      <c r="H123" s="20"/>
      <c r="I123" s="20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22"/>
      <c r="B124" s="23"/>
      <c r="C124" s="23"/>
      <c r="D124" s="23"/>
      <c r="E124" s="23"/>
      <c r="F124" s="23"/>
      <c r="G124" s="23"/>
      <c r="H124" s="23"/>
      <c r="I124" s="24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1"/>
      <c r="D126" s="21"/>
      <c r="E126" s="21"/>
      <c r="F126" s="21"/>
      <c r="G126" s="21"/>
      <c r="H126" s="21"/>
      <c r="I126" s="20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3"/>
      <c r="D128" s="23"/>
      <c r="E128" s="23"/>
      <c r="F128" s="23"/>
      <c r="G128" s="23"/>
      <c r="H128" s="23"/>
      <c r="I128" s="24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1"/>
      <c r="C131" s="21"/>
      <c r="D131" s="21"/>
      <c r="E131" s="21"/>
      <c r="F131" s="21"/>
      <c r="G131" s="21"/>
      <c r="H131" s="21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18"/>
      <c r="B132" s="20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25"/>
      <c r="B133" s="23"/>
      <c r="C133" s="20"/>
      <c r="D133" s="20"/>
      <c r="E133" s="20"/>
      <c r="F133" s="20"/>
      <c r="G133" s="20"/>
      <c r="H133" s="20"/>
      <c r="I133" s="20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3"/>
      <c r="D134" s="23"/>
      <c r="E134" s="23"/>
      <c r="F134" s="23"/>
      <c r="G134" s="23"/>
      <c r="H134" s="23"/>
      <c r="I134" s="24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1"/>
      <c r="C136" s="21"/>
      <c r="D136" s="21"/>
      <c r="E136" s="21"/>
      <c r="F136" s="21"/>
      <c r="G136" s="21"/>
      <c r="H136" s="21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18"/>
      <c r="B137" s="20"/>
      <c r="C137" s="20"/>
      <c r="D137" s="20"/>
      <c r="E137" s="20"/>
      <c r="F137" s="20"/>
      <c r="G137" s="20"/>
      <c r="H137" s="20"/>
      <c r="I137" s="20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  <row r="139" spans="1:38" x14ac:dyDescent="0.25">
      <c r="A139" s="25"/>
      <c r="B139" s="23"/>
      <c r="C139" s="23"/>
      <c r="D139" s="23"/>
      <c r="E139" s="23"/>
      <c r="F139" s="23"/>
      <c r="G139" s="23"/>
      <c r="H139" s="23"/>
      <c r="I139" s="24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138"/>
  <sheetViews>
    <sheetView topLeftCell="A46" zoomScale="70" zoomScaleNormal="70" workbookViewId="0">
      <selection activeCell="C50" sqref="C50:AM50"/>
    </sheetView>
  </sheetViews>
  <sheetFormatPr defaultRowHeight="12.75" x14ac:dyDescent="0.25"/>
  <cols>
    <col min="1" max="1" width="9.28515625" style="1" customWidth="1"/>
    <col min="2" max="2" width="71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87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ht="18.75" customHeight="1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86.25" customHeight="1" x14ac:dyDescent="0.25">
      <c r="A8" s="71">
        <v>1</v>
      </c>
      <c r="B8" s="70" t="s">
        <v>38</v>
      </c>
      <c r="C8" s="52">
        <f>C9+C10</f>
        <v>237</v>
      </c>
      <c r="D8" s="52">
        <f t="shared" ref="D8:AL8" si="0">D9+D10</f>
        <v>12</v>
      </c>
      <c r="E8" s="52">
        <f t="shared" si="0"/>
        <v>218</v>
      </c>
      <c r="F8" s="52">
        <f t="shared" si="0"/>
        <v>0</v>
      </c>
      <c r="G8" s="52">
        <f t="shared" si="0"/>
        <v>7</v>
      </c>
      <c r="H8" s="52">
        <f t="shared" si="0"/>
        <v>693</v>
      </c>
      <c r="I8" s="52">
        <f t="shared" si="0"/>
        <v>548</v>
      </c>
      <c r="J8" s="52">
        <f t="shared" si="0"/>
        <v>78</v>
      </c>
      <c r="K8" s="52">
        <f t="shared" si="0"/>
        <v>67</v>
      </c>
      <c r="L8" s="52">
        <f t="shared" si="0"/>
        <v>14</v>
      </c>
      <c r="M8" s="52">
        <f t="shared" si="0"/>
        <v>367</v>
      </c>
      <c r="N8" s="52">
        <f t="shared" si="0"/>
        <v>290</v>
      </c>
      <c r="O8" s="52">
        <f t="shared" si="0"/>
        <v>3</v>
      </c>
      <c r="P8" s="52">
        <f t="shared" si="0"/>
        <v>74</v>
      </c>
      <c r="Q8" s="52">
        <f t="shared" si="0"/>
        <v>0</v>
      </c>
      <c r="R8" s="52">
        <f t="shared" si="0"/>
        <v>102</v>
      </c>
      <c r="S8" s="52">
        <f t="shared" si="0"/>
        <v>0</v>
      </c>
      <c r="T8" s="52">
        <f t="shared" si="0"/>
        <v>8</v>
      </c>
      <c r="U8" s="52">
        <f t="shared" si="0"/>
        <v>94</v>
      </c>
      <c r="V8" s="52">
        <f t="shared" si="0"/>
        <v>469</v>
      </c>
      <c r="W8" s="52">
        <f t="shared" si="0"/>
        <v>0</v>
      </c>
      <c r="X8" s="52">
        <f t="shared" si="0"/>
        <v>23</v>
      </c>
      <c r="Y8" s="52">
        <f t="shared" si="0"/>
        <v>295</v>
      </c>
      <c r="Z8" s="52">
        <f t="shared" si="0"/>
        <v>29</v>
      </c>
      <c r="AA8" s="52">
        <f t="shared" si="0"/>
        <v>109</v>
      </c>
      <c r="AB8" s="52">
        <f t="shared" si="0"/>
        <v>28</v>
      </c>
      <c r="AC8" s="52">
        <f t="shared" si="0"/>
        <v>137</v>
      </c>
      <c r="AD8" s="52">
        <f t="shared" si="0"/>
        <v>33</v>
      </c>
      <c r="AE8" s="52">
        <f t="shared" si="0"/>
        <v>104</v>
      </c>
      <c r="AF8" s="52">
        <f t="shared" si="0"/>
        <v>0</v>
      </c>
      <c r="AG8" s="52">
        <f t="shared" si="0"/>
        <v>73</v>
      </c>
      <c r="AH8" s="52">
        <f t="shared" si="0"/>
        <v>21</v>
      </c>
      <c r="AI8" s="52">
        <f t="shared" si="0"/>
        <v>7</v>
      </c>
      <c r="AJ8" s="52">
        <f t="shared" si="0"/>
        <v>28</v>
      </c>
      <c r="AK8" s="52">
        <f t="shared" si="0"/>
        <v>25</v>
      </c>
      <c r="AL8" s="52">
        <f t="shared" si="0"/>
        <v>3</v>
      </c>
    </row>
    <row r="9" spans="1:38" ht="86.25" customHeight="1" x14ac:dyDescent="0.25">
      <c r="A9" s="10" t="s">
        <v>39</v>
      </c>
      <c r="B9" s="11" t="s">
        <v>40</v>
      </c>
      <c r="C9" s="8">
        <v>177</v>
      </c>
      <c r="D9" s="8">
        <v>9</v>
      </c>
      <c r="E9" s="8">
        <f>C9-D9-F9-G9</f>
        <v>165</v>
      </c>
      <c r="F9" s="8"/>
      <c r="G9" s="8">
        <v>3</v>
      </c>
      <c r="H9" s="8">
        <v>310</v>
      </c>
      <c r="I9" s="8">
        <f>H9-J9-K9</f>
        <v>245</v>
      </c>
      <c r="J9" s="8">
        <v>50</v>
      </c>
      <c r="K9" s="8">
        <v>15</v>
      </c>
      <c r="L9" s="8">
        <v>10</v>
      </c>
      <c r="M9" s="12">
        <f>N9+O9+P9+Q9</f>
        <v>208</v>
      </c>
      <c r="N9" s="12">
        <v>160</v>
      </c>
      <c r="O9" s="13">
        <v>3</v>
      </c>
      <c r="P9" s="12">
        <v>45</v>
      </c>
      <c r="Q9" s="13"/>
      <c r="R9" s="14">
        <f>S9+T9+U9</f>
        <v>25</v>
      </c>
      <c r="S9" s="13"/>
      <c r="T9" s="12">
        <v>8</v>
      </c>
      <c r="U9" s="13">
        <v>17</v>
      </c>
      <c r="V9" s="8">
        <f>M9+R9</f>
        <v>233</v>
      </c>
      <c r="W9" s="13"/>
      <c r="X9" s="8">
        <v>18</v>
      </c>
      <c r="Y9" s="8">
        <f>D9+E9+I9-L9-V9-W9</f>
        <v>176</v>
      </c>
      <c r="Z9" s="8">
        <v>23</v>
      </c>
      <c r="AA9" s="8">
        <v>85</v>
      </c>
      <c r="AB9" s="8">
        <v>13</v>
      </c>
      <c r="AC9" s="8">
        <f>AA9+AB9</f>
        <v>98</v>
      </c>
      <c r="AD9" s="8">
        <v>27</v>
      </c>
      <c r="AE9" s="8">
        <v>71</v>
      </c>
      <c r="AF9" s="8"/>
      <c r="AG9" s="8">
        <v>61</v>
      </c>
      <c r="AH9" s="8">
        <v>20</v>
      </c>
      <c r="AI9" s="8">
        <v>4</v>
      </c>
      <c r="AJ9" s="8">
        <f>AH9+AI9</f>
        <v>24</v>
      </c>
      <c r="AK9" s="8">
        <v>23</v>
      </c>
      <c r="AL9" s="8">
        <v>1</v>
      </c>
    </row>
    <row r="10" spans="1:38" ht="86.25" customHeight="1" x14ac:dyDescent="0.25">
      <c r="A10" s="10" t="s">
        <v>41</v>
      </c>
      <c r="B10" s="11" t="s">
        <v>42</v>
      </c>
      <c r="C10" s="8">
        <v>60</v>
      </c>
      <c r="D10" s="8">
        <v>3</v>
      </c>
      <c r="E10" s="8">
        <f t="shared" ref="E10:E48" si="1">C10-D10-F10-G10</f>
        <v>53</v>
      </c>
      <c r="F10" s="8"/>
      <c r="G10" s="8">
        <v>4</v>
      </c>
      <c r="H10" s="8">
        <v>383</v>
      </c>
      <c r="I10" s="8">
        <f t="shared" ref="I10:I49" si="2">H10-J10-K10</f>
        <v>303</v>
      </c>
      <c r="J10" s="8">
        <v>28</v>
      </c>
      <c r="K10" s="8">
        <v>52</v>
      </c>
      <c r="L10" s="8">
        <v>4</v>
      </c>
      <c r="M10" s="12">
        <f t="shared" ref="M10:M49" si="3">N10+O10+P10+Q10</f>
        <v>159</v>
      </c>
      <c r="N10" s="12">
        <v>130</v>
      </c>
      <c r="O10" s="13"/>
      <c r="P10" s="12">
        <v>29</v>
      </c>
      <c r="Q10" s="13"/>
      <c r="R10" s="14">
        <f t="shared" ref="R10:R49" si="4">S10+T10+U10</f>
        <v>77</v>
      </c>
      <c r="S10" s="13"/>
      <c r="T10" s="12"/>
      <c r="U10" s="13">
        <v>77</v>
      </c>
      <c r="V10" s="8">
        <f t="shared" ref="V10:V49" si="5">M10+R10</f>
        <v>236</v>
      </c>
      <c r="W10" s="13"/>
      <c r="X10" s="13">
        <v>5</v>
      </c>
      <c r="Y10" s="8">
        <f t="shared" ref="Y10:Y49" si="6">D10+E10+I10-L10-V10-W10</f>
        <v>119</v>
      </c>
      <c r="Z10" s="8">
        <v>6</v>
      </c>
      <c r="AA10" s="8">
        <v>24</v>
      </c>
      <c r="AB10" s="8">
        <v>15</v>
      </c>
      <c r="AC10" s="8">
        <f t="shared" ref="AC10:AC49" si="7">AA10+AB10</f>
        <v>39</v>
      </c>
      <c r="AD10" s="8">
        <v>6</v>
      </c>
      <c r="AE10" s="8">
        <v>33</v>
      </c>
      <c r="AF10" s="8"/>
      <c r="AG10" s="8">
        <v>12</v>
      </c>
      <c r="AH10" s="8">
        <v>1</v>
      </c>
      <c r="AI10" s="8">
        <v>3</v>
      </c>
      <c r="AJ10" s="8">
        <f t="shared" ref="AJ10:AJ49" si="8">AH10+AI10</f>
        <v>4</v>
      </c>
      <c r="AK10" s="8">
        <v>2</v>
      </c>
      <c r="AL10" s="8">
        <v>2</v>
      </c>
    </row>
    <row r="11" spans="1:38" s="72" customFormat="1" ht="86.25" customHeight="1" x14ac:dyDescent="0.25">
      <c r="A11" s="71">
        <v>2</v>
      </c>
      <c r="B11" s="70" t="s">
        <v>43</v>
      </c>
      <c r="C11" s="52">
        <f>C12+C13</f>
        <v>58</v>
      </c>
      <c r="D11" s="52">
        <f t="shared" ref="D11:AL11" si="9">D12+D13</f>
        <v>5</v>
      </c>
      <c r="E11" s="52">
        <f t="shared" si="9"/>
        <v>52</v>
      </c>
      <c r="F11" s="52">
        <f t="shared" si="9"/>
        <v>1</v>
      </c>
      <c r="G11" s="52">
        <f t="shared" si="9"/>
        <v>0</v>
      </c>
      <c r="H11" s="52">
        <f t="shared" si="9"/>
        <v>116</v>
      </c>
      <c r="I11" s="52">
        <f t="shared" si="9"/>
        <v>83</v>
      </c>
      <c r="J11" s="52">
        <f t="shared" si="9"/>
        <v>19</v>
      </c>
      <c r="K11" s="52">
        <f t="shared" si="9"/>
        <v>14</v>
      </c>
      <c r="L11" s="52">
        <f t="shared" si="9"/>
        <v>4</v>
      </c>
      <c r="M11" s="52">
        <f t="shared" si="9"/>
        <v>47</v>
      </c>
      <c r="N11" s="52">
        <f t="shared" si="9"/>
        <v>16</v>
      </c>
      <c r="O11" s="52">
        <f t="shared" si="9"/>
        <v>2</v>
      </c>
      <c r="P11" s="52">
        <f t="shared" si="9"/>
        <v>29</v>
      </c>
      <c r="Q11" s="52">
        <f t="shared" si="9"/>
        <v>0</v>
      </c>
      <c r="R11" s="52">
        <f t="shared" si="9"/>
        <v>8</v>
      </c>
      <c r="S11" s="52">
        <f t="shared" si="9"/>
        <v>0</v>
      </c>
      <c r="T11" s="52">
        <f t="shared" si="9"/>
        <v>3</v>
      </c>
      <c r="U11" s="52">
        <f t="shared" si="9"/>
        <v>5</v>
      </c>
      <c r="V11" s="52">
        <f t="shared" si="9"/>
        <v>55</v>
      </c>
      <c r="W11" s="52">
        <f t="shared" si="9"/>
        <v>1</v>
      </c>
      <c r="X11" s="52">
        <f t="shared" si="9"/>
        <v>2</v>
      </c>
      <c r="Y11" s="52">
        <f t="shared" si="9"/>
        <v>80</v>
      </c>
      <c r="Z11" s="52">
        <f t="shared" si="9"/>
        <v>5</v>
      </c>
      <c r="AA11" s="52">
        <f t="shared" si="9"/>
        <v>21</v>
      </c>
      <c r="AB11" s="52">
        <f t="shared" si="9"/>
        <v>18</v>
      </c>
      <c r="AC11" s="52">
        <f t="shared" si="9"/>
        <v>39</v>
      </c>
      <c r="AD11" s="52">
        <f t="shared" si="9"/>
        <v>9</v>
      </c>
      <c r="AE11" s="52">
        <f t="shared" si="9"/>
        <v>30</v>
      </c>
      <c r="AF11" s="52">
        <f t="shared" si="9"/>
        <v>0</v>
      </c>
      <c r="AG11" s="52">
        <f t="shared" si="9"/>
        <v>11</v>
      </c>
      <c r="AH11" s="52">
        <f t="shared" si="9"/>
        <v>1</v>
      </c>
      <c r="AI11" s="52">
        <f t="shared" si="9"/>
        <v>2</v>
      </c>
      <c r="AJ11" s="52">
        <f t="shared" si="9"/>
        <v>3</v>
      </c>
      <c r="AK11" s="52">
        <f t="shared" si="9"/>
        <v>1</v>
      </c>
      <c r="AL11" s="52">
        <f t="shared" si="9"/>
        <v>2</v>
      </c>
    </row>
    <row r="12" spans="1:38" ht="86.25" customHeight="1" x14ac:dyDescent="0.25">
      <c r="A12" s="10" t="s">
        <v>44</v>
      </c>
      <c r="B12" s="11" t="s">
        <v>45</v>
      </c>
      <c r="C12" s="8">
        <v>46</v>
      </c>
      <c r="D12" s="8">
        <v>3</v>
      </c>
      <c r="E12" s="8">
        <f t="shared" si="1"/>
        <v>42</v>
      </c>
      <c r="F12" s="8">
        <v>1</v>
      </c>
      <c r="G12" s="8"/>
      <c r="H12" s="8">
        <v>86</v>
      </c>
      <c r="I12" s="8">
        <f t="shared" si="2"/>
        <v>62</v>
      </c>
      <c r="J12" s="8">
        <v>14</v>
      </c>
      <c r="K12" s="8">
        <v>10</v>
      </c>
      <c r="L12" s="8">
        <v>2</v>
      </c>
      <c r="M12" s="12">
        <f t="shared" si="3"/>
        <v>39</v>
      </c>
      <c r="N12" s="12">
        <v>13</v>
      </c>
      <c r="O12" s="13">
        <v>2</v>
      </c>
      <c r="P12" s="12">
        <v>24</v>
      </c>
      <c r="Q12" s="13"/>
      <c r="R12" s="14">
        <f t="shared" si="4"/>
        <v>7</v>
      </c>
      <c r="S12" s="13"/>
      <c r="T12" s="12">
        <v>2</v>
      </c>
      <c r="U12" s="13">
        <v>5</v>
      </c>
      <c r="V12" s="8">
        <f t="shared" si="5"/>
        <v>46</v>
      </c>
      <c r="W12" s="8"/>
      <c r="X12" s="13">
        <v>2</v>
      </c>
      <c r="Y12" s="8">
        <f t="shared" si="6"/>
        <v>59</v>
      </c>
      <c r="Z12" s="8">
        <v>3</v>
      </c>
      <c r="AA12" s="8">
        <v>15</v>
      </c>
      <c r="AB12" s="8">
        <v>10</v>
      </c>
      <c r="AC12" s="8">
        <f t="shared" si="7"/>
        <v>25</v>
      </c>
      <c r="AD12" s="8">
        <v>7</v>
      </c>
      <c r="AE12" s="8">
        <v>18</v>
      </c>
      <c r="AF12" s="8"/>
      <c r="AG12" s="8">
        <v>9</v>
      </c>
      <c r="AH12" s="8">
        <v>1</v>
      </c>
      <c r="AI12" s="8">
        <v>2</v>
      </c>
      <c r="AJ12" s="8">
        <f t="shared" si="8"/>
        <v>3</v>
      </c>
      <c r="AK12" s="8">
        <v>1</v>
      </c>
      <c r="AL12" s="8">
        <v>2</v>
      </c>
    </row>
    <row r="13" spans="1:38" ht="86.25" customHeight="1" x14ac:dyDescent="0.25">
      <c r="A13" s="10" t="s">
        <v>46</v>
      </c>
      <c r="B13" s="11" t="s">
        <v>47</v>
      </c>
      <c r="C13" s="8">
        <v>12</v>
      </c>
      <c r="D13" s="8">
        <v>2</v>
      </c>
      <c r="E13" s="8">
        <f t="shared" si="1"/>
        <v>10</v>
      </c>
      <c r="F13" s="8"/>
      <c r="G13" s="8"/>
      <c r="H13" s="8">
        <v>30</v>
      </c>
      <c r="I13" s="8">
        <f t="shared" si="2"/>
        <v>21</v>
      </c>
      <c r="J13" s="13">
        <v>5</v>
      </c>
      <c r="K13" s="8">
        <v>4</v>
      </c>
      <c r="L13" s="8">
        <v>2</v>
      </c>
      <c r="M13" s="12">
        <f t="shared" si="3"/>
        <v>8</v>
      </c>
      <c r="N13" s="12">
        <v>3</v>
      </c>
      <c r="O13" s="13"/>
      <c r="P13" s="12">
        <v>5</v>
      </c>
      <c r="Q13" s="13"/>
      <c r="R13" s="14">
        <f t="shared" si="4"/>
        <v>1</v>
      </c>
      <c r="S13" s="13"/>
      <c r="T13" s="12">
        <v>1</v>
      </c>
      <c r="U13" s="13"/>
      <c r="V13" s="8">
        <f t="shared" si="5"/>
        <v>9</v>
      </c>
      <c r="W13" s="13">
        <v>1</v>
      </c>
      <c r="X13" s="13"/>
      <c r="Y13" s="8">
        <f t="shared" si="6"/>
        <v>21</v>
      </c>
      <c r="Z13" s="8">
        <v>2</v>
      </c>
      <c r="AA13" s="8">
        <v>6</v>
      </c>
      <c r="AB13" s="8">
        <v>8</v>
      </c>
      <c r="AC13" s="8">
        <f t="shared" si="7"/>
        <v>14</v>
      </c>
      <c r="AD13" s="13">
        <v>2</v>
      </c>
      <c r="AE13" s="8">
        <v>12</v>
      </c>
      <c r="AF13" s="8"/>
      <c r="AG13" s="8">
        <v>2</v>
      </c>
      <c r="AH13" s="8"/>
      <c r="AI13" s="8"/>
      <c r="AJ13" s="8"/>
      <c r="AK13" s="8"/>
      <c r="AL13" s="8"/>
    </row>
    <row r="14" spans="1:38" s="72" customFormat="1" ht="86.25" customHeight="1" x14ac:dyDescent="0.25">
      <c r="A14" s="73" t="s">
        <v>48</v>
      </c>
      <c r="B14" s="70" t="s">
        <v>49</v>
      </c>
      <c r="C14" s="52">
        <f>C15+C16</f>
        <v>1</v>
      </c>
      <c r="D14" s="52">
        <f t="shared" ref="D14:AL14" si="10">D15+D16</f>
        <v>1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1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86.25" customHeight="1" x14ac:dyDescent="0.25">
      <c r="A15" s="10" t="s">
        <v>50</v>
      </c>
      <c r="B15" s="11" t="s">
        <v>51</v>
      </c>
      <c r="C15" s="8"/>
      <c r="D15" s="8"/>
      <c r="E15" s="8"/>
      <c r="F15" s="8"/>
      <c r="G15" s="8"/>
      <c r="H15" s="8"/>
      <c r="I15" s="8"/>
      <c r="J15" s="13"/>
      <c r="K15" s="8"/>
      <c r="L15" s="8"/>
      <c r="M15" s="12"/>
      <c r="N15" s="12"/>
      <c r="O15" s="13"/>
      <c r="P15" s="12"/>
      <c r="Q15" s="13"/>
      <c r="R15" s="14"/>
      <c r="S15" s="13"/>
      <c r="T15" s="12"/>
      <c r="U15" s="13"/>
      <c r="V15" s="8"/>
      <c r="W15" s="13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86.25" customHeight="1" x14ac:dyDescent="0.25">
      <c r="A16" s="10" t="s">
        <v>52</v>
      </c>
      <c r="B16" s="11" t="s">
        <v>53</v>
      </c>
      <c r="C16" s="8">
        <v>1</v>
      </c>
      <c r="D16" s="8">
        <v>1</v>
      </c>
      <c r="E16" s="8"/>
      <c r="F16" s="8"/>
      <c r="G16" s="8"/>
      <c r="H16" s="8"/>
      <c r="I16" s="8"/>
      <c r="J16" s="13"/>
      <c r="K16" s="13"/>
      <c r="L16" s="8"/>
      <c r="M16" s="12"/>
      <c r="N16" s="12"/>
      <c r="O16" s="13"/>
      <c r="P16" s="12"/>
      <c r="Q16" s="13"/>
      <c r="R16" s="14"/>
      <c r="S16" s="13"/>
      <c r="T16" s="12"/>
      <c r="U16" s="13"/>
      <c r="V16" s="8"/>
      <c r="W16" s="13"/>
      <c r="X16" s="13"/>
      <c r="Y16" s="8">
        <f t="shared" si="6"/>
        <v>1</v>
      </c>
      <c r="Z16" s="13">
        <v>1</v>
      </c>
      <c r="AA16" s="13"/>
      <c r="AB16" s="8"/>
      <c r="AC16" s="8"/>
      <c r="AD16" s="8"/>
      <c r="AE16" s="8"/>
      <c r="AF16" s="13"/>
      <c r="AG16" s="13"/>
      <c r="AH16" s="13"/>
      <c r="AI16" s="13"/>
      <c r="AJ16" s="8"/>
      <c r="AK16" s="8"/>
      <c r="AL16" s="8"/>
    </row>
    <row r="17" spans="1:38" s="72" customFormat="1" ht="86.25" customHeight="1" x14ac:dyDescent="0.25">
      <c r="A17" s="73">
        <v>4</v>
      </c>
      <c r="B17" s="70" t="s">
        <v>54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</row>
    <row r="18" spans="1:38" s="72" customFormat="1" ht="86.25" customHeight="1" x14ac:dyDescent="0.25">
      <c r="A18" s="73">
        <v>5</v>
      </c>
      <c r="B18" s="70" t="s">
        <v>55</v>
      </c>
      <c r="C18" s="45">
        <v>0</v>
      </c>
      <c r="D18" s="45">
        <v>0</v>
      </c>
      <c r="E18" s="45">
        <f t="shared" si="1"/>
        <v>0</v>
      </c>
      <c r="F18" s="45">
        <v>0</v>
      </c>
      <c r="G18" s="45">
        <v>0</v>
      </c>
      <c r="H18" s="45">
        <v>2</v>
      </c>
      <c r="I18" s="45">
        <f t="shared" si="2"/>
        <v>2</v>
      </c>
      <c r="J18" s="47">
        <v>0</v>
      </c>
      <c r="K18" s="47">
        <v>0</v>
      </c>
      <c r="L18" s="45">
        <v>1</v>
      </c>
      <c r="M18" s="46">
        <f t="shared" si="3"/>
        <v>0</v>
      </c>
      <c r="N18" s="47">
        <v>0</v>
      </c>
      <c r="O18" s="47">
        <v>0</v>
      </c>
      <c r="P18" s="47">
        <v>0</v>
      </c>
      <c r="Q18" s="47">
        <v>0</v>
      </c>
      <c r="R18" s="48">
        <f t="shared" si="4"/>
        <v>0</v>
      </c>
      <c r="S18" s="47">
        <v>0</v>
      </c>
      <c r="T18" s="47">
        <v>0</v>
      </c>
      <c r="U18" s="47">
        <v>0</v>
      </c>
      <c r="V18" s="45">
        <f t="shared" si="5"/>
        <v>0</v>
      </c>
      <c r="W18" s="45">
        <v>0</v>
      </c>
      <c r="X18" s="47">
        <v>0</v>
      </c>
      <c r="Y18" s="45">
        <f t="shared" si="6"/>
        <v>1</v>
      </c>
      <c r="Z18" s="47">
        <v>0</v>
      </c>
      <c r="AA18" s="47">
        <v>0</v>
      </c>
      <c r="AB18" s="45">
        <v>0</v>
      </c>
      <c r="AC18" s="45">
        <f t="shared" si="7"/>
        <v>0</v>
      </c>
      <c r="AD18" s="45">
        <v>0</v>
      </c>
      <c r="AE18" s="45">
        <v>0</v>
      </c>
      <c r="AF18" s="47">
        <v>0</v>
      </c>
      <c r="AG18" s="47">
        <v>0</v>
      </c>
      <c r="AH18" s="47">
        <v>1</v>
      </c>
      <c r="AI18" s="47">
        <v>0</v>
      </c>
      <c r="AJ18" s="45">
        <f t="shared" si="8"/>
        <v>1</v>
      </c>
      <c r="AK18" s="45">
        <v>1</v>
      </c>
      <c r="AL18" s="45">
        <v>0</v>
      </c>
    </row>
    <row r="19" spans="1:38" s="72" customFormat="1" ht="86.25" customHeight="1" x14ac:dyDescent="0.25">
      <c r="A19" s="73">
        <v>6</v>
      </c>
      <c r="B19" s="70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4</v>
      </c>
      <c r="I19" s="52">
        <f t="shared" si="11"/>
        <v>3</v>
      </c>
      <c r="J19" s="52">
        <f t="shared" si="11"/>
        <v>1</v>
      </c>
      <c r="K19" s="52">
        <f t="shared" si="11"/>
        <v>0</v>
      </c>
      <c r="L19" s="52">
        <f t="shared" si="11"/>
        <v>1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3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86.25" customHeight="1" x14ac:dyDescent="0.25">
      <c r="A20" s="10" t="s">
        <v>57</v>
      </c>
      <c r="B20" s="11" t="s">
        <v>58</v>
      </c>
      <c r="C20" s="8"/>
      <c r="D20" s="8"/>
      <c r="E20" s="8"/>
      <c r="F20" s="8"/>
      <c r="G20" s="8"/>
      <c r="H20" s="8"/>
      <c r="I20" s="8"/>
      <c r="J20" s="13"/>
      <c r="K20" s="13"/>
      <c r="L20" s="8"/>
      <c r="M20" s="12"/>
      <c r="N20" s="13"/>
      <c r="O20" s="13"/>
      <c r="P20" s="13"/>
      <c r="Q20" s="13"/>
      <c r="R20" s="14"/>
      <c r="S20" s="13"/>
      <c r="T20" s="13"/>
      <c r="U20" s="13"/>
      <c r="V20" s="8"/>
      <c r="W20" s="13"/>
      <c r="X20" s="13"/>
      <c r="Y20" s="8"/>
      <c r="Z20" s="13"/>
      <c r="AA20" s="13"/>
      <c r="AB20" s="8"/>
      <c r="AC20" s="8"/>
      <c r="AD20" s="8"/>
      <c r="AE20" s="8"/>
      <c r="AF20" s="13"/>
      <c r="AG20" s="13"/>
      <c r="AH20" s="13"/>
      <c r="AI20" s="13"/>
      <c r="AJ20" s="8"/>
      <c r="AK20" s="13"/>
      <c r="AL20" s="13"/>
    </row>
    <row r="21" spans="1:38" ht="86.25" customHeight="1" x14ac:dyDescent="0.25">
      <c r="A21" s="10" t="s">
        <v>59</v>
      </c>
      <c r="B21" s="11" t="s">
        <v>60</v>
      </c>
      <c r="C21" s="8"/>
      <c r="D21" s="8"/>
      <c r="E21" s="8"/>
      <c r="F21" s="8"/>
      <c r="G21" s="8"/>
      <c r="H21" s="13"/>
      <c r="I21" s="8"/>
      <c r="J21" s="13"/>
      <c r="K21" s="13"/>
      <c r="L21" s="8"/>
      <c r="M21" s="12"/>
      <c r="N21" s="13"/>
      <c r="O21" s="13"/>
      <c r="P21" s="13"/>
      <c r="Q21" s="13"/>
      <c r="R21" s="14"/>
      <c r="S21" s="13"/>
      <c r="T21" s="13"/>
      <c r="U21" s="13"/>
      <c r="V21" s="8"/>
      <c r="W21" s="13"/>
      <c r="X21" s="13"/>
      <c r="Y21" s="8"/>
      <c r="Z21" s="13"/>
      <c r="AA21" s="13"/>
      <c r="AB21" s="8"/>
      <c r="AC21" s="8"/>
      <c r="AD21" s="8"/>
      <c r="AE21" s="8"/>
      <c r="AF21" s="13"/>
      <c r="AG21" s="13"/>
      <c r="AH21" s="13"/>
      <c r="AI21" s="13"/>
      <c r="AJ21" s="8"/>
      <c r="AK21" s="13"/>
      <c r="AL21" s="13"/>
    </row>
    <row r="22" spans="1:38" ht="86.25" customHeight="1" x14ac:dyDescent="0.25">
      <c r="A22" s="10" t="s">
        <v>61</v>
      </c>
      <c r="B22" s="11" t="s">
        <v>62</v>
      </c>
      <c r="C22" s="8">
        <v>1</v>
      </c>
      <c r="D22" s="8"/>
      <c r="E22" s="8">
        <f t="shared" si="1"/>
        <v>1</v>
      </c>
      <c r="F22" s="8"/>
      <c r="G22" s="8"/>
      <c r="H22" s="13">
        <v>2</v>
      </c>
      <c r="I22" s="8">
        <f t="shared" si="2"/>
        <v>1</v>
      </c>
      <c r="J22" s="13">
        <v>1</v>
      </c>
      <c r="K22" s="13"/>
      <c r="L22" s="8">
        <v>1</v>
      </c>
      <c r="M22" s="12"/>
      <c r="N22" s="13"/>
      <c r="O22" s="13"/>
      <c r="P22" s="13"/>
      <c r="Q22" s="13"/>
      <c r="R22" s="14"/>
      <c r="S22" s="13"/>
      <c r="T22" s="13"/>
      <c r="U22" s="13"/>
      <c r="V22" s="8"/>
      <c r="W22" s="13"/>
      <c r="X22" s="13"/>
      <c r="Y22" s="8">
        <f t="shared" si="6"/>
        <v>1</v>
      </c>
      <c r="Z22" s="13"/>
      <c r="AA22" s="13"/>
      <c r="AB22" s="8"/>
      <c r="AC22" s="8"/>
      <c r="AD22" s="8"/>
      <c r="AE22" s="8"/>
      <c r="AF22" s="13"/>
      <c r="AG22" s="13"/>
      <c r="AH22" s="13"/>
      <c r="AI22" s="13"/>
      <c r="AJ22" s="8"/>
      <c r="AK22" s="13"/>
      <c r="AL22" s="13"/>
    </row>
    <row r="23" spans="1:38" ht="86.25" customHeight="1" x14ac:dyDescent="0.25">
      <c r="A23" s="10" t="s">
        <v>63</v>
      </c>
      <c r="B23" s="11" t="s">
        <v>64</v>
      </c>
      <c r="C23" s="8"/>
      <c r="D23" s="8"/>
      <c r="E23" s="8"/>
      <c r="F23" s="8"/>
      <c r="G23" s="8"/>
      <c r="H23" s="13"/>
      <c r="I23" s="8"/>
      <c r="J23" s="13"/>
      <c r="K23" s="13"/>
      <c r="L23" s="8"/>
      <c r="M23" s="12"/>
      <c r="N23" s="13"/>
      <c r="O23" s="13"/>
      <c r="P23" s="13"/>
      <c r="Q23" s="13"/>
      <c r="R23" s="14"/>
      <c r="S23" s="13"/>
      <c r="T23" s="13"/>
      <c r="U23" s="13"/>
      <c r="V23" s="8"/>
      <c r="W23" s="13"/>
      <c r="X23" s="13"/>
      <c r="Y23" s="8"/>
      <c r="Z23" s="13"/>
      <c r="AA23" s="13"/>
      <c r="AB23" s="8"/>
      <c r="AC23" s="8"/>
      <c r="AD23" s="8"/>
      <c r="AE23" s="8"/>
      <c r="AF23" s="13"/>
      <c r="AG23" s="13"/>
      <c r="AH23" s="13"/>
      <c r="AI23" s="13"/>
      <c r="AJ23" s="8"/>
      <c r="AK23" s="13"/>
      <c r="AL23" s="13"/>
    </row>
    <row r="24" spans="1:38" ht="86.25" customHeight="1" x14ac:dyDescent="0.25">
      <c r="A24" s="10" t="s">
        <v>65</v>
      </c>
      <c r="B24" s="11" t="s">
        <v>66</v>
      </c>
      <c r="C24" s="8"/>
      <c r="D24" s="8"/>
      <c r="E24" s="8"/>
      <c r="F24" s="8"/>
      <c r="G24" s="8"/>
      <c r="H24" s="13">
        <v>1</v>
      </c>
      <c r="I24" s="8">
        <f t="shared" si="2"/>
        <v>1</v>
      </c>
      <c r="J24" s="13"/>
      <c r="K24" s="13"/>
      <c r="L24" s="8"/>
      <c r="M24" s="12"/>
      <c r="N24" s="13"/>
      <c r="O24" s="13"/>
      <c r="P24" s="13"/>
      <c r="Q24" s="13"/>
      <c r="R24" s="14"/>
      <c r="S24" s="13"/>
      <c r="T24" s="13"/>
      <c r="U24" s="13"/>
      <c r="V24" s="8"/>
      <c r="W24" s="13"/>
      <c r="X24" s="13"/>
      <c r="Y24" s="8">
        <f t="shared" si="6"/>
        <v>1</v>
      </c>
      <c r="Z24" s="13"/>
      <c r="AA24" s="13"/>
      <c r="AB24" s="8"/>
      <c r="AC24" s="8"/>
      <c r="AD24" s="8"/>
      <c r="AE24" s="8"/>
      <c r="AF24" s="13"/>
      <c r="AG24" s="13"/>
      <c r="AH24" s="13"/>
      <c r="AI24" s="13"/>
      <c r="AJ24" s="8"/>
      <c r="AK24" s="13"/>
      <c r="AL24" s="13"/>
    </row>
    <row r="25" spans="1:38" ht="86.25" customHeight="1" x14ac:dyDescent="0.25">
      <c r="A25" s="10" t="s">
        <v>67</v>
      </c>
      <c r="B25" s="11" t="s">
        <v>68</v>
      </c>
      <c r="C25" s="8"/>
      <c r="D25" s="8"/>
      <c r="E25" s="8"/>
      <c r="F25" s="8"/>
      <c r="G25" s="8"/>
      <c r="H25" s="13">
        <v>1</v>
      </c>
      <c r="I25" s="8">
        <f t="shared" si="2"/>
        <v>1</v>
      </c>
      <c r="J25" s="13"/>
      <c r="K25" s="13"/>
      <c r="L25" s="8"/>
      <c r="M25" s="12"/>
      <c r="N25" s="13"/>
      <c r="O25" s="13"/>
      <c r="P25" s="13"/>
      <c r="Q25" s="13"/>
      <c r="R25" s="14"/>
      <c r="S25" s="13"/>
      <c r="T25" s="13"/>
      <c r="U25" s="13"/>
      <c r="V25" s="8"/>
      <c r="W25" s="13"/>
      <c r="X25" s="13"/>
      <c r="Y25" s="8">
        <f t="shared" si="6"/>
        <v>1</v>
      </c>
      <c r="Z25" s="13"/>
      <c r="AA25" s="13"/>
      <c r="AB25" s="8"/>
      <c r="AC25" s="8"/>
      <c r="AD25" s="8"/>
      <c r="AE25" s="8"/>
      <c r="AF25" s="13"/>
      <c r="AG25" s="13"/>
      <c r="AH25" s="13"/>
      <c r="AI25" s="13"/>
      <c r="AJ25" s="8"/>
      <c r="AK25" s="13"/>
      <c r="AL25" s="13"/>
    </row>
    <row r="26" spans="1:38" ht="86.25" customHeight="1" x14ac:dyDescent="0.25">
      <c r="A26" s="10" t="s">
        <v>69</v>
      </c>
      <c r="B26" s="11" t="s">
        <v>70</v>
      </c>
      <c r="C26" s="8"/>
      <c r="D26" s="8"/>
      <c r="E26" s="8"/>
      <c r="F26" s="8"/>
      <c r="G26" s="8"/>
      <c r="H26" s="13"/>
      <c r="I26" s="8"/>
      <c r="J26" s="13"/>
      <c r="K26" s="13"/>
      <c r="L26" s="8"/>
      <c r="M26" s="12"/>
      <c r="N26" s="13"/>
      <c r="O26" s="13"/>
      <c r="P26" s="13"/>
      <c r="Q26" s="13"/>
      <c r="R26" s="14"/>
      <c r="S26" s="13"/>
      <c r="T26" s="13"/>
      <c r="U26" s="13"/>
      <c r="V26" s="8"/>
      <c r="W26" s="13"/>
      <c r="X26" s="13"/>
      <c r="Y26" s="8"/>
      <c r="Z26" s="13"/>
      <c r="AA26" s="13"/>
      <c r="AB26" s="8"/>
      <c r="AC26" s="8"/>
      <c r="AD26" s="8"/>
      <c r="AE26" s="8"/>
      <c r="AF26" s="13"/>
      <c r="AG26" s="13"/>
      <c r="AH26" s="13"/>
      <c r="AI26" s="13"/>
      <c r="AJ26" s="8"/>
      <c r="AK26" s="13"/>
      <c r="AL26" s="13"/>
    </row>
    <row r="27" spans="1:38" s="72" customFormat="1" ht="86.2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1</v>
      </c>
      <c r="H27" s="52">
        <f t="shared" si="12"/>
        <v>1</v>
      </c>
      <c r="I27" s="52">
        <f t="shared" si="12"/>
        <v>0</v>
      </c>
      <c r="J27" s="52">
        <f t="shared" si="12"/>
        <v>0</v>
      </c>
      <c r="K27" s="52">
        <f t="shared" si="12"/>
        <v>1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1</v>
      </c>
      <c r="AH27" s="52">
        <f t="shared" si="12"/>
        <v>0</v>
      </c>
      <c r="AI27" s="52">
        <f t="shared" si="12"/>
        <v>1</v>
      </c>
      <c r="AJ27" s="52">
        <f t="shared" si="12"/>
        <v>1</v>
      </c>
      <c r="AK27" s="52">
        <f t="shared" si="12"/>
        <v>0</v>
      </c>
      <c r="AL27" s="52">
        <f t="shared" si="12"/>
        <v>0</v>
      </c>
    </row>
    <row r="28" spans="1:38" ht="86.25" customHeight="1" x14ac:dyDescent="0.25">
      <c r="A28" s="15" t="s">
        <v>72</v>
      </c>
      <c r="B28" s="11" t="s">
        <v>73</v>
      </c>
      <c r="C28" s="8"/>
      <c r="D28" s="8"/>
      <c r="E28" s="8"/>
      <c r="F28" s="8"/>
      <c r="G28" s="8"/>
      <c r="H28" s="13"/>
      <c r="I28" s="8"/>
      <c r="J28" s="13"/>
      <c r="K28" s="13"/>
      <c r="L28" s="8"/>
      <c r="M28" s="12"/>
      <c r="N28" s="13"/>
      <c r="O28" s="13"/>
      <c r="P28" s="13"/>
      <c r="Q28" s="13"/>
      <c r="R28" s="14"/>
      <c r="S28" s="13"/>
      <c r="T28" s="13"/>
      <c r="U28" s="13"/>
      <c r="V28" s="8"/>
      <c r="W28" s="13"/>
      <c r="X28" s="13"/>
      <c r="Y28" s="8"/>
      <c r="Z28" s="13"/>
      <c r="AA28" s="13"/>
      <c r="AB28" s="8"/>
      <c r="AC28" s="8"/>
      <c r="AD28" s="8"/>
      <c r="AE28" s="8"/>
      <c r="AF28" s="13"/>
      <c r="AG28" s="13"/>
      <c r="AH28" s="13"/>
      <c r="AI28" s="13"/>
      <c r="AJ28" s="8"/>
      <c r="AK28" s="13"/>
      <c r="AL28" s="13"/>
    </row>
    <row r="29" spans="1:38" ht="86.25" customHeight="1" x14ac:dyDescent="0.25">
      <c r="A29" s="15" t="s">
        <v>74</v>
      </c>
      <c r="B29" s="11" t="s">
        <v>75</v>
      </c>
      <c r="C29" s="8"/>
      <c r="D29" s="8"/>
      <c r="E29" s="8"/>
      <c r="F29" s="8"/>
      <c r="G29" s="8"/>
      <c r="H29" s="13"/>
      <c r="I29" s="8"/>
      <c r="J29" s="13"/>
      <c r="K29" s="13"/>
      <c r="L29" s="8"/>
      <c r="M29" s="12"/>
      <c r="N29" s="13"/>
      <c r="O29" s="13"/>
      <c r="P29" s="13"/>
      <c r="Q29" s="13"/>
      <c r="R29" s="14"/>
      <c r="S29" s="13"/>
      <c r="T29" s="13"/>
      <c r="U29" s="13"/>
      <c r="V29" s="8"/>
      <c r="W29" s="13"/>
      <c r="X29" s="13"/>
      <c r="Y29" s="8"/>
      <c r="Z29" s="13"/>
      <c r="AA29" s="13"/>
      <c r="AB29" s="8"/>
      <c r="AC29" s="8"/>
      <c r="AD29" s="8"/>
      <c r="AE29" s="8"/>
      <c r="AF29" s="13"/>
      <c r="AG29" s="13"/>
      <c r="AH29" s="13"/>
      <c r="AI29" s="13"/>
      <c r="AJ29" s="8"/>
      <c r="AK29" s="13"/>
      <c r="AL29" s="13"/>
    </row>
    <row r="30" spans="1:38" ht="86.25" customHeight="1" x14ac:dyDescent="0.25">
      <c r="A30" s="15" t="s">
        <v>76</v>
      </c>
      <c r="B30" s="11" t="s">
        <v>77</v>
      </c>
      <c r="C30" s="8"/>
      <c r="D30" s="8"/>
      <c r="E30" s="8"/>
      <c r="F30" s="8"/>
      <c r="G30" s="8"/>
      <c r="H30" s="13">
        <v>1</v>
      </c>
      <c r="I30" s="8">
        <f t="shared" si="2"/>
        <v>1</v>
      </c>
      <c r="J30" s="13"/>
      <c r="K30" s="13"/>
      <c r="L30" s="8">
        <v>1</v>
      </c>
      <c r="M30" s="12"/>
      <c r="N30" s="13"/>
      <c r="O30" s="13"/>
      <c r="P30" s="13"/>
      <c r="Q30" s="13"/>
      <c r="R30" s="14"/>
      <c r="S30" s="13"/>
      <c r="T30" s="13"/>
      <c r="U30" s="13"/>
      <c r="V30" s="8"/>
      <c r="W30" s="13"/>
      <c r="X30" s="13"/>
      <c r="Y30" s="8"/>
      <c r="Z30" s="13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86.25" customHeight="1" x14ac:dyDescent="0.25">
      <c r="A31" s="15" t="s">
        <v>78</v>
      </c>
      <c r="B31" s="11" t="s">
        <v>79</v>
      </c>
      <c r="C31" s="8"/>
      <c r="D31" s="8"/>
      <c r="E31" s="8"/>
      <c r="F31" s="8"/>
      <c r="G31" s="8"/>
      <c r="H31" s="13"/>
      <c r="I31" s="8"/>
      <c r="J31" s="13"/>
      <c r="K31" s="13"/>
      <c r="L31" s="8"/>
      <c r="M31" s="12"/>
      <c r="N31" s="13"/>
      <c r="O31" s="13"/>
      <c r="P31" s="13"/>
      <c r="Q31" s="13"/>
      <c r="R31" s="14"/>
      <c r="S31" s="13"/>
      <c r="T31" s="13"/>
      <c r="U31" s="13"/>
      <c r="V31" s="8"/>
      <c r="W31" s="13"/>
      <c r="X31" s="13"/>
      <c r="Y31" s="8"/>
      <c r="Z31" s="13"/>
      <c r="AA31" s="13"/>
      <c r="AB31" s="8"/>
      <c r="AC31" s="8"/>
      <c r="AD31" s="8"/>
      <c r="AE31" s="8"/>
      <c r="AF31" s="13"/>
      <c r="AG31" s="13"/>
      <c r="AH31" s="13"/>
      <c r="AI31" s="13"/>
      <c r="AJ31" s="8"/>
      <c r="AK31" s="13"/>
      <c r="AL31" s="13"/>
    </row>
    <row r="32" spans="1:38" ht="86.25" customHeight="1" x14ac:dyDescent="0.25">
      <c r="A32" s="15" t="s">
        <v>80</v>
      </c>
      <c r="B32" s="11" t="s">
        <v>81</v>
      </c>
      <c r="C32" s="8"/>
      <c r="D32" s="8"/>
      <c r="E32" s="8"/>
      <c r="F32" s="8"/>
      <c r="G32" s="8"/>
      <c r="H32" s="8"/>
      <c r="I32" s="8"/>
      <c r="J32" s="13"/>
      <c r="K32" s="13"/>
      <c r="L32" s="8"/>
      <c r="M32" s="12"/>
      <c r="N32" s="12"/>
      <c r="O32" s="13"/>
      <c r="P32" s="12"/>
      <c r="Q32" s="13"/>
      <c r="R32" s="14"/>
      <c r="S32" s="13"/>
      <c r="T32" s="13"/>
      <c r="U32" s="13"/>
      <c r="V32" s="8"/>
      <c r="W32" s="13"/>
      <c r="X32" s="13"/>
      <c r="Y32" s="8"/>
      <c r="Z32" s="13"/>
      <c r="AA32" s="13"/>
      <c r="AB32" s="8"/>
      <c r="AC32" s="8"/>
      <c r="AD32" s="8"/>
      <c r="AE32" s="8"/>
      <c r="AF32" s="13"/>
      <c r="AG32" s="13"/>
      <c r="AH32" s="13">
        <v>1</v>
      </c>
      <c r="AI32" s="13"/>
      <c r="AJ32" s="8">
        <f t="shared" si="8"/>
        <v>1</v>
      </c>
      <c r="AK32" s="13">
        <v>1</v>
      </c>
      <c r="AL32" s="13"/>
    </row>
    <row r="33" spans="1:38" s="72" customFormat="1" ht="86.25" customHeight="1" x14ac:dyDescent="0.25">
      <c r="A33" s="74" t="s">
        <v>82</v>
      </c>
      <c r="B33" s="70" t="s">
        <v>83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</row>
    <row r="34" spans="1:38" s="72" customFormat="1" ht="86.25" customHeight="1" x14ac:dyDescent="0.25">
      <c r="A34" s="74" t="s">
        <v>84</v>
      </c>
      <c r="B34" s="70" t="s">
        <v>85</v>
      </c>
      <c r="C34" s="45">
        <v>0</v>
      </c>
      <c r="D34" s="45">
        <v>0</v>
      </c>
      <c r="E34" s="45">
        <f>C34-D34-F34-G34</f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</row>
    <row r="35" spans="1:38" s="72" customFormat="1" ht="86.25" customHeight="1" x14ac:dyDescent="0.25">
      <c r="A35" s="74" t="s">
        <v>86</v>
      </c>
      <c r="B35" s="70" t="s">
        <v>87</v>
      </c>
      <c r="C35" s="45">
        <v>0</v>
      </c>
      <c r="D35" s="45">
        <v>0</v>
      </c>
      <c r="E35" s="45">
        <f t="shared" si="1"/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s="72" customFormat="1" ht="86.25" customHeight="1" x14ac:dyDescent="0.25">
      <c r="A36" s="74" t="s">
        <v>88</v>
      </c>
      <c r="B36" s="70" t="s">
        <v>89</v>
      </c>
      <c r="C36" s="45">
        <v>0</v>
      </c>
      <c r="D36" s="45">
        <v>0</v>
      </c>
      <c r="E36" s="45">
        <f t="shared" si="1"/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s="72" customFormat="1" ht="86.25" customHeight="1" x14ac:dyDescent="0.25">
      <c r="A37" s="74" t="s">
        <v>90</v>
      </c>
      <c r="B37" s="70" t="s">
        <v>91</v>
      </c>
      <c r="C37" s="45">
        <v>0</v>
      </c>
      <c r="D37" s="45">
        <v>0</v>
      </c>
      <c r="E37" s="45">
        <f t="shared" si="1"/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</row>
    <row r="38" spans="1:38" s="72" customFormat="1" ht="86.25" customHeight="1" x14ac:dyDescent="0.25">
      <c r="A38" s="74" t="s">
        <v>92</v>
      </c>
      <c r="B38" s="70" t="s">
        <v>93</v>
      </c>
      <c r="C38" s="47">
        <v>0</v>
      </c>
      <c r="D38" s="47">
        <v>0</v>
      </c>
      <c r="E38" s="45">
        <f t="shared" si="1"/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0</v>
      </c>
      <c r="AL38" s="47">
        <v>0</v>
      </c>
    </row>
    <row r="39" spans="1:38" ht="86.25" customHeight="1" x14ac:dyDescent="0.25">
      <c r="A39" s="15" t="s">
        <v>114</v>
      </c>
      <c r="B39" s="5" t="s">
        <v>95</v>
      </c>
      <c r="C39" s="13"/>
      <c r="D39" s="13"/>
      <c r="E39" s="8"/>
      <c r="F39" s="13"/>
      <c r="G39" s="13"/>
      <c r="H39" s="8"/>
      <c r="I39" s="8"/>
      <c r="J39" s="8"/>
      <c r="K39" s="13"/>
      <c r="L39" s="8"/>
      <c r="M39" s="12"/>
      <c r="N39" s="13"/>
      <c r="O39" s="13"/>
      <c r="P39" s="13"/>
      <c r="Q39" s="13"/>
      <c r="R39" s="14"/>
      <c r="S39" s="13"/>
      <c r="T39" s="13"/>
      <c r="U39" s="13"/>
      <c r="V39" s="8"/>
      <c r="W39" s="13"/>
      <c r="X39" s="13"/>
      <c r="Y39" s="8"/>
      <c r="Z39" s="13"/>
      <c r="AA39" s="13"/>
      <c r="AB39" s="13"/>
      <c r="AC39" s="8"/>
      <c r="AD39" s="13"/>
      <c r="AE39" s="13"/>
      <c r="AF39" s="13"/>
      <c r="AG39" s="13"/>
      <c r="AH39" s="13"/>
      <c r="AI39" s="13"/>
      <c r="AJ39" s="8"/>
      <c r="AK39" s="13"/>
      <c r="AL39" s="13"/>
    </row>
    <row r="40" spans="1:38" ht="86.25" customHeight="1" x14ac:dyDescent="0.25">
      <c r="A40" s="15" t="s">
        <v>96</v>
      </c>
      <c r="B40" s="5" t="s">
        <v>97</v>
      </c>
      <c r="C40" s="8"/>
      <c r="D40" s="8"/>
      <c r="E40" s="8"/>
      <c r="F40" s="8"/>
      <c r="G40" s="8"/>
      <c r="H40" s="13"/>
      <c r="I40" s="8"/>
      <c r="J40" s="13"/>
      <c r="K40" s="13"/>
      <c r="L40" s="8"/>
      <c r="M40" s="12"/>
      <c r="N40" s="13"/>
      <c r="O40" s="13"/>
      <c r="P40" s="13"/>
      <c r="Q40" s="13"/>
      <c r="R40" s="14"/>
      <c r="S40" s="13"/>
      <c r="T40" s="13"/>
      <c r="U40" s="13"/>
      <c r="V40" s="8"/>
      <c r="W40" s="13"/>
      <c r="X40" s="13"/>
      <c r="Y40" s="8"/>
      <c r="Z40" s="13"/>
      <c r="AA40" s="13"/>
      <c r="AB40" s="8"/>
      <c r="AC40" s="8"/>
      <c r="AD40" s="8"/>
      <c r="AE40" s="8"/>
      <c r="AF40" s="13"/>
      <c r="AG40" s="13"/>
      <c r="AH40" s="13"/>
      <c r="AI40" s="13"/>
      <c r="AJ40" s="8"/>
      <c r="AK40" s="13"/>
      <c r="AL40" s="13"/>
    </row>
    <row r="41" spans="1:38" ht="86.25" customHeight="1" x14ac:dyDescent="0.25">
      <c r="A41" s="15" t="s">
        <v>98</v>
      </c>
      <c r="B41" s="5" t="s">
        <v>99</v>
      </c>
      <c r="C41" s="8">
        <v>5</v>
      </c>
      <c r="D41" s="8">
        <v>5</v>
      </c>
      <c r="E41" s="8"/>
      <c r="F41" s="8"/>
      <c r="G41" s="8"/>
      <c r="H41" s="13">
        <v>3</v>
      </c>
      <c r="I41" s="8">
        <f t="shared" si="2"/>
        <v>3</v>
      </c>
      <c r="J41" s="13"/>
      <c r="K41" s="13"/>
      <c r="L41" s="8"/>
      <c r="M41" s="12">
        <f t="shared" si="3"/>
        <v>3</v>
      </c>
      <c r="N41" s="13">
        <v>1</v>
      </c>
      <c r="O41" s="13"/>
      <c r="P41" s="13">
        <v>2</v>
      </c>
      <c r="Q41" s="13"/>
      <c r="R41" s="14"/>
      <c r="S41" s="13"/>
      <c r="T41" s="13"/>
      <c r="U41" s="13"/>
      <c r="V41" s="8">
        <f t="shared" si="5"/>
        <v>3</v>
      </c>
      <c r="W41" s="13"/>
      <c r="X41" s="13"/>
      <c r="Y41" s="8">
        <f t="shared" si="6"/>
        <v>5</v>
      </c>
      <c r="Z41" s="13"/>
      <c r="AA41" s="13"/>
      <c r="AB41" s="8"/>
      <c r="AC41" s="8"/>
      <c r="AD41" s="8"/>
      <c r="AE41" s="8"/>
      <c r="AF41" s="13"/>
      <c r="AG41" s="13"/>
      <c r="AH41" s="13"/>
      <c r="AI41" s="13"/>
      <c r="AJ41" s="8"/>
      <c r="AK41" s="13"/>
      <c r="AL41" s="13"/>
    </row>
    <row r="42" spans="1:38" ht="86.25" customHeight="1" x14ac:dyDescent="0.25">
      <c r="A42" s="15" t="s">
        <v>100</v>
      </c>
      <c r="B42" s="16" t="s">
        <v>101</v>
      </c>
      <c r="C42" s="8">
        <v>2</v>
      </c>
      <c r="D42" s="8">
        <v>2</v>
      </c>
      <c r="E42" s="8"/>
      <c r="F42" s="8"/>
      <c r="G42" s="8"/>
      <c r="H42" s="13">
        <v>2</v>
      </c>
      <c r="I42" s="8">
        <f t="shared" si="2"/>
        <v>2</v>
      </c>
      <c r="J42" s="13"/>
      <c r="K42" s="13"/>
      <c r="L42" s="8"/>
      <c r="M42" s="12">
        <f t="shared" si="3"/>
        <v>3</v>
      </c>
      <c r="N42" s="13">
        <v>2</v>
      </c>
      <c r="O42" s="13"/>
      <c r="P42" s="13">
        <v>1</v>
      </c>
      <c r="Q42" s="13"/>
      <c r="R42" s="14">
        <f t="shared" si="4"/>
        <v>1</v>
      </c>
      <c r="S42" s="13"/>
      <c r="T42" s="13"/>
      <c r="U42" s="13">
        <v>1</v>
      </c>
      <c r="V42" s="8">
        <f t="shared" si="5"/>
        <v>4</v>
      </c>
      <c r="W42" s="13"/>
      <c r="X42" s="13"/>
      <c r="Y42" s="8"/>
      <c r="Z42" s="13"/>
      <c r="AA42" s="13">
        <v>1</v>
      </c>
      <c r="AB42" s="8"/>
      <c r="AC42" s="8">
        <f t="shared" si="7"/>
        <v>1</v>
      </c>
      <c r="AD42" s="8">
        <v>1</v>
      </c>
      <c r="AE42" s="8"/>
      <c r="AF42" s="13"/>
      <c r="AG42" s="13"/>
      <c r="AH42" s="13"/>
      <c r="AI42" s="13"/>
      <c r="AJ42" s="8"/>
      <c r="AK42" s="13"/>
      <c r="AL42" s="13"/>
    </row>
    <row r="43" spans="1:38" ht="86.25" customHeight="1" x14ac:dyDescent="0.25">
      <c r="A43" s="15" t="s">
        <v>102</v>
      </c>
      <c r="B43" s="16" t="s">
        <v>103</v>
      </c>
      <c r="C43" s="8"/>
      <c r="D43" s="8"/>
      <c r="E43" s="8"/>
      <c r="F43" s="8"/>
      <c r="G43" s="8"/>
      <c r="H43" s="13"/>
      <c r="I43" s="8"/>
      <c r="J43" s="13"/>
      <c r="K43" s="13"/>
      <c r="L43" s="8"/>
      <c r="M43" s="12"/>
      <c r="N43" s="13"/>
      <c r="O43" s="13"/>
      <c r="P43" s="13"/>
      <c r="Q43" s="13"/>
      <c r="R43" s="14"/>
      <c r="S43" s="13"/>
      <c r="T43" s="13"/>
      <c r="U43" s="13"/>
      <c r="V43" s="8"/>
      <c r="W43" s="13"/>
      <c r="X43" s="13"/>
      <c r="Y43" s="8"/>
      <c r="Z43" s="13"/>
      <c r="AA43" s="13"/>
      <c r="AB43" s="8"/>
      <c r="AC43" s="8"/>
      <c r="AD43" s="8"/>
      <c r="AE43" s="8"/>
      <c r="AF43" s="13"/>
      <c r="AG43" s="13"/>
      <c r="AH43" s="13"/>
      <c r="AI43" s="13"/>
      <c r="AJ43" s="8"/>
      <c r="AK43" s="13"/>
      <c r="AL43" s="13"/>
    </row>
    <row r="44" spans="1:38" ht="86.25" customHeight="1" x14ac:dyDescent="0.25">
      <c r="A44" s="15" t="s">
        <v>104</v>
      </c>
      <c r="B44" s="16" t="s">
        <v>105</v>
      </c>
      <c r="C44" s="8">
        <v>1</v>
      </c>
      <c r="D44" s="8">
        <v>1</v>
      </c>
      <c r="E44" s="8"/>
      <c r="F44" s="8"/>
      <c r="G44" s="8"/>
      <c r="H44" s="8"/>
      <c r="I44" s="8"/>
      <c r="J44" s="13"/>
      <c r="K44" s="13"/>
      <c r="L44" s="8"/>
      <c r="M44" s="12">
        <f t="shared" si="3"/>
        <v>1</v>
      </c>
      <c r="N44" s="13">
        <v>1</v>
      </c>
      <c r="O44" s="13"/>
      <c r="P44" s="13"/>
      <c r="Q44" s="13"/>
      <c r="R44" s="14"/>
      <c r="S44" s="13"/>
      <c r="T44" s="13"/>
      <c r="U44" s="13"/>
      <c r="V44" s="8">
        <f t="shared" si="5"/>
        <v>1</v>
      </c>
      <c r="W44" s="13"/>
      <c r="X44" s="13"/>
      <c r="Y44" s="8"/>
      <c r="Z44" s="13"/>
      <c r="AA44" s="13"/>
      <c r="AB44" s="8"/>
      <c r="AC44" s="8"/>
      <c r="AD44" s="8"/>
      <c r="AE44" s="8"/>
      <c r="AF44" s="13"/>
      <c r="AG44" s="13"/>
      <c r="AH44" s="13"/>
      <c r="AI44" s="13"/>
      <c r="AJ44" s="8"/>
      <c r="AK44" s="13"/>
      <c r="AL44" s="13"/>
    </row>
    <row r="45" spans="1:38" ht="86.25" customHeight="1" x14ac:dyDescent="0.25">
      <c r="A45" s="15" t="s">
        <v>106</v>
      </c>
      <c r="B45" s="16" t="s">
        <v>107</v>
      </c>
      <c r="C45" s="8">
        <v>3</v>
      </c>
      <c r="D45" s="8">
        <v>2</v>
      </c>
      <c r="E45" s="8">
        <f t="shared" si="1"/>
        <v>1</v>
      </c>
      <c r="F45" s="8"/>
      <c r="G45" s="8"/>
      <c r="H45" s="8">
        <v>2</v>
      </c>
      <c r="I45" s="8">
        <f t="shared" si="2"/>
        <v>2</v>
      </c>
      <c r="J45" s="8"/>
      <c r="K45" s="13"/>
      <c r="L45" s="8"/>
      <c r="M45" s="12">
        <f t="shared" si="3"/>
        <v>1</v>
      </c>
      <c r="N45" s="13"/>
      <c r="O45" s="13"/>
      <c r="P45" s="13">
        <v>1</v>
      </c>
      <c r="Q45" s="13"/>
      <c r="R45" s="14"/>
      <c r="S45" s="13"/>
      <c r="T45" s="13"/>
      <c r="U45" s="13"/>
      <c r="V45" s="8">
        <f t="shared" si="5"/>
        <v>1</v>
      </c>
      <c r="W45" s="13"/>
      <c r="X45" s="13"/>
      <c r="Y45" s="8">
        <f t="shared" si="6"/>
        <v>4</v>
      </c>
      <c r="Z45" s="13">
        <v>1</v>
      </c>
      <c r="AA45" s="13"/>
      <c r="AB45" s="8"/>
      <c r="AC45" s="8"/>
      <c r="AD45" s="8"/>
      <c r="AE45" s="8"/>
      <c r="AF45" s="13"/>
      <c r="AG45" s="13"/>
      <c r="AH45" s="13"/>
      <c r="AI45" s="13"/>
      <c r="AJ45" s="8"/>
      <c r="AK45" s="13"/>
      <c r="AL45" s="13"/>
    </row>
    <row r="46" spans="1:38" ht="86.25" customHeight="1" x14ac:dyDescent="0.25">
      <c r="A46" s="15" t="s">
        <v>108</v>
      </c>
      <c r="B46" s="5" t="s">
        <v>109</v>
      </c>
      <c r="C46" s="8"/>
      <c r="D46" s="8"/>
      <c r="E46" s="8"/>
      <c r="F46" s="8"/>
      <c r="G46" s="8"/>
      <c r="H46" s="13">
        <v>1</v>
      </c>
      <c r="I46" s="8">
        <f t="shared" si="2"/>
        <v>1</v>
      </c>
      <c r="J46" s="13"/>
      <c r="K46" s="13"/>
      <c r="L46" s="8"/>
      <c r="M46" s="12"/>
      <c r="N46" s="13"/>
      <c r="O46" s="13"/>
      <c r="P46" s="13"/>
      <c r="Q46" s="13"/>
      <c r="R46" s="14"/>
      <c r="S46" s="13"/>
      <c r="T46" s="13"/>
      <c r="U46" s="13"/>
      <c r="V46" s="8"/>
      <c r="W46" s="13"/>
      <c r="X46" s="13"/>
      <c r="Y46" s="8">
        <f t="shared" si="6"/>
        <v>1</v>
      </c>
      <c r="Z46" s="13"/>
      <c r="AA46" s="13"/>
      <c r="AB46" s="8"/>
      <c r="AC46" s="8"/>
      <c r="AD46" s="8"/>
      <c r="AE46" s="8"/>
      <c r="AF46" s="13"/>
      <c r="AG46" s="13"/>
      <c r="AH46" s="13"/>
      <c r="AI46" s="13"/>
      <c r="AJ46" s="8"/>
      <c r="AK46" s="13"/>
      <c r="AL46" s="13"/>
    </row>
    <row r="47" spans="1:38" ht="86.25" customHeight="1" x14ac:dyDescent="0.25">
      <c r="A47" s="15" t="s">
        <v>110</v>
      </c>
      <c r="B47" s="16" t="s">
        <v>111</v>
      </c>
      <c r="C47" s="8"/>
      <c r="D47" s="8"/>
      <c r="E47" s="8"/>
      <c r="F47" s="8"/>
      <c r="G47" s="8"/>
      <c r="H47" s="13"/>
      <c r="I47" s="8"/>
      <c r="J47" s="13"/>
      <c r="K47" s="13"/>
      <c r="L47" s="17"/>
      <c r="M47" s="12"/>
      <c r="N47" s="13"/>
      <c r="O47" s="13"/>
      <c r="P47" s="13"/>
      <c r="Q47" s="13"/>
      <c r="R47" s="14"/>
      <c r="S47" s="13"/>
      <c r="T47" s="13"/>
      <c r="U47" s="13"/>
      <c r="V47" s="8"/>
      <c r="W47" s="13"/>
      <c r="X47" s="13"/>
      <c r="Y47" s="8"/>
      <c r="Z47" s="13"/>
      <c r="AA47" s="13"/>
      <c r="AB47" s="8"/>
      <c r="AC47" s="8"/>
      <c r="AD47" s="8"/>
      <c r="AE47" s="8"/>
      <c r="AF47" s="13"/>
      <c r="AG47" s="13"/>
      <c r="AH47" s="13"/>
      <c r="AI47" s="13"/>
      <c r="AJ47" s="8"/>
      <c r="AK47" s="13"/>
      <c r="AL47" s="13"/>
    </row>
    <row r="48" spans="1:38" s="72" customFormat="1" ht="86.25" customHeight="1" x14ac:dyDescent="0.25">
      <c r="A48" s="74" t="s">
        <v>112</v>
      </c>
      <c r="B48" s="70" t="s">
        <v>81</v>
      </c>
      <c r="C48" s="45">
        <v>10</v>
      </c>
      <c r="D48" s="45">
        <v>0</v>
      </c>
      <c r="E48" s="45">
        <f t="shared" si="1"/>
        <v>10</v>
      </c>
      <c r="F48" s="45">
        <v>0</v>
      </c>
      <c r="G48" s="45">
        <v>0</v>
      </c>
      <c r="H48" s="45">
        <v>9</v>
      </c>
      <c r="I48" s="45">
        <f t="shared" si="2"/>
        <v>7</v>
      </c>
      <c r="J48" s="47">
        <v>0</v>
      </c>
      <c r="K48" s="47">
        <v>2</v>
      </c>
      <c r="L48" s="45">
        <v>1</v>
      </c>
      <c r="M48" s="46">
        <f t="shared" si="3"/>
        <v>5</v>
      </c>
      <c r="N48" s="47">
        <v>5</v>
      </c>
      <c r="O48" s="47">
        <v>0</v>
      </c>
      <c r="P48" s="47">
        <v>0</v>
      </c>
      <c r="Q48" s="47">
        <v>0</v>
      </c>
      <c r="R48" s="48">
        <f t="shared" si="4"/>
        <v>7</v>
      </c>
      <c r="S48" s="47">
        <v>0</v>
      </c>
      <c r="T48" s="47">
        <v>5</v>
      </c>
      <c r="U48" s="47">
        <v>2</v>
      </c>
      <c r="V48" s="45">
        <f t="shared" si="5"/>
        <v>12</v>
      </c>
      <c r="W48" s="45">
        <v>0</v>
      </c>
      <c r="X48" s="47">
        <v>0</v>
      </c>
      <c r="Y48" s="45">
        <f t="shared" si="6"/>
        <v>4</v>
      </c>
      <c r="Z48" s="47">
        <v>0</v>
      </c>
      <c r="AA48" s="47">
        <v>0</v>
      </c>
      <c r="AB48" s="45">
        <v>0</v>
      </c>
      <c r="AC48" s="45">
        <f t="shared" si="7"/>
        <v>0</v>
      </c>
      <c r="AD48" s="45">
        <v>0</v>
      </c>
      <c r="AE48" s="45">
        <v>0</v>
      </c>
      <c r="AF48" s="47">
        <v>0</v>
      </c>
      <c r="AG48" s="47">
        <v>0</v>
      </c>
      <c r="AH48" s="47">
        <v>0</v>
      </c>
      <c r="AI48" s="47">
        <v>0</v>
      </c>
      <c r="AJ48" s="45">
        <f t="shared" si="8"/>
        <v>0</v>
      </c>
      <c r="AK48" s="47">
        <v>0</v>
      </c>
      <c r="AL48" s="47">
        <v>0</v>
      </c>
    </row>
    <row r="49" spans="1:38" s="72" customFormat="1" ht="86.25" customHeight="1" x14ac:dyDescent="0.25">
      <c r="A49" s="74"/>
      <c r="B49" s="70" t="s">
        <v>15</v>
      </c>
      <c r="C49" s="49">
        <v>318</v>
      </c>
      <c r="D49" s="49">
        <v>28</v>
      </c>
      <c r="E49" s="49">
        <f t="shared" ref="E49:U49" si="13">E9+E10++E12+E13++E15+E16+E17+E18+E20+E21+E22+E23+E24+E25+E26+E28+E29+E30+E31+E32+E33+E34+E35+E36+E37+E38+E39+E40+E41+E42+E43+E44+E45+E46+E47+E48</f>
        <v>282</v>
      </c>
      <c r="F49" s="49">
        <f t="shared" si="13"/>
        <v>1</v>
      </c>
      <c r="G49" s="49">
        <f>G9+G10++G12+G13++G15+G16+G17+G18+G20+G21+G22+G23+G24+G25+G26+G28+G29+G30+G31+G32+G33+G34+G35+G36+G37+G38+G39+G40+G41+G42+G43+G44+G45+G46+G47+G48</f>
        <v>7</v>
      </c>
      <c r="H49" s="49">
        <f t="shared" si="13"/>
        <v>833</v>
      </c>
      <c r="I49" s="45">
        <f t="shared" si="2"/>
        <v>652</v>
      </c>
      <c r="J49" s="49">
        <f t="shared" si="13"/>
        <v>98</v>
      </c>
      <c r="K49" s="49">
        <f t="shared" si="13"/>
        <v>83</v>
      </c>
      <c r="L49" s="49">
        <f t="shared" si="13"/>
        <v>22</v>
      </c>
      <c r="M49" s="46">
        <f t="shared" si="3"/>
        <v>427</v>
      </c>
      <c r="N49" s="49">
        <f t="shared" si="13"/>
        <v>315</v>
      </c>
      <c r="O49" s="49">
        <f t="shared" si="13"/>
        <v>5</v>
      </c>
      <c r="P49" s="49">
        <f t="shared" si="13"/>
        <v>107</v>
      </c>
      <c r="Q49" s="49">
        <f t="shared" si="13"/>
        <v>0</v>
      </c>
      <c r="R49" s="48">
        <f t="shared" si="4"/>
        <v>118</v>
      </c>
      <c r="S49" s="49">
        <v>0</v>
      </c>
      <c r="T49" s="49">
        <f t="shared" si="13"/>
        <v>16</v>
      </c>
      <c r="U49" s="49">
        <f t="shared" si="13"/>
        <v>102</v>
      </c>
      <c r="V49" s="45">
        <f t="shared" si="5"/>
        <v>545</v>
      </c>
      <c r="W49" s="49">
        <f t="shared" ref="W49:AL49" si="14">W9+W10+W12+W13+W15+W16+W17+W18+W20+W21+W22+W23+W24+W25+W26+W28+W29+W30+W31+W32+W33+W34+W35+W36+W37+W38+W39+W40+W41+W42+W43+W44+W45+W46+W47+W48</f>
        <v>1</v>
      </c>
      <c r="X49" s="49">
        <f t="shared" si="14"/>
        <v>25</v>
      </c>
      <c r="Y49" s="45">
        <f t="shared" si="6"/>
        <v>394</v>
      </c>
      <c r="Z49" s="49">
        <f t="shared" si="14"/>
        <v>36</v>
      </c>
      <c r="AA49" s="49">
        <f t="shared" si="14"/>
        <v>131</v>
      </c>
      <c r="AB49" s="49">
        <f t="shared" si="14"/>
        <v>46</v>
      </c>
      <c r="AC49" s="45">
        <f t="shared" si="7"/>
        <v>177</v>
      </c>
      <c r="AD49" s="49">
        <f t="shared" si="14"/>
        <v>43</v>
      </c>
      <c r="AE49" s="49">
        <f t="shared" si="14"/>
        <v>134</v>
      </c>
      <c r="AF49" s="49">
        <f t="shared" si="14"/>
        <v>0</v>
      </c>
      <c r="AG49" s="49">
        <f t="shared" si="14"/>
        <v>84</v>
      </c>
      <c r="AH49" s="49">
        <f t="shared" si="14"/>
        <v>24</v>
      </c>
      <c r="AI49" s="49">
        <f>AI9+AI10+AI12+AI13+AI15+AI16+AI17+AI18+AI20+AI21+AI22+AI23+AI24+AI25+AI26+AI28+AI29+AI30+AI31+AI32+AI33+AI34+AI35+AI36+AI37+AI38+AI39+AI40+AI41+AI42+AI43+AI44+AI45+AI46+AI47+AI48</f>
        <v>9</v>
      </c>
      <c r="AJ49" s="45">
        <f t="shared" si="8"/>
        <v>33</v>
      </c>
      <c r="AK49" s="49">
        <f t="shared" si="14"/>
        <v>28</v>
      </c>
      <c r="AL49" s="49">
        <f t="shared" si="14"/>
        <v>5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138"/>
  <sheetViews>
    <sheetView zoomScale="80" zoomScaleNormal="80" workbookViewId="0">
      <selection activeCell="C50" sqref="C50:AL50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90.75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2" customHeight="1" x14ac:dyDescent="0.25">
      <c r="A8" s="71">
        <v>1</v>
      </c>
      <c r="B8" s="70" t="s">
        <v>38</v>
      </c>
      <c r="C8" s="52">
        <f>C9+C10</f>
        <v>218</v>
      </c>
      <c r="D8" s="52">
        <f t="shared" ref="D8:AL8" si="0">D9+D10</f>
        <v>13</v>
      </c>
      <c r="E8" s="52">
        <f t="shared" si="0"/>
        <v>197</v>
      </c>
      <c r="F8" s="52">
        <f t="shared" si="0"/>
        <v>2</v>
      </c>
      <c r="G8" s="52">
        <f t="shared" si="0"/>
        <v>6</v>
      </c>
      <c r="H8" s="52">
        <f t="shared" si="0"/>
        <v>749</v>
      </c>
      <c r="I8" s="52">
        <f t="shared" si="0"/>
        <v>621</v>
      </c>
      <c r="J8" s="52">
        <f t="shared" si="0"/>
        <v>90</v>
      </c>
      <c r="K8" s="52">
        <f t="shared" si="0"/>
        <v>38</v>
      </c>
      <c r="L8" s="52">
        <f t="shared" si="0"/>
        <v>0</v>
      </c>
      <c r="M8" s="52">
        <f t="shared" si="0"/>
        <v>654</v>
      </c>
      <c r="N8" s="52">
        <f t="shared" si="0"/>
        <v>528</v>
      </c>
      <c r="O8" s="52">
        <f t="shared" si="0"/>
        <v>10</v>
      </c>
      <c r="P8" s="52">
        <f t="shared" si="0"/>
        <v>116</v>
      </c>
      <c r="Q8" s="52">
        <f t="shared" si="0"/>
        <v>0</v>
      </c>
      <c r="R8" s="52">
        <f t="shared" si="0"/>
        <v>35</v>
      </c>
      <c r="S8" s="52">
        <f t="shared" si="0"/>
        <v>0</v>
      </c>
      <c r="T8" s="52">
        <f t="shared" si="0"/>
        <v>9</v>
      </c>
      <c r="U8" s="52">
        <f t="shared" si="0"/>
        <v>26</v>
      </c>
      <c r="V8" s="52">
        <f t="shared" si="0"/>
        <v>689</v>
      </c>
      <c r="W8" s="52">
        <f t="shared" si="0"/>
        <v>1</v>
      </c>
      <c r="X8" s="52">
        <f t="shared" si="0"/>
        <v>22</v>
      </c>
      <c r="Y8" s="52">
        <f t="shared" si="0"/>
        <v>141</v>
      </c>
      <c r="Z8" s="52">
        <f t="shared" si="0"/>
        <v>33</v>
      </c>
      <c r="AA8" s="52">
        <f t="shared" si="0"/>
        <v>183</v>
      </c>
      <c r="AB8" s="52">
        <f t="shared" si="0"/>
        <v>33</v>
      </c>
      <c r="AC8" s="52">
        <f t="shared" si="0"/>
        <v>216</v>
      </c>
      <c r="AD8" s="52">
        <f t="shared" si="0"/>
        <v>46</v>
      </c>
      <c r="AE8" s="52">
        <f t="shared" si="0"/>
        <v>170</v>
      </c>
      <c r="AF8" s="52">
        <f t="shared" si="0"/>
        <v>0</v>
      </c>
      <c r="AG8" s="52">
        <f t="shared" si="0"/>
        <v>59</v>
      </c>
      <c r="AH8" s="52">
        <f t="shared" si="0"/>
        <v>15</v>
      </c>
      <c r="AI8" s="52">
        <f t="shared" si="0"/>
        <v>7</v>
      </c>
      <c r="AJ8" s="52">
        <f t="shared" si="0"/>
        <v>22</v>
      </c>
      <c r="AK8" s="52">
        <f t="shared" si="0"/>
        <v>18</v>
      </c>
      <c r="AL8" s="52">
        <f t="shared" si="0"/>
        <v>4</v>
      </c>
    </row>
    <row r="9" spans="1:38" ht="72" customHeight="1" x14ac:dyDescent="0.25">
      <c r="A9" s="10" t="s">
        <v>39</v>
      </c>
      <c r="B9" s="11" t="s">
        <v>40</v>
      </c>
      <c r="C9" s="26">
        <v>154</v>
      </c>
      <c r="D9" s="26">
        <v>12</v>
      </c>
      <c r="E9" s="26">
        <f>C9-D9-F9-G9</f>
        <v>138</v>
      </c>
      <c r="F9" s="26">
        <v>2</v>
      </c>
      <c r="G9" s="26">
        <v>2</v>
      </c>
      <c r="H9" s="26">
        <v>300</v>
      </c>
      <c r="I9" s="26">
        <f>H9-J9-K9</f>
        <v>229</v>
      </c>
      <c r="J9" s="26">
        <v>56</v>
      </c>
      <c r="K9" s="26">
        <v>15</v>
      </c>
      <c r="L9" s="26"/>
      <c r="M9" s="31">
        <f>N9+O9+P9+Q9</f>
        <v>297</v>
      </c>
      <c r="N9" s="31">
        <v>221</v>
      </c>
      <c r="O9" s="28">
        <v>10</v>
      </c>
      <c r="P9" s="31">
        <v>66</v>
      </c>
      <c r="Q9" s="28"/>
      <c r="R9" s="32">
        <f>S9+T9+U9</f>
        <v>12</v>
      </c>
      <c r="S9" s="28"/>
      <c r="T9" s="31">
        <v>7</v>
      </c>
      <c r="U9" s="28">
        <v>5</v>
      </c>
      <c r="V9" s="26">
        <f>M9+R9</f>
        <v>309</v>
      </c>
      <c r="W9" s="28">
        <v>1</v>
      </c>
      <c r="X9" s="26">
        <v>19</v>
      </c>
      <c r="Y9" s="26">
        <f>D9+E9+I9-L9-V9-W9</f>
        <v>69</v>
      </c>
      <c r="Z9" s="26">
        <v>29</v>
      </c>
      <c r="AA9" s="26">
        <v>141</v>
      </c>
      <c r="AB9" s="26">
        <v>22</v>
      </c>
      <c r="AC9" s="26">
        <f>AA9+AB9</f>
        <v>163</v>
      </c>
      <c r="AD9" s="26">
        <v>39</v>
      </c>
      <c r="AE9" s="26">
        <v>124</v>
      </c>
      <c r="AF9" s="26"/>
      <c r="AG9" s="26">
        <v>45</v>
      </c>
      <c r="AH9" s="26">
        <v>14</v>
      </c>
      <c r="AI9" s="26">
        <v>3</v>
      </c>
      <c r="AJ9" s="26">
        <f>AH9+AI9</f>
        <v>17</v>
      </c>
      <c r="AK9" s="26">
        <v>15</v>
      </c>
      <c r="AL9" s="26">
        <v>2</v>
      </c>
    </row>
    <row r="10" spans="1:38" ht="72" customHeight="1" x14ac:dyDescent="0.25">
      <c r="A10" s="10" t="s">
        <v>41</v>
      </c>
      <c r="B10" s="11" t="s">
        <v>42</v>
      </c>
      <c r="C10" s="26">
        <v>64</v>
      </c>
      <c r="D10" s="26">
        <v>1</v>
      </c>
      <c r="E10" s="26">
        <f t="shared" ref="E10:E48" si="1">C10-D10-F10-G10</f>
        <v>59</v>
      </c>
      <c r="F10" s="26"/>
      <c r="G10" s="26">
        <v>4</v>
      </c>
      <c r="H10" s="26">
        <v>449</v>
      </c>
      <c r="I10" s="26">
        <f t="shared" ref="I10:I49" si="2">H10-J10-K10</f>
        <v>392</v>
      </c>
      <c r="J10" s="26">
        <v>34</v>
      </c>
      <c r="K10" s="26">
        <v>23</v>
      </c>
      <c r="L10" s="26"/>
      <c r="M10" s="31">
        <f t="shared" ref="M10:M49" si="3">N10+O10+P10+Q10</f>
        <v>357</v>
      </c>
      <c r="N10" s="31">
        <v>307</v>
      </c>
      <c r="O10" s="28"/>
      <c r="P10" s="31">
        <v>50</v>
      </c>
      <c r="Q10" s="28"/>
      <c r="R10" s="32">
        <f t="shared" ref="R10:R49" si="4">S10+T10+U10</f>
        <v>23</v>
      </c>
      <c r="S10" s="28"/>
      <c r="T10" s="31">
        <v>2</v>
      </c>
      <c r="U10" s="28">
        <v>21</v>
      </c>
      <c r="V10" s="26">
        <f t="shared" ref="V10:V49" si="5">M10+R10</f>
        <v>380</v>
      </c>
      <c r="W10" s="28"/>
      <c r="X10" s="28">
        <v>3</v>
      </c>
      <c r="Y10" s="26">
        <f t="shared" ref="Y10:Y49" si="6">D10+E10+I10-L10-V10-W10</f>
        <v>72</v>
      </c>
      <c r="Z10" s="26">
        <v>4</v>
      </c>
      <c r="AA10" s="26">
        <v>42</v>
      </c>
      <c r="AB10" s="26">
        <v>11</v>
      </c>
      <c r="AC10" s="26">
        <f t="shared" ref="AC10:AC49" si="7">AA10+AB10</f>
        <v>53</v>
      </c>
      <c r="AD10" s="26">
        <v>7</v>
      </c>
      <c r="AE10" s="26">
        <v>46</v>
      </c>
      <c r="AF10" s="26"/>
      <c r="AG10" s="26">
        <v>14</v>
      </c>
      <c r="AH10" s="26">
        <v>1</v>
      </c>
      <c r="AI10" s="26">
        <v>4</v>
      </c>
      <c r="AJ10" s="26">
        <f t="shared" ref="AJ10:AJ49" si="8">AH10+AI10</f>
        <v>5</v>
      </c>
      <c r="AK10" s="26">
        <v>3</v>
      </c>
      <c r="AL10" s="26">
        <v>2</v>
      </c>
    </row>
    <row r="11" spans="1:38" s="72" customFormat="1" ht="72" customHeight="1" x14ac:dyDescent="0.25">
      <c r="A11" s="71">
        <v>2</v>
      </c>
      <c r="B11" s="70" t="s">
        <v>43</v>
      </c>
      <c r="C11" s="52">
        <f>C12+C13</f>
        <v>42</v>
      </c>
      <c r="D11" s="52">
        <f t="shared" ref="D11:AL11" si="9">D12+D13</f>
        <v>4</v>
      </c>
      <c r="E11" s="52">
        <f t="shared" si="9"/>
        <v>38</v>
      </c>
      <c r="F11" s="52">
        <f t="shared" si="9"/>
        <v>0</v>
      </c>
      <c r="G11" s="52">
        <f t="shared" si="9"/>
        <v>0</v>
      </c>
      <c r="H11" s="52">
        <f t="shared" si="9"/>
        <v>130</v>
      </c>
      <c r="I11" s="52">
        <f t="shared" si="9"/>
        <v>83</v>
      </c>
      <c r="J11" s="52">
        <f t="shared" si="9"/>
        <v>31</v>
      </c>
      <c r="K11" s="52">
        <f t="shared" si="9"/>
        <v>16</v>
      </c>
      <c r="L11" s="52">
        <f t="shared" si="9"/>
        <v>0</v>
      </c>
      <c r="M11" s="52">
        <f t="shared" si="9"/>
        <v>47</v>
      </c>
      <c r="N11" s="52">
        <f t="shared" si="9"/>
        <v>28</v>
      </c>
      <c r="O11" s="52">
        <f t="shared" si="9"/>
        <v>2</v>
      </c>
      <c r="P11" s="52">
        <f t="shared" si="9"/>
        <v>17</v>
      </c>
      <c r="Q11" s="52">
        <f t="shared" si="9"/>
        <v>0</v>
      </c>
      <c r="R11" s="52">
        <f t="shared" si="9"/>
        <v>9</v>
      </c>
      <c r="S11" s="52">
        <f t="shared" si="9"/>
        <v>0</v>
      </c>
      <c r="T11" s="52">
        <f t="shared" si="9"/>
        <v>4</v>
      </c>
      <c r="U11" s="52">
        <f t="shared" si="9"/>
        <v>5</v>
      </c>
      <c r="V11" s="52">
        <f t="shared" si="9"/>
        <v>56</v>
      </c>
      <c r="W11" s="52">
        <f t="shared" si="9"/>
        <v>1</v>
      </c>
      <c r="X11" s="52">
        <f t="shared" si="9"/>
        <v>5</v>
      </c>
      <c r="Y11" s="52">
        <f t="shared" si="9"/>
        <v>68</v>
      </c>
      <c r="Z11" s="52">
        <f t="shared" si="9"/>
        <v>7</v>
      </c>
      <c r="AA11" s="52">
        <f t="shared" si="9"/>
        <v>38</v>
      </c>
      <c r="AB11" s="52">
        <f t="shared" si="9"/>
        <v>18</v>
      </c>
      <c r="AC11" s="52">
        <f t="shared" si="9"/>
        <v>56</v>
      </c>
      <c r="AD11" s="52">
        <f t="shared" si="9"/>
        <v>8</v>
      </c>
      <c r="AE11" s="52">
        <f t="shared" si="9"/>
        <v>48</v>
      </c>
      <c r="AF11" s="52">
        <f t="shared" si="9"/>
        <v>0</v>
      </c>
      <c r="AG11" s="52">
        <f t="shared" si="9"/>
        <v>8</v>
      </c>
      <c r="AH11" s="52">
        <f t="shared" si="9"/>
        <v>1</v>
      </c>
      <c r="AI11" s="52">
        <f t="shared" si="9"/>
        <v>1</v>
      </c>
      <c r="AJ11" s="52">
        <f t="shared" si="9"/>
        <v>2</v>
      </c>
      <c r="AK11" s="52">
        <f t="shared" si="9"/>
        <v>1</v>
      </c>
      <c r="AL11" s="52">
        <f t="shared" si="9"/>
        <v>1</v>
      </c>
    </row>
    <row r="12" spans="1:38" ht="72" customHeight="1" x14ac:dyDescent="0.25">
      <c r="A12" s="10" t="s">
        <v>44</v>
      </c>
      <c r="B12" s="11" t="s">
        <v>45</v>
      </c>
      <c r="C12" s="26">
        <v>27</v>
      </c>
      <c r="D12" s="26">
        <v>4</v>
      </c>
      <c r="E12" s="26">
        <f t="shared" si="1"/>
        <v>23</v>
      </c>
      <c r="F12" s="26"/>
      <c r="G12" s="26"/>
      <c r="H12" s="26">
        <v>92</v>
      </c>
      <c r="I12" s="26">
        <f t="shared" si="2"/>
        <v>55</v>
      </c>
      <c r="J12" s="26">
        <v>27</v>
      </c>
      <c r="K12" s="26">
        <v>10</v>
      </c>
      <c r="L12" s="26"/>
      <c r="M12" s="31">
        <f t="shared" si="3"/>
        <v>35</v>
      </c>
      <c r="N12" s="31">
        <v>24</v>
      </c>
      <c r="O12" s="28">
        <v>2</v>
      </c>
      <c r="P12" s="31">
        <v>9</v>
      </c>
      <c r="Q12" s="28"/>
      <c r="R12" s="32">
        <f t="shared" si="4"/>
        <v>6</v>
      </c>
      <c r="S12" s="28"/>
      <c r="T12" s="31">
        <v>2</v>
      </c>
      <c r="U12" s="28">
        <v>4</v>
      </c>
      <c r="V12" s="26">
        <f t="shared" si="5"/>
        <v>41</v>
      </c>
      <c r="W12" s="26">
        <v>1</v>
      </c>
      <c r="X12" s="28">
        <v>3</v>
      </c>
      <c r="Y12" s="26">
        <f t="shared" si="6"/>
        <v>40</v>
      </c>
      <c r="Z12" s="26">
        <v>5</v>
      </c>
      <c r="AA12" s="26">
        <v>27</v>
      </c>
      <c r="AB12" s="26">
        <v>10</v>
      </c>
      <c r="AC12" s="26">
        <f t="shared" si="7"/>
        <v>37</v>
      </c>
      <c r="AD12" s="26">
        <v>4</v>
      </c>
      <c r="AE12" s="26">
        <v>33</v>
      </c>
      <c r="AF12" s="26"/>
      <c r="AG12" s="26">
        <v>5</v>
      </c>
      <c r="AH12" s="26">
        <v>1</v>
      </c>
      <c r="AI12" s="26">
        <v>1</v>
      </c>
      <c r="AJ12" s="26">
        <f t="shared" si="8"/>
        <v>2</v>
      </c>
      <c r="AK12" s="26">
        <v>1</v>
      </c>
      <c r="AL12" s="26">
        <v>1</v>
      </c>
    </row>
    <row r="13" spans="1:38" ht="72" customHeight="1" x14ac:dyDescent="0.25">
      <c r="A13" s="10" t="s">
        <v>46</v>
      </c>
      <c r="B13" s="11" t="s">
        <v>47</v>
      </c>
      <c r="C13" s="26">
        <v>15</v>
      </c>
      <c r="D13" s="26">
        <v>0</v>
      </c>
      <c r="E13" s="26">
        <f t="shared" si="1"/>
        <v>15</v>
      </c>
      <c r="F13" s="26"/>
      <c r="G13" s="26"/>
      <c r="H13" s="26">
        <v>38</v>
      </c>
      <c r="I13" s="26">
        <f t="shared" si="2"/>
        <v>28</v>
      </c>
      <c r="J13" s="28">
        <v>4</v>
      </c>
      <c r="K13" s="26">
        <v>6</v>
      </c>
      <c r="L13" s="26"/>
      <c r="M13" s="31">
        <f t="shared" si="3"/>
        <v>12</v>
      </c>
      <c r="N13" s="31">
        <v>4</v>
      </c>
      <c r="O13" s="28"/>
      <c r="P13" s="31">
        <v>8</v>
      </c>
      <c r="Q13" s="28"/>
      <c r="R13" s="32">
        <f t="shared" si="4"/>
        <v>3</v>
      </c>
      <c r="S13" s="28"/>
      <c r="T13" s="31">
        <v>2</v>
      </c>
      <c r="U13" s="28">
        <v>1</v>
      </c>
      <c r="V13" s="26">
        <f t="shared" si="5"/>
        <v>15</v>
      </c>
      <c r="W13" s="28"/>
      <c r="X13" s="28">
        <v>2</v>
      </c>
      <c r="Y13" s="26">
        <f t="shared" si="6"/>
        <v>28</v>
      </c>
      <c r="Z13" s="26">
        <v>2</v>
      </c>
      <c r="AA13" s="26">
        <v>11</v>
      </c>
      <c r="AB13" s="26">
        <v>8</v>
      </c>
      <c r="AC13" s="26">
        <f t="shared" si="7"/>
        <v>19</v>
      </c>
      <c r="AD13" s="28">
        <v>4</v>
      </c>
      <c r="AE13" s="26">
        <v>15</v>
      </c>
      <c r="AF13" s="26"/>
      <c r="AG13" s="26">
        <v>3</v>
      </c>
      <c r="AH13" s="26"/>
      <c r="AI13" s="26"/>
      <c r="AJ13" s="26"/>
      <c r="AK13" s="26"/>
      <c r="AL13" s="26"/>
    </row>
    <row r="14" spans="1:38" s="72" customFormat="1" ht="72" customHeight="1" x14ac:dyDescent="0.25">
      <c r="A14" s="73" t="s">
        <v>48</v>
      </c>
      <c r="B14" s="70" t="s">
        <v>49</v>
      </c>
      <c r="C14" s="52">
        <f>C15+C16</f>
        <v>2</v>
      </c>
      <c r="D14" s="52">
        <f t="shared" ref="D14:AL14" si="10">D15+D16</f>
        <v>0</v>
      </c>
      <c r="E14" s="52">
        <f t="shared" si="10"/>
        <v>2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1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3</v>
      </c>
      <c r="N14" s="52">
        <f t="shared" si="10"/>
        <v>2</v>
      </c>
      <c r="O14" s="52">
        <f t="shared" si="10"/>
        <v>0</v>
      </c>
      <c r="P14" s="52">
        <f t="shared" si="10"/>
        <v>1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3</v>
      </c>
      <c r="W14" s="52">
        <f t="shared" si="10"/>
        <v>0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3</v>
      </c>
      <c r="AB14" s="52">
        <f t="shared" si="10"/>
        <v>0</v>
      </c>
      <c r="AC14" s="52">
        <f t="shared" si="10"/>
        <v>3</v>
      </c>
      <c r="AD14" s="52">
        <f t="shared" si="10"/>
        <v>3</v>
      </c>
      <c r="AE14" s="52">
        <f t="shared" si="10"/>
        <v>0</v>
      </c>
      <c r="AF14" s="52">
        <f t="shared" si="10"/>
        <v>0</v>
      </c>
      <c r="AG14" s="52">
        <f t="shared" si="10"/>
        <v>2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72" customHeight="1" x14ac:dyDescent="0.25">
      <c r="A15" s="10" t="s">
        <v>50</v>
      </c>
      <c r="B15" s="11" t="s">
        <v>51</v>
      </c>
      <c r="C15" s="26">
        <v>1</v>
      </c>
      <c r="D15" s="26"/>
      <c r="E15" s="26">
        <f t="shared" si="1"/>
        <v>1</v>
      </c>
      <c r="F15" s="26"/>
      <c r="G15" s="26"/>
      <c r="H15" s="26">
        <v>1</v>
      </c>
      <c r="I15" s="26">
        <f t="shared" si="2"/>
        <v>1</v>
      </c>
      <c r="J15" s="28"/>
      <c r="K15" s="26"/>
      <c r="L15" s="26"/>
      <c r="M15" s="31">
        <f t="shared" si="3"/>
        <v>2</v>
      </c>
      <c r="N15" s="31">
        <v>1</v>
      </c>
      <c r="O15" s="28"/>
      <c r="P15" s="31">
        <v>1</v>
      </c>
      <c r="Q15" s="28"/>
      <c r="R15" s="32"/>
      <c r="S15" s="28"/>
      <c r="T15" s="31"/>
      <c r="U15" s="28"/>
      <c r="V15" s="26">
        <f t="shared" si="5"/>
        <v>2</v>
      </c>
      <c r="W15" s="28"/>
      <c r="X15" s="26"/>
      <c r="Y15" s="26"/>
      <c r="Z15" s="26"/>
      <c r="AA15" s="26">
        <v>2</v>
      </c>
      <c r="AB15" s="26"/>
      <c r="AC15" s="26">
        <f t="shared" si="7"/>
        <v>2</v>
      </c>
      <c r="AD15" s="26">
        <v>2</v>
      </c>
      <c r="AE15" s="26"/>
      <c r="AF15" s="26"/>
      <c r="AG15" s="26">
        <v>1</v>
      </c>
      <c r="AH15" s="26"/>
      <c r="AI15" s="26"/>
      <c r="AJ15" s="26"/>
      <c r="AK15" s="26"/>
      <c r="AL15" s="26"/>
    </row>
    <row r="16" spans="1:38" ht="72" customHeight="1" x14ac:dyDescent="0.25">
      <c r="A16" s="10" t="s">
        <v>52</v>
      </c>
      <c r="B16" s="11" t="s">
        <v>53</v>
      </c>
      <c r="C16" s="26">
        <v>1</v>
      </c>
      <c r="D16" s="26"/>
      <c r="E16" s="26">
        <f t="shared" si="1"/>
        <v>1</v>
      </c>
      <c r="F16" s="26"/>
      <c r="G16" s="26"/>
      <c r="H16" s="26"/>
      <c r="I16" s="26"/>
      <c r="J16" s="28"/>
      <c r="K16" s="28"/>
      <c r="L16" s="26"/>
      <c r="M16" s="31">
        <f t="shared" si="3"/>
        <v>1</v>
      </c>
      <c r="N16" s="31">
        <v>1</v>
      </c>
      <c r="O16" s="28"/>
      <c r="P16" s="31"/>
      <c r="Q16" s="28"/>
      <c r="R16" s="32"/>
      <c r="S16" s="28"/>
      <c r="T16" s="31"/>
      <c r="U16" s="28"/>
      <c r="V16" s="26">
        <f t="shared" si="5"/>
        <v>1</v>
      </c>
      <c r="W16" s="28"/>
      <c r="X16" s="28"/>
      <c r="Y16" s="26"/>
      <c r="Z16" s="28"/>
      <c r="AA16" s="28">
        <v>1</v>
      </c>
      <c r="AB16" s="26"/>
      <c r="AC16" s="26">
        <f t="shared" si="7"/>
        <v>1</v>
      </c>
      <c r="AD16" s="26">
        <v>1</v>
      </c>
      <c r="AE16" s="26"/>
      <c r="AF16" s="28"/>
      <c r="AG16" s="28">
        <v>1</v>
      </c>
      <c r="AH16" s="28"/>
      <c r="AI16" s="28"/>
      <c r="AJ16" s="26"/>
      <c r="AK16" s="28"/>
      <c r="AL16" s="28"/>
    </row>
    <row r="17" spans="1:38" s="72" customFormat="1" ht="72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72" customFormat="1" ht="72" customHeight="1" x14ac:dyDescent="0.25">
      <c r="A18" s="73">
        <v>5</v>
      </c>
      <c r="B18" s="70" t="s">
        <v>55</v>
      </c>
      <c r="C18" s="52">
        <v>0</v>
      </c>
      <c r="D18" s="52">
        <v>0</v>
      </c>
      <c r="E18" s="52">
        <f t="shared" si="1"/>
        <v>0</v>
      </c>
      <c r="F18" s="52">
        <v>0</v>
      </c>
      <c r="G18" s="52">
        <v>0</v>
      </c>
      <c r="H18" s="52">
        <v>3</v>
      </c>
      <c r="I18" s="52">
        <f t="shared" si="2"/>
        <v>3</v>
      </c>
      <c r="J18" s="54">
        <v>0</v>
      </c>
      <c r="K18" s="54">
        <v>0</v>
      </c>
      <c r="L18" s="52">
        <v>0</v>
      </c>
      <c r="M18" s="56">
        <f t="shared" si="3"/>
        <v>1</v>
      </c>
      <c r="N18" s="54">
        <v>0</v>
      </c>
      <c r="O18" s="54">
        <v>0</v>
      </c>
      <c r="P18" s="54">
        <v>1</v>
      </c>
      <c r="Q18" s="54">
        <v>0</v>
      </c>
      <c r="R18" s="57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1</v>
      </c>
      <c r="W18" s="52">
        <v>1</v>
      </c>
      <c r="X18" s="54">
        <v>0</v>
      </c>
      <c r="Y18" s="52">
        <f t="shared" si="6"/>
        <v>1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</row>
    <row r="19" spans="1:38" s="72" customFormat="1" ht="72" customHeight="1" x14ac:dyDescent="0.25">
      <c r="A19" s="73">
        <v>6</v>
      </c>
      <c r="B19" s="70" t="s">
        <v>56</v>
      </c>
      <c r="C19" s="52">
        <f>C20+C21+C22+C23+C24+C25+C26</f>
        <v>2</v>
      </c>
      <c r="D19" s="52">
        <f t="shared" ref="D19:AL19" si="11">D20+D21+D22+D23+D24+D25+D26</f>
        <v>0</v>
      </c>
      <c r="E19" s="52">
        <f t="shared" si="11"/>
        <v>2</v>
      </c>
      <c r="F19" s="52">
        <f t="shared" si="11"/>
        <v>0</v>
      </c>
      <c r="G19" s="52">
        <f t="shared" si="11"/>
        <v>0</v>
      </c>
      <c r="H19" s="52">
        <f t="shared" si="11"/>
        <v>2</v>
      </c>
      <c r="I19" s="52">
        <f t="shared" si="11"/>
        <v>2</v>
      </c>
      <c r="J19" s="52">
        <f t="shared" si="11"/>
        <v>0</v>
      </c>
      <c r="K19" s="52">
        <f t="shared" si="11"/>
        <v>0</v>
      </c>
      <c r="L19" s="52">
        <f t="shared" si="11"/>
        <v>0</v>
      </c>
      <c r="M19" s="52">
        <f t="shared" si="11"/>
        <v>2</v>
      </c>
      <c r="N19" s="52">
        <f t="shared" si="11"/>
        <v>1</v>
      </c>
      <c r="O19" s="52">
        <f t="shared" si="11"/>
        <v>0</v>
      </c>
      <c r="P19" s="52">
        <f t="shared" si="11"/>
        <v>1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2</v>
      </c>
      <c r="W19" s="52">
        <f t="shared" si="11"/>
        <v>0</v>
      </c>
      <c r="X19" s="52">
        <f t="shared" si="11"/>
        <v>0</v>
      </c>
      <c r="Y19" s="52">
        <f t="shared" si="11"/>
        <v>2</v>
      </c>
      <c r="Z19" s="52">
        <f t="shared" si="11"/>
        <v>0</v>
      </c>
      <c r="AA19" s="52">
        <f t="shared" si="11"/>
        <v>2</v>
      </c>
      <c r="AB19" s="52">
        <f t="shared" si="11"/>
        <v>0</v>
      </c>
      <c r="AC19" s="52">
        <f t="shared" si="11"/>
        <v>2</v>
      </c>
      <c r="AD19" s="52">
        <f t="shared" si="11"/>
        <v>0</v>
      </c>
      <c r="AE19" s="52">
        <f t="shared" si="11"/>
        <v>2</v>
      </c>
      <c r="AF19" s="52">
        <f t="shared" si="11"/>
        <v>0</v>
      </c>
      <c r="AG19" s="52">
        <f t="shared" si="11"/>
        <v>2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72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8"/>
      <c r="AL20" s="28"/>
    </row>
    <row r="21" spans="1:38" ht="72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8"/>
      <c r="AL21" s="28"/>
    </row>
    <row r="22" spans="1:38" ht="72" customHeight="1" x14ac:dyDescent="0.25">
      <c r="A22" s="10" t="s">
        <v>61</v>
      </c>
      <c r="B22" s="11" t="s">
        <v>62</v>
      </c>
      <c r="C22" s="26">
        <v>2</v>
      </c>
      <c r="D22" s="26"/>
      <c r="E22" s="26">
        <f t="shared" si="1"/>
        <v>2</v>
      </c>
      <c r="F22" s="26"/>
      <c r="G22" s="26"/>
      <c r="H22" s="28">
        <v>1</v>
      </c>
      <c r="I22" s="26">
        <f t="shared" si="2"/>
        <v>1</v>
      </c>
      <c r="J22" s="28"/>
      <c r="K22" s="28"/>
      <c r="L22" s="26"/>
      <c r="M22" s="31">
        <f t="shared" si="3"/>
        <v>2</v>
      </c>
      <c r="N22" s="28">
        <v>1</v>
      </c>
      <c r="O22" s="28"/>
      <c r="P22" s="28">
        <v>1</v>
      </c>
      <c r="Q22" s="28"/>
      <c r="R22" s="32"/>
      <c r="S22" s="28"/>
      <c r="T22" s="28"/>
      <c r="U22" s="28"/>
      <c r="V22" s="26">
        <f t="shared" si="5"/>
        <v>2</v>
      </c>
      <c r="W22" s="28"/>
      <c r="X22" s="28"/>
      <c r="Y22" s="26">
        <f t="shared" si="6"/>
        <v>1</v>
      </c>
      <c r="Z22" s="28"/>
      <c r="AA22" s="28">
        <v>2</v>
      </c>
      <c r="AB22" s="26"/>
      <c r="AC22" s="26">
        <f t="shared" si="7"/>
        <v>2</v>
      </c>
      <c r="AD22" s="26"/>
      <c r="AE22" s="26">
        <v>2</v>
      </c>
      <c r="AF22" s="28"/>
      <c r="AG22" s="28">
        <v>2</v>
      </c>
      <c r="AH22" s="28"/>
      <c r="AI22" s="28"/>
      <c r="AJ22" s="26"/>
      <c r="AK22" s="28"/>
      <c r="AL22" s="28"/>
    </row>
    <row r="23" spans="1:38" ht="72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8"/>
      <c r="AL23" s="28"/>
    </row>
    <row r="24" spans="1:38" ht="72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1</v>
      </c>
      <c r="I24" s="26">
        <f t="shared" si="2"/>
        <v>1</v>
      </c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>
        <f t="shared" si="6"/>
        <v>1</v>
      </c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8"/>
      <c r="AL24" s="28"/>
    </row>
    <row r="25" spans="1:38" ht="72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8"/>
      <c r="AL25" s="28"/>
    </row>
    <row r="26" spans="1:38" ht="72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8"/>
      <c r="AL26" s="28"/>
    </row>
    <row r="27" spans="1:38" s="72" customFormat="1" ht="72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3</v>
      </c>
      <c r="H27" s="52">
        <f t="shared" si="12"/>
        <v>1</v>
      </c>
      <c r="I27" s="52">
        <f t="shared" si="12"/>
        <v>0</v>
      </c>
      <c r="J27" s="52">
        <f t="shared" si="12"/>
        <v>2</v>
      </c>
      <c r="K27" s="52">
        <f t="shared" si="12"/>
        <v>0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1</v>
      </c>
      <c r="Y27" s="52">
        <f t="shared" si="12"/>
        <v>0</v>
      </c>
      <c r="Z27" s="52">
        <f t="shared" si="12"/>
        <v>0</v>
      </c>
      <c r="AA27" s="52">
        <f t="shared" si="12"/>
        <v>1</v>
      </c>
      <c r="AB27" s="52">
        <f t="shared" si="12"/>
        <v>1</v>
      </c>
      <c r="AC27" s="52">
        <f t="shared" si="12"/>
        <v>0</v>
      </c>
      <c r="AD27" s="52">
        <f t="shared" si="12"/>
        <v>1</v>
      </c>
      <c r="AE27" s="52">
        <f t="shared" si="12"/>
        <v>0</v>
      </c>
      <c r="AF27" s="52">
        <f t="shared" si="12"/>
        <v>1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72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2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>
        <v>1</v>
      </c>
      <c r="I29" s="26">
        <f t="shared" si="2"/>
        <v>1</v>
      </c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>
        <f t="shared" si="6"/>
        <v>1</v>
      </c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2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2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2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2</v>
      </c>
      <c r="I32" s="26"/>
      <c r="J32" s="28"/>
      <c r="K32" s="28">
        <v>2</v>
      </c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/>
      <c r="Z32" s="28"/>
      <c r="AA32" s="28"/>
      <c r="AB32" s="26">
        <v>1</v>
      </c>
      <c r="AC32" s="26">
        <f t="shared" si="7"/>
        <v>1</v>
      </c>
      <c r="AD32" s="26"/>
      <c r="AE32" s="26">
        <v>1</v>
      </c>
      <c r="AF32" s="28"/>
      <c r="AG32" s="28">
        <v>1</v>
      </c>
      <c r="AH32" s="28"/>
      <c r="AI32" s="28"/>
      <c r="AJ32" s="26"/>
      <c r="AK32" s="28"/>
      <c r="AL32" s="28"/>
    </row>
    <row r="33" spans="1:38" s="72" customFormat="1" ht="72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1</v>
      </c>
      <c r="I33" s="52">
        <f t="shared" si="2"/>
        <v>1</v>
      </c>
      <c r="J33" s="52">
        <v>0</v>
      </c>
      <c r="K33" s="52">
        <v>0</v>
      </c>
      <c r="L33" s="52">
        <v>0</v>
      </c>
      <c r="M33" s="56">
        <f t="shared" si="3"/>
        <v>1</v>
      </c>
      <c r="N33" s="52">
        <v>1</v>
      </c>
      <c r="O33" s="52">
        <v>0</v>
      </c>
      <c r="P33" s="52">
        <v>0</v>
      </c>
      <c r="Q33" s="52">
        <v>0</v>
      </c>
      <c r="R33" s="57">
        <f t="shared" si="4"/>
        <v>0</v>
      </c>
      <c r="S33" s="52">
        <v>0</v>
      </c>
      <c r="T33" s="52">
        <v>0</v>
      </c>
      <c r="U33" s="52">
        <v>0</v>
      </c>
      <c r="V33" s="52">
        <f t="shared" si="5"/>
        <v>1</v>
      </c>
      <c r="W33" s="52">
        <v>0</v>
      </c>
      <c r="X33" s="52">
        <v>0</v>
      </c>
      <c r="Y33" s="52">
        <f t="shared" si="6"/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2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72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72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4">
        <v>0</v>
      </c>
      <c r="I36" s="52">
        <f t="shared" si="2"/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</row>
    <row r="37" spans="1:38" s="72" customFormat="1" ht="72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f t="shared" si="1"/>
        <v>0</v>
      </c>
      <c r="F37" s="52">
        <v>0</v>
      </c>
      <c r="G37" s="52">
        <v>0</v>
      </c>
      <c r="H37" s="54">
        <v>3</v>
      </c>
      <c r="I37" s="52">
        <f t="shared" si="2"/>
        <v>3</v>
      </c>
      <c r="J37" s="54">
        <v>0</v>
      </c>
      <c r="K37" s="54">
        <v>0</v>
      </c>
      <c r="L37" s="52">
        <v>0</v>
      </c>
      <c r="M37" s="56">
        <f t="shared" si="3"/>
        <v>0</v>
      </c>
      <c r="N37" s="54">
        <v>0</v>
      </c>
      <c r="O37" s="54">
        <v>0</v>
      </c>
      <c r="P37" s="54">
        <v>0</v>
      </c>
      <c r="Q37" s="54">
        <v>0</v>
      </c>
      <c r="R37" s="57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0</v>
      </c>
      <c r="W37" s="54">
        <v>0</v>
      </c>
      <c r="X37" s="54">
        <v>0</v>
      </c>
      <c r="Y37" s="52">
        <f t="shared" si="6"/>
        <v>3</v>
      </c>
      <c r="Z37" s="54">
        <v>0</v>
      </c>
      <c r="AA37" s="54">
        <v>0</v>
      </c>
      <c r="AB37" s="52">
        <v>0</v>
      </c>
      <c r="AC37" s="52">
        <f t="shared" si="7"/>
        <v>0</v>
      </c>
      <c r="AD37" s="52">
        <f t="shared" ref="AD37" si="13">AB37+AC37</f>
        <v>0</v>
      </c>
      <c r="AE37" s="52">
        <f t="shared" ref="AE37" si="14">AC37+AD37</f>
        <v>0</v>
      </c>
      <c r="AF37" s="52">
        <f t="shared" ref="AF37" si="15">AD37+AE37</f>
        <v>0</v>
      </c>
      <c r="AG37" s="52">
        <f t="shared" ref="AG37" si="16">AE37+AF37</f>
        <v>0</v>
      </c>
      <c r="AH37" s="52">
        <f t="shared" ref="AH37" si="17">AF37+AG37</f>
        <v>0</v>
      </c>
      <c r="AI37" s="52">
        <f t="shared" ref="AI37" si="18">AG37+AH37</f>
        <v>0</v>
      </c>
      <c r="AJ37" s="52">
        <f t="shared" ref="AJ37" si="19">AH37+AI37</f>
        <v>0</v>
      </c>
      <c r="AK37" s="52">
        <f t="shared" ref="AK37" si="20">AI37+AJ37</f>
        <v>0</v>
      </c>
      <c r="AL37" s="52">
        <f t="shared" ref="AL37" si="21">AJ37+AK37</f>
        <v>0</v>
      </c>
    </row>
    <row r="38" spans="1:38" s="72" customFormat="1" ht="72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0</v>
      </c>
      <c r="I38" s="52">
        <f t="shared" si="2"/>
        <v>0</v>
      </c>
      <c r="J38" s="54">
        <v>0</v>
      </c>
      <c r="K38" s="54">
        <v>0</v>
      </c>
      <c r="L38" s="52">
        <v>0</v>
      </c>
      <c r="M38" s="56">
        <f t="shared" si="3"/>
        <v>0</v>
      </c>
      <c r="N38" s="54">
        <v>0</v>
      </c>
      <c r="O38" s="54">
        <v>0</v>
      </c>
      <c r="P38" s="52">
        <v>0</v>
      </c>
      <c r="Q38" s="54">
        <v>0</v>
      </c>
      <c r="R38" s="57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2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2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2" customHeight="1" x14ac:dyDescent="0.25">
      <c r="A41" s="15" t="s">
        <v>98</v>
      </c>
      <c r="B41" s="5" t="s">
        <v>99</v>
      </c>
      <c r="C41" s="26">
        <v>6</v>
      </c>
      <c r="D41" s="26">
        <v>1</v>
      </c>
      <c r="E41" s="26">
        <f t="shared" si="1"/>
        <v>5</v>
      </c>
      <c r="F41" s="26"/>
      <c r="G41" s="26"/>
      <c r="H41" s="28">
        <v>4</v>
      </c>
      <c r="I41" s="26">
        <f t="shared" si="2"/>
        <v>4</v>
      </c>
      <c r="J41" s="28"/>
      <c r="K41" s="28"/>
      <c r="L41" s="26"/>
      <c r="M41" s="31">
        <f t="shared" si="3"/>
        <v>2</v>
      </c>
      <c r="N41" s="28"/>
      <c r="O41" s="28"/>
      <c r="P41" s="28">
        <v>2</v>
      </c>
      <c r="Q41" s="28"/>
      <c r="R41" s="32"/>
      <c r="S41" s="28"/>
      <c r="T41" s="28"/>
      <c r="U41" s="28"/>
      <c r="V41" s="26">
        <f t="shared" si="5"/>
        <v>2</v>
      </c>
      <c r="W41" s="28"/>
      <c r="X41" s="28">
        <v>8</v>
      </c>
      <c r="Y41" s="26">
        <f t="shared" si="6"/>
        <v>8</v>
      </c>
      <c r="Z41" s="28">
        <v>8</v>
      </c>
      <c r="AA41" s="28"/>
      <c r="AB41" s="26"/>
      <c r="AC41" s="26">
        <f t="shared" si="7"/>
        <v>0</v>
      </c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2" customHeight="1" x14ac:dyDescent="0.25">
      <c r="A42" s="15" t="s">
        <v>100</v>
      </c>
      <c r="B42" s="16" t="s">
        <v>101</v>
      </c>
      <c r="C42" s="26">
        <v>2</v>
      </c>
      <c r="D42" s="26">
        <v>2</v>
      </c>
      <c r="E42" s="26"/>
      <c r="F42" s="26"/>
      <c r="G42" s="26"/>
      <c r="H42" s="28">
        <v>4</v>
      </c>
      <c r="I42" s="26">
        <f t="shared" si="2"/>
        <v>4</v>
      </c>
      <c r="J42" s="28"/>
      <c r="K42" s="28"/>
      <c r="L42" s="26"/>
      <c r="M42" s="31">
        <f t="shared" si="3"/>
        <v>4</v>
      </c>
      <c r="N42" s="28">
        <v>3</v>
      </c>
      <c r="O42" s="28"/>
      <c r="P42" s="28">
        <v>1</v>
      </c>
      <c r="Q42" s="28"/>
      <c r="R42" s="32"/>
      <c r="S42" s="28"/>
      <c r="T42" s="28"/>
      <c r="U42" s="28"/>
      <c r="V42" s="26">
        <f t="shared" si="5"/>
        <v>4</v>
      </c>
      <c r="W42" s="28"/>
      <c r="X42" s="28"/>
      <c r="Y42" s="26">
        <f t="shared" si="6"/>
        <v>2</v>
      </c>
      <c r="Z42" s="28"/>
      <c r="AA42" s="28">
        <v>1</v>
      </c>
      <c r="AB42" s="26"/>
      <c r="AC42" s="26">
        <f t="shared" si="7"/>
        <v>1</v>
      </c>
      <c r="AD42" s="26"/>
      <c r="AE42" s="26">
        <v>1</v>
      </c>
      <c r="AF42" s="28"/>
      <c r="AG42" s="28">
        <v>1</v>
      </c>
      <c r="AH42" s="28"/>
      <c r="AI42" s="28"/>
      <c r="AJ42" s="26"/>
      <c r="AK42" s="28"/>
      <c r="AL42" s="28"/>
    </row>
    <row r="43" spans="1:38" ht="72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2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2" customHeight="1" x14ac:dyDescent="0.25">
      <c r="A45" s="15" t="s">
        <v>106</v>
      </c>
      <c r="B45" s="16" t="s">
        <v>107</v>
      </c>
      <c r="C45" s="26">
        <v>2</v>
      </c>
      <c r="D45" s="26"/>
      <c r="E45" s="26">
        <f t="shared" si="1"/>
        <v>2</v>
      </c>
      <c r="F45" s="26"/>
      <c r="G45" s="26"/>
      <c r="H45" s="26">
        <v>3</v>
      </c>
      <c r="I45" s="26">
        <f t="shared" si="2"/>
        <v>3</v>
      </c>
      <c r="J45" s="26"/>
      <c r="K45" s="28"/>
      <c r="L45" s="26">
        <v>1</v>
      </c>
      <c r="M45" s="31">
        <f t="shared" si="3"/>
        <v>3</v>
      </c>
      <c r="N45" s="28">
        <v>2</v>
      </c>
      <c r="O45" s="28"/>
      <c r="P45" s="28">
        <v>1</v>
      </c>
      <c r="Q45" s="28"/>
      <c r="R45" s="32"/>
      <c r="S45" s="28"/>
      <c r="T45" s="28"/>
      <c r="U45" s="28"/>
      <c r="V45" s="26">
        <f t="shared" si="5"/>
        <v>3</v>
      </c>
      <c r="W45" s="28"/>
      <c r="X45" s="28"/>
      <c r="Y45" s="26">
        <f t="shared" si="6"/>
        <v>1</v>
      </c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2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>
        <v>3</v>
      </c>
      <c r="I46" s="26">
        <f t="shared" si="2"/>
        <v>3</v>
      </c>
      <c r="J46" s="28"/>
      <c r="K46" s="28"/>
      <c r="L46" s="26">
        <v>1</v>
      </c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26">
        <f t="shared" si="6"/>
        <v>2</v>
      </c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2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72" customFormat="1" ht="72" customHeight="1" x14ac:dyDescent="0.25">
      <c r="A48" s="74" t="s">
        <v>112</v>
      </c>
      <c r="B48" s="70" t="s">
        <v>81</v>
      </c>
      <c r="C48" s="52">
        <v>2</v>
      </c>
      <c r="D48" s="52">
        <v>0</v>
      </c>
      <c r="E48" s="52">
        <f t="shared" si="1"/>
        <v>2</v>
      </c>
      <c r="F48" s="52">
        <v>0</v>
      </c>
      <c r="G48" s="52">
        <v>0</v>
      </c>
      <c r="H48" s="52">
        <v>5</v>
      </c>
      <c r="I48" s="52">
        <f t="shared" si="2"/>
        <v>5</v>
      </c>
      <c r="J48" s="54">
        <v>0</v>
      </c>
      <c r="K48" s="54">
        <v>0</v>
      </c>
      <c r="L48" s="52">
        <v>0</v>
      </c>
      <c r="M48" s="56">
        <v>5</v>
      </c>
      <c r="N48" s="54">
        <v>5</v>
      </c>
      <c r="O48" s="54">
        <v>0</v>
      </c>
      <c r="P48" s="54">
        <v>0</v>
      </c>
      <c r="Q48" s="54">
        <v>0</v>
      </c>
      <c r="R48" s="57">
        <f t="shared" si="4"/>
        <v>1</v>
      </c>
      <c r="S48" s="54">
        <v>0</v>
      </c>
      <c r="T48" s="54">
        <v>1</v>
      </c>
      <c r="U48" s="54">
        <v>0</v>
      </c>
      <c r="V48" s="52">
        <f t="shared" si="5"/>
        <v>6</v>
      </c>
      <c r="W48" s="52">
        <v>0</v>
      </c>
      <c r="X48" s="54">
        <v>1</v>
      </c>
      <c r="Y48" s="52">
        <f t="shared" si="6"/>
        <v>1</v>
      </c>
      <c r="Z48" s="54">
        <v>1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4">
        <v>0</v>
      </c>
      <c r="AK48" s="54">
        <v>0</v>
      </c>
      <c r="AL48" s="54">
        <v>0</v>
      </c>
    </row>
    <row r="49" spans="1:38" s="72" customFormat="1" ht="72" customHeight="1" x14ac:dyDescent="0.25">
      <c r="A49" s="74"/>
      <c r="B49" s="70" t="s">
        <v>15</v>
      </c>
      <c r="C49" s="55">
        <v>276</v>
      </c>
      <c r="D49" s="55">
        <v>20</v>
      </c>
      <c r="E49" s="55">
        <f t="shared" ref="E49:U49" si="22">E9+E10+E12+E13+E15+E16+E17+E18+E20+E21+E22+E23+E24+E25+E26+E28+E29+E30+E31+E32+E33+E34+E35+E36+E37+E38+E39+E40+E41+E42+E43+E44+E45+E46+E47+E48</f>
        <v>248</v>
      </c>
      <c r="F49" s="55">
        <f t="shared" si="22"/>
        <v>2</v>
      </c>
      <c r="G49" s="55">
        <f t="shared" si="22"/>
        <v>6</v>
      </c>
      <c r="H49" s="55">
        <f t="shared" si="22"/>
        <v>911</v>
      </c>
      <c r="I49" s="52">
        <f t="shared" si="2"/>
        <v>734</v>
      </c>
      <c r="J49" s="55">
        <f t="shared" si="22"/>
        <v>121</v>
      </c>
      <c r="K49" s="55">
        <f t="shared" si="22"/>
        <v>56</v>
      </c>
      <c r="L49" s="55">
        <f t="shared" si="22"/>
        <v>2</v>
      </c>
      <c r="M49" s="56">
        <f t="shared" si="3"/>
        <v>722</v>
      </c>
      <c r="N49" s="55">
        <f t="shared" si="22"/>
        <v>570</v>
      </c>
      <c r="O49" s="55">
        <f t="shared" si="22"/>
        <v>12</v>
      </c>
      <c r="P49" s="55">
        <f t="shared" si="22"/>
        <v>140</v>
      </c>
      <c r="Q49" s="55">
        <f t="shared" si="22"/>
        <v>0</v>
      </c>
      <c r="R49" s="57">
        <f t="shared" si="4"/>
        <v>45</v>
      </c>
      <c r="S49" s="55">
        <f t="shared" si="22"/>
        <v>0</v>
      </c>
      <c r="T49" s="55">
        <f t="shared" si="22"/>
        <v>14</v>
      </c>
      <c r="U49" s="55">
        <f t="shared" si="22"/>
        <v>31</v>
      </c>
      <c r="V49" s="52">
        <f t="shared" si="5"/>
        <v>767</v>
      </c>
      <c r="W49" s="55">
        <f t="shared" ref="W49:AL49" si="23">W9+W10+W12+W13+W15+W16+W17+W18+W20+W21+W22+W23+W24+W25+W26+W28+W29+W30+W31+W32+W33+W34+W35+W36+W37+W38+W39+W40+W41+W42+W43+W44+W45+W46+W47+W48</f>
        <v>3</v>
      </c>
      <c r="X49" s="55">
        <f t="shared" si="23"/>
        <v>36</v>
      </c>
      <c r="Y49" s="52">
        <f t="shared" si="6"/>
        <v>230</v>
      </c>
      <c r="Z49" s="55">
        <f t="shared" si="23"/>
        <v>49</v>
      </c>
      <c r="AA49" s="55">
        <f t="shared" si="23"/>
        <v>227</v>
      </c>
      <c r="AB49" s="55">
        <f t="shared" si="23"/>
        <v>52</v>
      </c>
      <c r="AC49" s="52">
        <f t="shared" si="7"/>
        <v>279</v>
      </c>
      <c r="AD49" s="55">
        <f t="shared" si="23"/>
        <v>57</v>
      </c>
      <c r="AE49" s="55">
        <f t="shared" si="23"/>
        <v>222</v>
      </c>
      <c r="AF49" s="55">
        <f t="shared" si="23"/>
        <v>0</v>
      </c>
      <c r="AG49" s="55">
        <f t="shared" si="23"/>
        <v>73</v>
      </c>
      <c r="AH49" s="55">
        <f t="shared" si="23"/>
        <v>16</v>
      </c>
      <c r="AI49" s="55">
        <f t="shared" si="23"/>
        <v>8</v>
      </c>
      <c r="AJ49" s="52">
        <f t="shared" si="8"/>
        <v>24</v>
      </c>
      <c r="AK49" s="55">
        <f>AK9+AK10+AK12+AK13+AK15+AK16+AK17+AK18+AK20+AK21+AK22+AK23+AK24+AK25+AK26+AK28+AK29+AK30+AK31+AK32+AK33+AK34+AK35+AK36+AK37+AK38+AK39+AK40+AK41+AK42+AK43+AK44+AK45+AK46+AK47+AK48</f>
        <v>19</v>
      </c>
      <c r="AL49" s="55">
        <f t="shared" si="23"/>
        <v>5</v>
      </c>
    </row>
    <row r="50" spans="1:38" ht="18" x14ac:dyDescent="0.25">
      <c r="A50" s="18"/>
      <c r="B50" s="18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ht="46.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L138"/>
  <sheetViews>
    <sheetView topLeftCell="A43" zoomScale="80" zoomScaleNormal="80" workbookViewId="0">
      <selection activeCell="C50" sqref="C50:AL50"/>
    </sheetView>
  </sheetViews>
  <sheetFormatPr defaultRowHeight="12.75" x14ac:dyDescent="0.25"/>
  <cols>
    <col min="1" max="1" width="9.28515625" style="1" customWidth="1"/>
    <col min="2" max="2" width="7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2.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7.25" customHeight="1" x14ac:dyDescent="0.25">
      <c r="A8" s="71">
        <v>1</v>
      </c>
      <c r="B8" s="70" t="s">
        <v>38</v>
      </c>
      <c r="C8" s="52">
        <f>C9+C10</f>
        <v>212</v>
      </c>
      <c r="D8" s="52">
        <f t="shared" ref="D8:AL8" si="0">D9+D10</f>
        <v>10</v>
      </c>
      <c r="E8" s="52">
        <f t="shared" si="0"/>
        <v>201</v>
      </c>
      <c r="F8" s="52">
        <f t="shared" si="0"/>
        <v>0</v>
      </c>
      <c r="G8" s="52">
        <f t="shared" si="0"/>
        <v>1</v>
      </c>
      <c r="H8" s="52">
        <f t="shared" si="0"/>
        <v>637</v>
      </c>
      <c r="I8" s="52">
        <f t="shared" si="0"/>
        <v>519</v>
      </c>
      <c r="J8" s="52">
        <f t="shared" si="0"/>
        <v>83</v>
      </c>
      <c r="K8" s="52">
        <f t="shared" si="0"/>
        <v>35</v>
      </c>
      <c r="L8" s="52">
        <f t="shared" si="0"/>
        <v>18</v>
      </c>
      <c r="M8" s="52">
        <f t="shared" si="0"/>
        <v>410</v>
      </c>
      <c r="N8" s="52">
        <f t="shared" si="0"/>
        <v>358</v>
      </c>
      <c r="O8" s="52">
        <f t="shared" si="0"/>
        <v>3</v>
      </c>
      <c r="P8" s="52">
        <f t="shared" si="0"/>
        <v>49</v>
      </c>
      <c r="Q8" s="52">
        <f t="shared" si="0"/>
        <v>0</v>
      </c>
      <c r="R8" s="52">
        <f t="shared" si="0"/>
        <v>51</v>
      </c>
      <c r="S8" s="52">
        <f t="shared" si="0"/>
        <v>0</v>
      </c>
      <c r="T8" s="52">
        <f t="shared" si="0"/>
        <v>5</v>
      </c>
      <c r="U8" s="52">
        <f t="shared" si="0"/>
        <v>46</v>
      </c>
      <c r="V8" s="52">
        <f t="shared" si="0"/>
        <v>461</v>
      </c>
      <c r="W8" s="52">
        <f t="shared" si="0"/>
        <v>2</v>
      </c>
      <c r="X8" s="52">
        <f t="shared" si="0"/>
        <v>15</v>
      </c>
      <c r="Y8" s="52">
        <f t="shared" si="0"/>
        <v>249</v>
      </c>
      <c r="Z8" s="52">
        <f t="shared" si="0"/>
        <v>26</v>
      </c>
      <c r="AA8" s="52">
        <f t="shared" si="0"/>
        <v>102</v>
      </c>
      <c r="AB8" s="52">
        <f t="shared" si="0"/>
        <v>15</v>
      </c>
      <c r="AC8" s="52">
        <f t="shared" si="0"/>
        <v>117</v>
      </c>
      <c r="AD8" s="52">
        <f t="shared" si="0"/>
        <v>26</v>
      </c>
      <c r="AE8" s="52">
        <f t="shared" si="0"/>
        <v>91</v>
      </c>
      <c r="AF8" s="52">
        <f t="shared" si="0"/>
        <v>0</v>
      </c>
      <c r="AG8" s="52">
        <f t="shared" si="0"/>
        <v>71</v>
      </c>
      <c r="AH8" s="52">
        <f t="shared" si="0"/>
        <v>15</v>
      </c>
      <c r="AI8" s="52">
        <f t="shared" si="0"/>
        <v>1</v>
      </c>
      <c r="AJ8" s="52">
        <f t="shared" si="0"/>
        <v>16</v>
      </c>
      <c r="AK8" s="52">
        <f t="shared" si="0"/>
        <v>15</v>
      </c>
      <c r="AL8" s="52">
        <f t="shared" si="0"/>
        <v>1</v>
      </c>
    </row>
    <row r="9" spans="1:38" ht="77.25" customHeight="1" x14ac:dyDescent="0.25">
      <c r="A9" s="10" t="s">
        <v>39</v>
      </c>
      <c r="B9" s="11" t="s">
        <v>40</v>
      </c>
      <c r="C9" s="26">
        <v>156</v>
      </c>
      <c r="D9" s="26">
        <v>8</v>
      </c>
      <c r="E9" s="26">
        <f>C9-D9-F9-G9</f>
        <v>147</v>
      </c>
      <c r="F9" s="26"/>
      <c r="G9" s="26">
        <v>1</v>
      </c>
      <c r="H9" s="26">
        <v>258</v>
      </c>
      <c r="I9" s="26">
        <f>H9-J9-K9</f>
        <v>203</v>
      </c>
      <c r="J9" s="26">
        <v>48</v>
      </c>
      <c r="K9" s="26">
        <v>7</v>
      </c>
      <c r="L9" s="26">
        <v>11</v>
      </c>
      <c r="M9" s="31">
        <f>N9+O9+P9+Q9</f>
        <v>200</v>
      </c>
      <c r="N9" s="31">
        <v>156</v>
      </c>
      <c r="O9" s="28">
        <v>2</v>
      </c>
      <c r="P9" s="31">
        <v>42</v>
      </c>
      <c r="Q9" s="28"/>
      <c r="R9" s="32">
        <f>S9+T9+U9</f>
        <v>13</v>
      </c>
      <c r="S9" s="28"/>
      <c r="T9" s="31">
        <v>5</v>
      </c>
      <c r="U9" s="28">
        <v>8</v>
      </c>
      <c r="V9" s="26">
        <f>M9+R9</f>
        <v>213</v>
      </c>
      <c r="W9" s="28">
        <v>2</v>
      </c>
      <c r="X9" s="26">
        <v>11</v>
      </c>
      <c r="Y9" s="26">
        <f>D9+E9+I9-L9-V9-W9</f>
        <v>132</v>
      </c>
      <c r="Z9" s="26">
        <v>20</v>
      </c>
      <c r="AA9" s="26">
        <v>91</v>
      </c>
      <c r="AB9" s="26">
        <v>14</v>
      </c>
      <c r="AC9" s="26">
        <f>AA9+AB9</f>
        <v>105</v>
      </c>
      <c r="AD9" s="26">
        <v>24</v>
      </c>
      <c r="AE9" s="26">
        <v>81</v>
      </c>
      <c r="AF9" s="26"/>
      <c r="AG9" s="26">
        <v>69</v>
      </c>
      <c r="AH9" s="26">
        <v>12</v>
      </c>
      <c r="AI9" s="26">
        <v>1</v>
      </c>
      <c r="AJ9" s="26">
        <f>AH9+AI9</f>
        <v>13</v>
      </c>
      <c r="AK9" s="26">
        <v>12</v>
      </c>
      <c r="AL9" s="26">
        <v>1</v>
      </c>
    </row>
    <row r="10" spans="1:38" ht="77.25" customHeight="1" x14ac:dyDescent="0.25">
      <c r="A10" s="10" t="s">
        <v>41</v>
      </c>
      <c r="B10" s="11" t="s">
        <v>42</v>
      </c>
      <c r="C10" s="26">
        <v>56</v>
      </c>
      <c r="D10" s="26">
        <v>2</v>
      </c>
      <c r="E10" s="26">
        <f t="shared" ref="E10:E48" si="1">C10-D10-F10-G10</f>
        <v>54</v>
      </c>
      <c r="F10" s="26"/>
      <c r="G10" s="26"/>
      <c r="H10" s="26">
        <v>379</v>
      </c>
      <c r="I10" s="26">
        <f t="shared" ref="I10:I49" si="2">H10-J10-K10</f>
        <v>316</v>
      </c>
      <c r="J10" s="26">
        <v>35</v>
      </c>
      <c r="K10" s="26">
        <v>28</v>
      </c>
      <c r="L10" s="26">
        <v>7</v>
      </c>
      <c r="M10" s="31">
        <f t="shared" ref="M10:M49" si="3">N10+O10+P10+Q10</f>
        <v>210</v>
      </c>
      <c r="N10" s="31">
        <v>202</v>
      </c>
      <c r="O10" s="28">
        <v>1</v>
      </c>
      <c r="P10" s="31">
        <v>7</v>
      </c>
      <c r="Q10" s="28"/>
      <c r="R10" s="32">
        <f t="shared" ref="R10:R49" si="4">S10+T10+U10</f>
        <v>38</v>
      </c>
      <c r="S10" s="28"/>
      <c r="T10" s="31"/>
      <c r="U10" s="28">
        <v>38</v>
      </c>
      <c r="V10" s="26">
        <f t="shared" ref="V10:V49" si="5">M10+R10</f>
        <v>248</v>
      </c>
      <c r="W10" s="28"/>
      <c r="X10" s="28">
        <v>4</v>
      </c>
      <c r="Y10" s="26">
        <f t="shared" ref="Y10:Y49" si="6">D10+E10+I10-L10-V10-W10</f>
        <v>117</v>
      </c>
      <c r="Z10" s="26">
        <v>6</v>
      </c>
      <c r="AA10" s="26">
        <v>11</v>
      </c>
      <c r="AB10" s="26">
        <v>1</v>
      </c>
      <c r="AC10" s="26">
        <f t="shared" ref="AC10:AC49" si="7">AA10+AB10</f>
        <v>12</v>
      </c>
      <c r="AD10" s="26">
        <v>2</v>
      </c>
      <c r="AE10" s="26">
        <v>10</v>
      </c>
      <c r="AF10" s="26"/>
      <c r="AG10" s="26">
        <v>2</v>
      </c>
      <c r="AH10" s="26">
        <v>3</v>
      </c>
      <c r="AI10" s="26"/>
      <c r="AJ10" s="26">
        <f t="shared" ref="AJ10:AJ49" si="8">AH10+AI10</f>
        <v>3</v>
      </c>
      <c r="AK10" s="26">
        <v>3</v>
      </c>
      <c r="AL10" s="26"/>
    </row>
    <row r="11" spans="1:38" s="72" customFormat="1" ht="77.25" customHeight="1" x14ac:dyDescent="0.25">
      <c r="A11" s="71">
        <v>2</v>
      </c>
      <c r="B11" s="70" t="s">
        <v>43</v>
      </c>
      <c r="C11" s="52">
        <f>C12+C13</f>
        <v>57</v>
      </c>
      <c r="D11" s="52">
        <f t="shared" ref="D11:AL11" si="9">D12+D13</f>
        <v>2</v>
      </c>
      <c r="E11" s="52">
        <f t="shared" si="9"/>
        <v>55</v>
      </c>
      <c r="F11" s="52">
        <f t="shared" si="9"/>
        <v>0</v>
      </c>
      <c r="G11" s="52">
        <f t="shared" si="9"/>
        <v>0</v>
      </c>
      <c r="H11" s="52">
        <f t="shared" si="9"/>
        <v>120</v>
      </c>
      <c r="I11" s="52">
        <f t="shared" si="9"/>
        <v>84</v>
      </c>
      <c r="J11" s="52">
        <f t="shared" si="9"/>
        <v>29</v>
      </c>
      <c r="K11" s="52">
        <f t="shared" si="9"/>
        <v>7</v>
      </c>
      <c r="L11" s="52">
        <f t="shared" si="9"/>
        <v>2</v>
      </c>
      <c r="M11" s="52">
        <f t="shared" si="9"/>
        <v>41</v>
      </c>
      <c r="N11" s="52">
        <f t="shared" si="9"/>
        <v>23</v>
      </c>
      <c r="O11" s="52">
        <f t="shared" si="9"/>
        <v>3</v>
      </c>
      <c r="P11" s="52">
        <f t="shared" si="9"/>
        <v>15</v>
      </c>
      <c r="Q11" s="52">
        <f t="shared" si="9"/>
        <v>0</v>
      </c>
      <c r="R11" s="52">
        <f t="shared" si="9"/>
        <v>12</v>
      </c>
      <c r="S11" s="52">
        <f t="shared" si="9"/>
        <v>0</v>
      </c>
      <c r="T11" s="52">
        <f t="shared" si="9"/>
        <v>4</v>
      </c>
      <c r="U11" s="52">
        <f t="shared" si="9"/>
        <v>8</v>
      </c>
      <c r="V11" s="52">
        <f t="shared" si="9"/>
        <v>53</v>
      </c>
      <c r="W11" s="52">
        <f t="shared" si="9"/>
        <v>2</v>
      </c>
      <c r="X11" s="52">
        <f t="shared" si="9"/>
        <v>1</v>
      </c>
      <c r="Y11" s="52">
        <f t="shared" si="9"/>
        <v>84</v>
      </c>
      <c r="Z11" s="52">
        <f t="shared" si="9"/>
        <v>2</v>
      </c>
      <c r="AA11" s="52">
        <f t="shared" si="9"/>
        <v>24</v>
      </c>
      <c r="AB11" s="52">
        <f t="shared" si="9"/>
        <v>9</v>
      </c>
      <c r="AC11" s="52">
        <f t="shared" si="9"/>
        <v>33</v>
      </c>
      <c r="AD11" s="52">
        <f t="shared" si="9"/>
        <v>13</v>
      </c>
      <c r="AE11" s="52">
        <f t="shared" si="9"/>
        <v>20</v>
      </c>
      <c r="AF11" s="52">
        <f t="shared" si="9"/>
        <v>0</v>
      </c>
      <c r="AG11" s="52">
        <f t="shared" si="9"/>
        <v>11</v>
      </c>
      <c r="AH11" s="52">
        <f t="shared" si="9"/>
        <v>0</v>
      </c>
      <c r="AI11" s="52">
        <f t="shared" si="9"/>
        <v>1</v>
      </c>
      <c r="AJ11" s="52">
        <f t="shared" si="9"/>
        <v>1</v>
      </c>
      <c r="AK11" s="52">
        <f t="shared" si="9"/>
        <v>0</v>
      </c>
      <c r="AL11" s="52">
        <f t="shared" si="9"/>
        <v>1</v>
      </c>
    </row>
    <row r="12" spans="1:38" ht="77.25" customHeight="1" x14ac:dyDescent="0.25">
      <c r="A12" s="10" t="s">
        <v>44</v>
      </c>
      <c r="B12" s="11" t="s">
        <v>45</v>
      </c>
      <c r="C12" s="26">
        <v>45</v>
      </c>
      <c r="D12" s="26">
        <v>2</v>
      </c>
      <c r="E12" s="26">
        <f t="shared" si="1"/>
        <v>43</v>
      </c>
      <c r="F12" s="26"/>
      <c r="G12" s="26"/>
      <c r="H12" s="26">
        <v>90</v>
      </c>
      <c r="I12" s="26">
        <f t="shared" si="2"/>
        <v>58</v>
      </c>
      <c r="J12" s="26">
        <v>27</v>
      </c>
      <c r="K12" s="26">
        <v>5</v>
      </c>
      <c r="L12" s="26">
        <v>1</v>
      </c>
      <c r="M12" s="31">
        <f t="shared" si="3"/>
        <v>36</v>
      </c>
      <c r="N12" s="31">
        <v>20</v>
      </c>
      <c r="O12" s="28">
        <v>3</v>
      </c>
      <c r="P12" s="31">
        <v>13</v>
      </c>
      <c r="Q12" s="28"/>
      <c r="R12" s="32">
        <f t="shared" si="4"/>
        <v>8</v>
      </c>
      <c r="S12" s="28"/>
      <c r="T12" s="31">
        <v>3</v>
      </c>
      <c r="U12" s="28">
        <v>5</v>
      </c>
      <c r="V12" s="26">
        <f t="shared" si="5"/>
        <v>44</v>
      </c>
      <c r="W12" s="26">
        <v>2</v>
      </c>
      <c r="X12" s="28">
        <v>1</v>
      </c>
      <c r="Y12" s="26">
        <f t="shared" si="6"/>
        <v>56</v>
      </c>
      <c r="Z12" s="26">
        <v>2</v>
      </c>
      <c r="AA12" s="26">
        <v>20</v>
      </c>
      <c r="AB12" s="26">
        <v>7</v>
      </c>
      <c r="AC12" s="26">
        <f t="shared" si="7"/>
        <v>27</v>
      </c>
      <c r="AD12" s="26">
        <v>11</v>
      </c>
      <c r="AE12" s="26">
        <v>16</v>
      </c>
      <c r="AF12" s="26"/>
      <c r="AG12" s="26">
        <v>8</v>
      </c>
      <c r="AH12" s="26"/>
      <c r="AI12" s="26">
        <v>1</v>
      </c>
      <c r="AJ12" s="26">
        <f t="shared" si="8"/>
        <v>1</v>
      </c>
      <c r="AK12" s="26"/>
      <c r="AL12" s="26">
        <v>1</v>
      </c>
    </row>
    <row r="13" spans="1:38" ht="77.25" customHeight="1" x14ac:dyDescent="0.25">
      <c r="A13" s="10" t="s">
        <v>46</v>
      </c>
      <c r="B13" s="11" t="s">
        <v>47</v>
      </c>
      <c r="C13" s="26">
        <v>12</v>
      </c>
      <c r="D13" s="26"/>
      <c r="E13" s="26">
        <f t="shared" si="1"/>
        <v>12</v>
      </c>
      <c r="F13" s="26"/>
      <c r="G13" s="26"/>
      <c r="H13" s="26">
        <v>30</v>
      </c>
      <c r="I13" s="26">
        <f t="shared" si="2"/>
        <v>26</v>
      </c>
      <c r="J13" s="28">
        <v>2</v>
      </c>
      <c r="K13" s="26">
        <v>2</v>
      </c>
      <c r="L13" s="26">
        <v>1</v>
      </c>
      <c r="M13" s="31">
        <f t="shared" si="3"/>
        <v>5</v>
      </c>
      <c r="N13" s="31">
        <v>3</v>
      </c>
      <c r="O13" s="28"/>
      <c r="P13" s="31">
        <v>2</v>
      </c>
      <c r="Q13" s="28"/>
      <c r="R13" s="32">
        <f t="shared" si="4"/>
        <v>4</v>
      </c>
      <c r="S13" s="28"/>
      <c r="T13" s="31">
        <v>1</v>
      </c>
      <c r="U13" s="28">
        <v>3</v>
      </c>
      <c r="V13" s="26">
        <f t="shared" si="5"/>
        <v>9</v>
      </c>
      <c r="W13" s="28"/>
      <c r="X13" s="28"/>
      <c r="Y13" s="26">
        <f t="shared" si="6"/>
        <v>28</v>
      </c>
      <c r="Z13" s="26"/>
      <c r="AA13" s="26">
        <v>4</v>
      </c>
      <c r="AB13" s="26">
        <v>2</v>
      </c>
      <c r="AC13" s="26">
        <f t="shared" si="7"/>
        <v>6</v>
      </c>
      <c r="AD13" s="28">
        <v>2</v>
      </c>
      <c r="AE13" s="26">
        <v>4</v>
      </c>
      <c r="AF13" s="26"/>
      <c r="AG13" s="26">
        <v>3</v>
      </c>
      <c r="AH13" s="26"/>
      <c r="AI13" s="26"/>
      <c r="AJ13" s="26"/>
      <c r="AK13" s="26"/>
      <c r="AL13" s="26"/>
    </row>
    <row r="14" spans="1:38" s="72" customFormat="1" ht="77.2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1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77.2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>
        <v>1</v>
      </c>
      <c r="I15" s="26">
        <f t="shared" si="2"/>
        <v>1</v>
      </c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26">
        <f t="shared" si="6"/>
        <v>1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77.2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72" customFormat="1" ht="77.2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72" customFormat="1" ht="77.25" customHeight="1" x14ac:dyDescent="0.25">
      <c r="A18" s="73">
        <v>5</v>
      </c>
      <c r="B18" s="70" t="s">
        <v>55</v>
      </c>
      <c r="C18" s="52">
        <v>1</v>
      </c>
      <c r="D18" s="52">
        <v>0</v>
      </c>
      <c r="E18" s="52">
        <f t="shared" si="1"/>
        <v>1</v>
      </c>
      <c r="F18" s="52">
        <v>0</v>
      </c>
      <c r="G18" s="52">
        <v>0</v>
      </c>
      <c r="H18" s="52">
        <v>3</v>
      </c>
      <c r="I18" s="52">
        <f t="shared" si="2"/>
        <v>3</v>
      </c>
      <c r="J18" s="54">
        <v>0</v>
      </c>
      <c r="K18" s="54">
        <v>0</v>
      </c>
      <c r="L18" s="52">
        <v>0</v>
      </c>
      <c r="M18" s="56">
        <f t="shared" si="3"/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2">
        <f t="shared" si="6"/>
        <v>4</v>
      </c>
      <c r="Z18" s="54">
        <v>0</v>
      </c>
      <c r="AA18" s="54">
        <v>2</v>
      </c>
      <c r="AB18" s="52">
        <v>0</v>
      </c>
      <c r="AC18" s="52">
        <f t="shared" si="7"/>
        <v>2</v>
      </c>
      <c r="AD18" s="52">
        <v>2</v>
      </c>
      <c r="AE18" s="52">
        <v>0</v>
      </c>
      <c r="AF18" s="54">
        <v>0</v>
      </c>
      <c r="AG18" s="54">
        <v>2</v>
      </c>
      <c r="AH18" s="54">
        <v>0</v>
      </c>
      <c r="AI18" s="54">
        <v>0</v>
      </c>
      <c r="AJ18" s="52">
        <f t="shared" si="8"/>
        <v>0</v>
      </c>
      <c r="AK18" s="52">
        <v>0</v>
      </c>
      <c r="AL18" s="52">
        <v>0</v>
      </c>
    </row>
    <row r="19" spans="1:38" s="72" customFormat="1" ht="77.25" customHeight="1" x14ac:dyDescent="0.25">
      <c r="A19" s="73">
        <v>6</v>
      </c>
      <c r="B19" s="70" t="s">
        <v>56</v>
      </c>
      <c r="C19" s="52">
        <f>C20+C21+C22+C23+C24+C25+C26</f>
        <v>1</v>
      </c>
      <c r="D19" s="52">
        <f t="shared" ref="D19:AL19" si="11">D20+D21+D22+D23+D24+D25+D26</f>
        <v>0</v>
      </c>
      <c r="E19" s="52">
        <f t="shared" si="11"/>
        <v>1</v>
      </c>
      <c r="F19" s="52">
        <f t="shared" si="11"/>
        <v>0</v>
      </c>
      <c r="G19" s="52">
        <f t="shared" si="11"/>
        <v>0</v>
      </c>
      <c r="H19" s="52">
        <f t="shared" si="11"/>
        <v>1</v>
      </c>
      <c r="I19" s="52">
        <f t="shared" si="11"/>
        <v>0</v>
      </c>
      <c r="J19" s="52">
        <f t="shared" si="11"/>
        <v>0</v>
      </c>
      <c r="K19" s="52">
        <f t="shared" si="11"/>
        <v>1</v>
      </c>
      <c r="L19" s="52">
        <f t="shared" si="11"/>
        <v>0</v>
      </c>
      <c r="M19" s="52">
        <f t="shared" si="11"/>
        <v>1</v>
      </c>
      <c r="N19" s="52">
        <f t="shared" si="11"/>
        <v>0</v>
      </c>
      <c r="O19" s="52">
        <f t="shared" si="11"/>
        <v>0</v>
      </c>
      <c r="P19" s="52">
        <f t="shared" si="11"/>
        <v>1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1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77.2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8"/>
      <c r="AL20" s="28"/>
    </row>
    <row r="21" spans="1:38" ht="77.2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8"/>
      <c r="AL21" s="28"/>
    </row>
    <row r="22" spans="1:38" ht="77.25" customHeight="1" x14ac:dyDescent="0.25">
      <c r="A22" s="10" t="s">
        <v>61</v>
      </c>
      <c r="B22" s="11" t="s">
        <v>62</v>
      </c>
      <c r="C22" s="26">
        <v>1</v>
      </c>
      <c r="D22" s="26"/>
      <c r="E22" s="26">
        <f t="shared" si="1"/>
        <v>1</v>
      </c>
      <c r="F22" s="26"/>
      <c r="G22" s="26"/>
      <c r="H22" s="28">
        <v>1</v>
      </c>
      <c r="I22" s="26"/>
      <c r="J22" s="28"/>
      <c r="K22" s="28">
        <v>1</v>
      </c>
      <c r="L22" s="26">
        <v>0</v>
      </c>
      <c r="M22" s="31">
        <f t="shared" si="3"/>
        <v>1</v>
      </c>
      <c r="N22" s="28"/>
      <c r="O22" s="28"/>
      <c r="P22" s="28">
        <v>1</v>
      </c>
      <c r="Q22" s="28"/>
      <c r="R22" s="32"/>
      <c r="S22" s="28"/>
      <c r="T22" s="28"/>
      <c r="U22" s="28"/>
      <c r="V22" s="26">
        <f t="shared" si="5"/>
        <v>1</v>
      </c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8"/>
      <c r="AL22" s="28"/>
    </row>
    <row r="23" spans="1:38" ht="77.2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8"/>
      <c r="AL23" s="28"/>
    </row>
    <row r="24" spans="1:38" ht="77.2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8"/>
      <c r="AL24" s="28"/>
    </row>
    <row r="25" spans="1:38" ht="77.2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8"/>
      <c r="AL25" s="28"/>
    </row>
    <row r="26" spans="1:38" ht="77.2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8"/>
      <c r="AL26" s="28"/>
    </row>
    <row r="27" spans="1:38" s="72" customFormat="1" ht="77.2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5</v>
      </c>
      <c r="H27" s="52">
        <f t="shared" si="12"/>
        <v>4</v>
      </c>
      <c r="I27" s="52">
        <f t="shared" si="12"/>
        <v>0</v>
      </c>
      <c r="J27" s="52">
        <f t="shared" si="12"/>
        <v>1</v>
      </c>
      <c r="K27" s="52">
        <f t="shared" si="12"/>
        <v>0</v>
      </c>
      <c r="L27" s="52">
        <f t="shared" si="12"/>
        <v>4</v>
      </c>
      <c r="M27" s="52">
        <f t="shared" si="12"/>
        <v>2</v>
      </c>
      <c r="N27" s="52">
        <f t="shared" si="12"/>
        <v>1</v>
      </c>
      <c r="O27" s="52">
        <f t="shared" si="12"/>
        <v>1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4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1</v>
      </c>
      <c r="AA27" s="52">
        <f t="shared" si="12"/>
        <v>0</v>
      </c>
      <c r="AB27" s="52">
        <f t="shared" si="12"/>
        <v>1</v>
      </c>
      <c r="AC27" s="52">
        <f t="shared" si="12"/>
        <v>0</v>
      </c>
      <c r="AD27" s="52">
        <f t="shared" si="12"/>
        <v>1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77.2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7.2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>
        <v>3</v>
      </c>
      <c r="I29" s="26">
        <f t="shared" si="2"/>
        <v>2</v>
      </c>
      <c r="J29" s="28"/>
      <c r="K29" s="28">
        <v>1</v>
      </c>
      <c r="L29" s="26"/>
      <c r="M29" s="31">
        <f t="shared" si="3"/>
        <v>2</v>
      </c>
      <c r="N29" s="28">
        <v>1</v>
      </c>
      <c r="O29" s="28">
        <v>1</v>
      </c>
      <c r="P29" s="28"/>
      <c r="Q29" s="28"/>
      <c r="R29" s="32"/>
      <c r="S29" s="28"/>
      <c r="T29" s="28"/>
      <c r="U29" s="28"/>
      <c r="V29" s="26">
        <f t="shared" si="5"/>
        <v>2</v>
      </c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7.2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>
        <v>1</v>
      </c>
      <c r="I30" s="26">
        <f t="shared" si="2"/>
        <v>1</v>
      </c>
      <c r="J30" s="28"/>
      <c r="K30" s="28"/>
      <c r="L30" s="26"/>
      <c r="M30" s="31">
        <f t="shared" si="3"/>
        <v>1</v>
      </c>
      <c r="N30" s="28"/>
      <c r="O30" s="28"/>
      <c r="P30" s="28">
        <v>1</v>
      </c>
      <c r="Q30" s="28"/>
      <c r="R30" s="32"/>
      <c r="S30" s="28"/>
      <c r="T30" s="28"/>
      <c r="U30" s="28"/>
      <c r="V30" s="26">
        <f t="shared" si="5"/>
        <v>1</v>
      </c>
      <c r="W30" s="28"/>
      <c r="X30" s="28"/>
      <c r="Y30" s="26"/>
      <c r="Z30" s="28"/>
      <c r="AA30" s="26">
        <v>1</v>
      </c>
      <c r="AB30" s="26"/>
      <c r="AC30" s="26">
        <f t="shared" si="7"/>
        <v>1</v>
      </c>
      <c r="AD30" s="26"/>
      <c r="AE30" s="26">
        <v>1</v>
      </c>
      <c r="AF30" s="26"/>
      <c r="AG30" s="26"/>
      <c r="AH30" s="26"/>
      <c r="AI30" s="26"/>
      <c r="AJ30" s="26"/>
      <c r="AK30" s="26"/>
      <c r="AL30" s="26"/>
    </row>
    <row r="31" spans="1:38" ht="77.2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7.2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1</v>
      </c>
      <c r="I32" s="26">
        <f t="shared" si="2"/>
        <v>1</v>
      </c>
      <c r="J32" s="28"/>
      <c r="K32" s="28"/>
      <c r="L32" s="26"/>
      <c r="M32" s="31">
        <f t="shared" si="3"/>
        <v>1</v>
      </c>
      <c r="N32" s="31">
        <v>1</v>
      </c>
      <c r="O32" s="28"/>
      <c r="P32" s="31"/>
      <c r="Q32" s="28"/>
      <c r="R32" s="32"/>
      <c r="S32" s="28"/>
      <c r="T32" s="28"/>
      <c r="U32" s="28"/>
      <c r="V32" s="26">
        <f t="shared" si="5"/>
        <v>1</v>
      </c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72" customFormat="1" ht="77.2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1</v>
      </c>
      <c r="I33" s="52">
        <f t="shared" si="2"/>
        <v>1</v>
      </c>
      <c r="J33" s="52">
        <v>0</v>
      </c>
      <c r="K33" s="52">
        <v>0</v>
      </c>
      <c r="L33" s="52">
        <v>0</v>
      </c>
      <c r="M33" s="56">
        <f t="shared" si="3"/>
        <v>1</v>
      </c>
      <c r="N33" s="52">
        <v>1</v>
      </c>
      <c r="O33" s="52">
        <v>0</v>
      </c>
      <c r="P33" s="52">
        <v>0</v>
      </c>
      <c r="Q33" s="52">
        <v>0</v>
      </c>
      <c r="R33" s="57">
        <f t="shared" si="4"/>
        <v>0</v>
      </c>
      <c r="S33" s="52">
        <v>0</v>
      </c>
      <c r="T33" s="52">
        <v>0</v>
      </c>
      <c r="U33" s="52">
        <v>0</v>
      </c>
      <c r="V33" s="52">
        <f t="shared" si="5"/>
        <v>1</v>
      </c>
      <c r="W33" s="52">
        <v>0</v>
      </c>
      <c r="X33" s="52">
        <v>0</v>
      </c>
      <c r="Y33" s="52">
        <f t="shared" si="6"/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7.2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4">
        <v>0</v>
      </c>
      <c r="I34" s="52">
        <f t="shared" si="2"/>
        <v>0</v>
      </c>
      <c r="J34" s="54">
        <v>0</v>
      </c>
      <c r="K34" s="54">
        <v>0</v>
      </c>
      <c r="L34" s="52">
        <v>0</v>
      </c>
      <c r="M34" s="56">
        <f t="shared" si="3"/>
        <v>0</v>
      </c>
      <c r="N34" s="54">
        <v>0</v>
      </c>
      <c r="O34" s="54">
        <v>0</v>
      </c>
      <c r="P34" s="54">
        <v>0</v>
      </c>
      <c r="Q34" s="54">
        <v>0</v>
      </c>
      <c r="R34" s="57">
        <f t="shared" si="4"/>
        <v>0</v>
      </c>
      <c r="S34" s="54">
        <v>0</v>
      </c>
      <c r="T34" s="54">
        <v>0</v>
      </c>
      <c r="U34" s="54">
        <v>0</v>
      </c>
      <c r="V34" s="52">
        <f t="shared" si="5"/>
        <v>0</v>
      </c>
      <c r="W34" s="54">
        <v>0</v>
      </c>
      <c r="X34" s="54">
        <v>0</v>
      </c>
      <c r="Y34" s="52">
        <f t="shared" si="6"/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</row>
    <row r="35" spans="1:38" s="72" customFormat="1" ht="77.2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4">
        <v>0</v>
      </c>
      <c r="I35" s="52">
        <f t="shared" si="2"/>
        <v>0</v>
      </c>
      <c r="J35" s="54">
        <v>0</v>
      </c>
      <c r="K35" s="54">
        <v>0</v>
      </c>
      <c r="L35" s="52">
        <v>0</v>
      </c>
      <c r="M35" s="56">
        <f t="shared" si="3"/>
        <v>0</v>
      </c>
      <c r="N35" s="54">
        <v>0</v>
      </c>
      <c r="O35" s="54">
        <v>0</v>
      </c>
      <c r="P35" s="54">
        <v>0</v>
      </c>
      <c r="Q35" s="54">
        <v>0</v>
      </c>
      <c r="R35" s="57">
        <f t="shared" si="4"/>
        <v>0</v>
      </c>
      <c r="S35" s="54">
        <v>0</v>
      </c>
      <c r="T35" s="54">
        <v>0</v>
      </c>
      <c r="U35" s="54">
        <v>0</v>
      </c>
      <c r="V35" s="52">
        <f t="shared" si="5"/>
        <v>0</v>
      </c>
      <c r="W35" s="54">
        <v>0</v>
      </c>
      <c r="X35" s="54">
        <v>0</v>
      </c>
      <c r="Y35" s="52">
        <f t="shared" si="6"/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</row>
    <row r="36" spans="1:38" s="72" customFormat="1" ht="77.2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4">
        <v>0</v>
      </c>
      <c r="I36" s="52">
        <f t="shared" si="2"/>
        <v>0</v>
      </c>
      <c r="J36" s="54">
        <v>0</v>
      </c>
      <c r="K36" s="54">
        <v>0</v>
      </c>
      <c r="L36" s="52">
        <v>0</v>
      </c>
      <c r="M36" s="56">
        <f t="shared" si="3"/>
        <v>0</v>
      </c>
      <c r="N36" s="54">
        <v>0</v>
      </c>
      <c r="O36" s="54">
        <v>0</v>
      </c>
      <c r="P36" s="54">
        <v>0</v>
      </c>
      <c r="Q36" s="54">
        <v>0</v>
      </c>
      <c r="R36" s="57">
        <f t="shared" si="4"/>
        <v>0</v>
      </c>
      <c r="S36" s="54">
        <v>0</v>
      </c>
      <c r="T36" s="54">
        <v>0</v>
      </c>
      <c r="U36" s="54">
        <v>0</v>
      </c>
      <c r="V36" s="52">
        <f t="shared" si="5"/>
        <v>0</v>
      </c>
      <c r="W36" s="54">
        <v>0</v>
      </c>
      <c r="X36" s="54">
        <v>0</v>
      </c>
      <c r="Y36" s="52">
        <f t="shared" si="6"/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</row>
    <row r="37" spans="1:38" s="72" customFormat="1" ht="77.25" customHeight="1" x14ac:dyDescent="0.25">
      <c r="A37" s="74" t="s">
        <v>90</v>
      </c>
      <c r="B37" s="70" t="s">
        <v>91</v>
      </c>
      <c r="C37" s="52">
        <v>2</v>
      </c>
      <c r="D37" s="52">
        <v>0</v>
      </c>
      <c r="E37" s="52">
        <f t="shared" si="1"/>
        <v>2</v>
      </c>
      <c r="F37" s="52">
        <v>0</v>
      </c>
      <c r="G37" s="52">
        <v>0</v>
      </c>
      <c r="H37" s="54">
        <v>1</v>
      </c>
      <c r="I37" s="52">
        <f t="shared" si="2"/>
        <v>1</v>
      </c>
      <c r="J37" s="54">
        <v>0</v>
      </c>
      <c r="K37" s="54">
        <v>0</v>
      </c>
      <c r="L37" s="52">
        <v>0</v>
      </c>
      <c r="M37" s="56">
        <f t="shared" si="3"/>
        <v>1</v>
      </c>
      <c r="N37" s="54">
        <v>1</v>
      </c>
      <c r="O37" s="54">
        <v>0</v>
      </c>
      <c r="P37" s="54">
        <v>0</v>
      </c>
      <c r="Q37" s="54">
        <v>0</v>
      </c>
      <c r="R37" s="57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2">
        <f t="shared" si="6"/>
        <v>2</v>
      </c>
      <c r="Z37" s="54">
        <v>0</v>
      </c>
      <c r="AA37" s="54">
        <v>1</v>
      </c>
      <c r="AB37" s="52">
        <v>0</v>
      </c>
      <c r="AC37" s="52">
        <f t="shared" si="7"/>
        <v>1</v>
      </c>
      <c r="AD37" s="52">
        <v>0</v>
      </c>
      <c r="AE37" s="52">
        <v>1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72" customFormat="1" ht="77.2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0</v>
      </c>
      <c r="I38" s="52">
        <f t="shared" si="2"/>
        <v>0</v>
      </c>
      <c r="J38" s="54">
        <v>0</v>
      </c>
      <c r="K38" s="54">
        <v>0</v>
      </c>
      <c r="L38" s="52">
        <v>0</v>
      </c>
      <c r="M38" s="56">
        <f t="shared" si="3"/>
        <v>0</v>
      </c>
      <c r="N38" s="54">
        <v>0</v>
      </c>
      <c r="O38" s="54">
        <v>0</v>
      </c>
      <c r="P38" s="52">
        <v>0</v>
      </c>
      <c r="Q38" s="54">
        <v>0</v>
      </c>
      <c r="R38" s="57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0</v>
      </c>
      <c r="W38" s="54">
        <v>0</v>
      </c>
      <c r="X38" s="54">
        <v>0</v>
      </c>
      <c r="Y38" s="52">
        <f t="shared" si="6"/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7.2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7.2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7.25" customHeight="1" x14ac:dyDescent="0.25">
      <c r="A41" s="15" t="s">
        <v>98</v>
      </c>
      <c r="B41" s="5" t="s">
        <v>99</v>
      </c>
      <c r="C41" s="26">
        <v>9</v>
      </c>
      <c r="D41" s="26"/>
      <c r="E41" s="26">
        <f t="shared" si="1"/>
        <v>9</v>
      </c>
      <c r="F41" s="26"/>
      <c r="G41" s="26"/>
      <c r="H41" s="28">
        <v>3</v>
      </c>
      <c r="I41" s="26">
        <f t="shared" si="2"/>
        <v>3</v>
      </c>
      <c r="J41" s="28"/>
      <c r="K41" s="28"/>
      <c r="L41" s="26"/>
      <c r="M41" s="31">
        <f t="shared" si="3"/>
        <v>8</v>
      </c>
      <c r="N41" s="28"/>
      <c r="O41" s="28"/>
      <c r="P41" s="28">
        <v>8</v>
      </c>
      <c r="Q41" s="28"/>
      <c r="R41" s="32"/>
      <c r="S41" s="28"/>
      <c r="T41" s="28"/>
      <c r="U41" s="28"/>
      <c r="V41" s="26">
        <f t="shared" si="5"/>
        <v>8</v>
      </c>
      <c r="W41" s="28"/>
      <c r="X41" s="28"/>
      <c r="Y41" s="26">
        <f t="shared" si="6"/>
        <v>4</v>
      </c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7.25" customHeight="1" x14ac:dyDescent="0.25">
      <c r="A42" s="15" t="s">
        <v>100</v>
      </c>
      <c r="B42" s="16" t="s">
        <v>101</v>
      </c>
      <c r="C42" s="26">
        <v>2</v>
      </c>
      <c r="D42" s="26">
        <v>2</v>
      </c>
      <c r="E42" s="26"/>
      <c r="F42" s="26"/>
      <c r="G42" s="26"/>
      <c r="H42" s="28">
        <v>1</v>
      </c>
      <c r="I42" s="26">
        <f t="shared" si="2"/>
        <v>1</v>
      </c>
      <c r="J42" s="28"/>
      <c r="K42" s="28"/>
      <c r="L42" s="26"/>
      <c r="M42" s="31">
        <f t="shared" si="3"/>
        <v>2</v>
      </c>
      <c r="N42" s="28"/>
      <c r="O42" s="28"/>
      <c r="P42" s="28">
        <v>2</v>
      </c>
      <c r="Q42" s="28"/>
      <c r="R42" s="32"/>
      <c r="S42" s="28"/>
      <c r="T42" s="28"/>
      <c r="U42" s="28"/>
      <c r="V42" s="26">
        <f t="shared" si="5"/>
        <v>2</v>
      </c>
      <c r="W42" s="28"/>
      <c r="X42" s="28"/>
      <c r="Y42" s="26">
        <f t="shared" si="6"/>
        <v>1</v>
      </c>
      <c r="Z42" s="28"/>
      <c r="AA42" s="28">
        <v>1</v>
      </c>
      <c r="AB42" s="26"/>
      <c r="AC42" s="26">
        <f t="shared" si="7"/>
        <v>1</v>
      </c>
      <c r="AD42" s="26"/>
      <c r="AE42" s="26">
        <v>1</v>
      </c>
      <c r="AF42" s="28"/>
      <c r="AG42" s="28"/>
      <c r="AH42" s="28"/>
      <c r="AI42" s="28"/>
      <c r="AJ42" s="26"/>
      <c r="AK42" s="28"/>
      <c r="AL42" s="28"/>
    </row>
    <row r="43" spans="1:38" ht="77.2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7.2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7.25" customHeight="1" x14ac:dyDescent="0.25">
      <c r="A45" s="15" t="s">
        <v>106</v>
      </c>
      <c r="B45" s="16" t="s">
        <v>107</v>
      </c>
      <c r="C45" s="26">
        <v>1</v>
      </c>
      <c r="D45" s="26"/>
      <c r="E45" s="26">
        <f t="shared" si="1"/>
        <v>1</v>
      </c>
      <c r="F45" s="26"/>
      <c r="G45" s="26"/>
      <c r="H45" s="26"/>
      <c r="I45" s="26"/>
      <c r="J45" s="26"/>
      <c r="K45" s="28"/>
      <c r="L45" s="26"/>
      <c r="M45" s="31"/>
      <c r="N45" s="28"/>
      <c r="O45" s="28"/>
      <c r="P45" s="28"/>
      <c r="Q45" s="28"/>
      <c r="R45" s="32">
        <f t="shared" si="4"/>
        <v>1</v>
      </c>
      <c r="S45" s="28"/>
      <c r="T45" s="28"/>
      <c r="U45" s="28">
        <v>1</v>
      </c>
      <c r="V45" s="26">
        <f t="shared" si="5"/>
        <v>1</v>
      </c>
      <c r="W45" s="28"/>
      <c r="X45" s="28"/>
      <c r="Y45" s="26"/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7.25" customHeight="1" x14ac:dyDescent="0.25">
      <c r="A46" s="15" t="s">
        <v>108</v>
      </c>
      <c r="B46" s="5" t="s">
        <v>109</v>
      </c>
      <c r="C46" s="26">
        <v>1</v>
      </c>
      <c r="D46" s="26"/>
      <c r="E46" s="26">
        <f t="shared" si="1"/>
        <v>1</v>
      </c>
      <c r="F46" s="26"/>
      <c r="G46" s="26"/>
      <c r="H46" s="28"/>
      <c r="I46" s="26"/>
      <c r="J46" s="28"/>
      <c r="K46" s="28"/>
      <c r="L46" s="26"/>
      <c r="M46" s="31">
        <f t="shared" si="3"/>
        <v>1</v>
      </c>
      <c r="N46" s="28"/>
      <c r="O46" s="28"/>
      <c r="P46" s="28">
        <v>1</v>
      </c>
      <c r="Q46" s="28"/>
      <c r="R46" s="32"/>
      <c r="S46" s="28"/>
      <c r="T46" s="28"/>
      <c r="U46" s="28"/>
      <c r="V46" s="26">
        <f t="shared" si="5"/>
        <v>1</v>
      </c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7.2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35" customFormat="1" ht="77.25" customHeight="1" x14ac:dyDescent="0.25">
      <c r="A48" s="74" t="s">
        <v>112</v>
      </c>
      <c r="B48" s="70" t="s">
        <v>81</v>
      </c>
      <c r="C48" s="83">
        <v>6</v>
      </c>
      <c r="D48" s="83">
        <v>2</v>
      </c>
      <c r="E48" s="83">
        <f t="shared" si="1"/>
        <v>4</v>
      </c>
      <c r="F48" s="83">
        <v>0</v>
      </c>
      <c r="G48" s="83">
        <v>0</v>
      </c>
      <c r="H48" s="83">
        <v>9</v>
      </c>
      <c r="I48" s="83">
        <f t="shared" si="2"/>
        <v>9</v>
      </c>
      <c r="J48" s="84">
        <v>0</v>
      </c>
      <c r="K48" s="84">
        <v>0</v>
      </c>
      <c r="L48" s="83">
        <v>1</v>
      </c>
      <c r="M48" s="85">
        <f t="shared" si="3"/>
        <v>10</v>
      </c>
      <c r="N48" s="84">
        <v>10</v>
      </c>
      <c r="O48" s="84">
        <v>0</v>
      </c>
      <c r="P48" s="84">
        <v>0</v>
      </c>
      <c r="Q48" s="84">
        <v>0</v>
      </c>
      <c r="R48" s="86">
        <f t="shared" si="4"/>
        <v>1</v>
      </c>
      <c r="S48" s="84">
        <v>0</v>
      </c>
      <c r="T48" s="84">
        <v>1</v>
      </c>
      <c r="U48" s="84">
        <v>0</v>
      </c>
      <c r="V48" s="83">
        <f t="shared" si="5"/>
        <v>11</v>
      </c>
      <c r="W48" s="83"/>
      <c r="X48" s="84">
        <v>0</v>
      </c>
      <c r="Y48" s="83">
        <f t="shared" si="6"/>
        <v>3</v>
      </c>
      <c r="Z48" s="84">
        <v>1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0</v>
      </c>
      <c r="AJ48" s="84">
        <v>0</v>
      </c>
      <c r="AK48" s="84">
        <v>0</v>
      </c>
      <c r="AL48" s="84">
        <v>0</v>
      </c>
    </row>
    <row r="49" spans="1:38" s="35" customFormat="1" ht="77.25" customHeight="1" x14ac:dyDescent="0.25">
      <c r="A49" s="74"/>
      <c r="B49" s="70" t="s">
        <v>15</v>
      </c>
      <c r="C49" s="87">
        <v>292</v>
      </c>
      <c r="D49" s="87">
        <v>16</v>
      </c>
      <c r="E49" s="87">
        <f t="shared" ref="E49:Q49" si="13">E9+E10+E12+E13+E15+E16+E18+E20+E21+E22+E23+E24+E25+E26+E28+E29+E30+E31+E32+E33+E34+E35+E36+E37+E38+E39+E40+E41+E42+E43+E44+E45+E46+E47+E48</f>
        <v>275</v>
      </c>
      <c r="F49" s="87">
        <f t="shared" si="13"/>
        <v>0</v>
      </c>
      <c r="G49" s="87">
        <f t="shared" si="13"/>
        <v>1</v>
      </c>
      <c r="H49" s="87">
        <f t="shared" si="13"/>
        <v>782</v>
      </c>
      <c r="I49" s="83">
        <f t="shared" si="2"/>
        <v>626</v>
      </c>
      <c r="J49" s="87">
        <f t="shared" si="13"/>
        <v>112</v>
      </c>
      <c r="K49" s="87">
        <f t="shared" si="13"/>
        <v>44</v>
      </c>
      <c r="L49" s="87">
        <f t="shared" si="13"/>
        <v>21</v>
      </c>
      <c r="M49" s="85">
        <f t="shared" si="3"/>
        <v>479</v>
      </c>
      <c r="N49" s="87">
        <f t="shared" si="13"/>
        <v>395</v>
      </c>
      <c r="O49" s="87">
        <f t="shared" si="13"/>
        <v>7</v>
      </c>
      <c r="P49" s="87">
        <f t="shared" si="13"/>
        <v>77</v>
      </c>
      <c r="Q49" s="87">
        <f t="shared" si="13"/>
        <v>0</v>
      </c>
      <c r="R49" s="86">
        <f t="shared" si="4"/>
        <v>65</v>
      </c>
      <c r="S49" s="87">
        <f>S9+S10+S12+S13+S15+S16+S18+S20+S21+S22+S23+S24+S25+S26+S28+S29+S30+S31+S32+S33+S34+S35+S36+S37+S38+S39+S40+S41+S42+S43+S44+S45+S46+S47+S48</f>
        <v>0</v>
      </c>
      <c r="T49" s="87">
        <f>T9+T10+T12+T13+T15+T16+T18+T20+T21+T22+T23+T24+T25+T26+T28+T29+T30+T31+T32+T33+T34+T35+T36+T37+T38+T39+T40+T41+T42+T43+T44+T45+T46+T47+T48</f>
        <v>10</v>
      </c>
      <c r="U49" s="87">
        <f>U9+U10+U12+U13+U15+U16+U18+U20+U21+U22+U23+U24+U25+U26+U28+U29+U30+U31+U32+U33+U34+U35+U36+U37+U38+U39+U40+U41+U42+U43+U44+U45+U46+U47+U48</f>
        <v>55</v>
      </c>
      <c r="V49" s="83">
        <f t="shared" si="5"/>
        <v>544</v>
      </c>
      <c r="W49" s="87">
        <f>W9+W10+W12+W13+W15+W16+W18+W20+W21+W22+W23+W24+W25+W26+W28+W29+W30+W31+W32+W33+W34+W35+W36+W37+W38+W39+W40+W41+W42+W43+W44+W45+W46+W47+W48</f>
        <v>4</v>
      </c>
      <c r="X49" s="87">
        <f t="shared" ref="X49:AL49" si="14">X9+X10+X12+X13+X15+X16+X17+X18+X20+X21+X22+X23+X24+X25+X26+X28+X29+X30+X31+X32+X33+X34+X35+X36+X37+X38+X39+X40+X41+X42+X43+X44+X45+X46+X47+X48</f>
        <v>16</v>
      </c>
      <c r="Y49" s="83">
        <f t="shared" si="6"/>
        <v>348</v>
      </c>
      <c r="Z49" s="87">
        <f t="shared" si="14"/>
        <v>29</v>
      </c>
      <c r="AA49" s="87">
        <f t="shared" si="14"/>
        <v>131</v>
      </c>
      <c r="AB49" s="87">
        <f t="shared" si="14"/>
        <v>24</v>
      </c>
      <c r="AC49" s="83">
        <f t="shared" si="7"/>
        <v>155</v>
      </c>
      <c r="AD49" s="87">
        <f t="shared" si="14"/>
        <v>41</v>
      </c>
      <c r="AE49" s="87">
        <f t="shared" si="14"/>
        <v>114</v>
      </c>
      <c r="AF49" s="87">
        <f t="shared" si="14"/>
        <v>0</v>
      </c>
      <c r="AG49" s="87">
        <f t="shared" si="14"/>
        <v>84</v>
      </c>
      <c r="AH49" s="87">
        <f t="shared" si="14"/>
        <v>15</v>
      </c>
      <c r="AI49" s="87">
        <f t="shared" si="14"/>
        <v>2</v>
      </c>
      <c r="AJ49" s="83">
        <f t="shared" si="8"/>
        <v>17</v>
      </c>
      <c r="AK49" s="87">
        <f t="shared" si="14"/>
        <v>15</v>
      </c>
      <c r="AL49" s="87">
        <f t="shared" si="14"/>
        <v>2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ht="74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L138"/>
  <sheetViews>
    <sheetView topLeftCell="A47" zoomScale="85" zoomScaleNormal="85" workbookViewId="0">
      <selection activeCell="C33" sqref="C33:O34"/>
    </sheetView>
  </sheetViews>
  <sheetFormatPr defaultRowHeight="12.75" x14ac:dyDescent="0.25"/>
  <cols>
    <col min="1" max="1" width="9.28515625" style="1" customWidth="1"/>
    <col min="2" max="2" width="63.140625" style="1" customWidth="1"/>
    <col min="3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4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4.25" customHeight="1" x14ac:dyDescent="0.25">
      <c r="A8" s="71">
        <v>1</v>
      </c>
      <c r="B8" s="70" t="s">
        <v>38</v>
      </c>
      <c r="C8" s="52">
        <f>C9+C10</f>
        <v>47</v>
      </c>
      <c r="D8" s="52">
        <f t="shared" ref="D8:AL8" si="0">D9+D10</f>
        <v>5</v>
      </c>
      <c r="E8" s="52">
        <f t="shared" si="0"/>
        <v>42</v>
      </c>
      <c r="F8" s="52">
        <f t="shared" si="0"/>
        <v>0</v>
      </c>
      <c r="G8" s="52">
        <f t="shared" si="0"/>
        <v>0</v>
      </c>
      <c r="H8" s="52">
        <f t="shared" si="0"/>
        <v>237</v>
      </c>
      <c r="I8" s="52">
        <f t="shared" si="0"/>
        <v>182</v>
      </c>
      <c r="J8" s="52">
        <f t="shared" si="0"/>
        <v>24</v>
      </c>
      <c r="K8" s="52">
        <f t="shared" si="0"/>
        <v>31</v>
      </c>
      <c r="L8" s="52">
        <f t="shared" si="0"/>
        <v>0</v>
      </c>
      <c r="M8" s="52">
        <f t="shared" si="0"/>
        <v>185</v>
      </c>
      <c r="N8" s="52">
        <f t="shared" si="0"/>
        <v>152</v>
      </c>
      <c r="O8" s="52">
        <f t="shared" si="0"/>
        <v>1</v>
      </c>
      <c r="P8" s="52">
        <f t="shared" si="0"/>
        <v>32</v>
      </c>
      <c r="Q8" s="52">
        <f t="shared" si="0"/>
        <v>0</v>
      </c>
      <c r="R8" s="52">
        <f t="shared" si="0"/>
        <v>10</v>
      </c>
      <c r="S8" s="52">
        <f t="shared" si="0"/>
        <v>0</v>
      </c>
      <c r="T8" s="52">
        <f t="shared" si="0"/>
        <v>0</v>
      </c>
      <c r="U8" s="52">
        <f t="shared" si="0"/>
        <v>10</v>
      </c>
      <c r="V8" s="52">
        <f t="shared" si="0"/>
        <v>195</v>
      </c>
      <c r="W8" s="52">
        <f t="shared" si="0"/>
        <v>0</v>
      </c>
      <c r="X8" s="52">
        <f t="shared" si="0"/>
        <v>6</v>
      </c>
      <c r="Y8" s="52">
        <f t="shared" si="0"/>
        <v>34</v>
      </c>
      <c r="Z8" s="52">
        <f t="shared" si="0"/>
        <v>10</v>
      </c>
      <c r="AA8" s="52">
        <f t="shared" si="0"/>
        <v>58</v>
      </c>
      <c r="AB8" s="52">
        <f t="shared" si="0"/>
        <v>7</v>
      </c>
      <c r="AC8" s="52">
        <f t="shared" si="0"/>
        <v>65</v>
      </c>
      <c r="AD8" s="52">
        <f t="shared" si="0"/>
        <v>30</v>
      </c>
      <c r="AE8" s="52">
        <f t="shared" si="0"/>
        <v>35</v>
      </c>
      <c r="AF8" s="52">
        <f t="shared" si="0"/>
        <v>0</v>
      </c>
      <c r="AG8" s="52">
        <f t="shared" si="0"/>
        <v>44</v>
      </c>
      <c r="AH8" s="52">
        <f t="shared" si="0"/>
        <v>8</v>
      </c>
      <c r="AI8" s="52">
        <f t="shared" si="0"/>
        <v>1</v>
      </c>
      <c r="AJ8" s="52">
        <f t="shared" si="0"/>
        <v>9</v>
      </c>
      <c r="AK8" s="52">
        <f t="shared" si="0"/>
        <v>8</v>
      </c>
      <c r="AL8" s="52">
        <f t="shared" si="0"/>
        <v>1</v>
      </c>
    </row>
    <row r="9" spans="1:38" ht="74.25" customHeight="1" x14ac:dyDescent="0.25">
      <c r="A9" s="10" t="s">
        <v>39</v>
      </c>
      <c r="B9" s="11" t="s">
        <v>40</v>
      </c>
      <c r="C9" s="26">
        <v>32</v>
      </c>
      <c r="D9" s="26">
        <v>3</v>
      </c>
      <c r="E9" s="26">
        <f>C9-D9-F9-G9</f>
        <v>29</v>
      </c>
      <c r="F9" s="26"/>
      <c r="G9" s="26"/>
      <c r="H9" s="26">
        <v>91</v>
      </c>
      <c r="I9" s="26">
        <f>H9-J9-K9</f>
        <v>67</v>
      </c>
      <c r="J9" s="26">
        <v>18</v>
      </c>
      <c r="K9" s="26">
        <v>6</v>
      </c>
      <c r="L9" s="26"/>
      <c r="M9" s="31">
        <f>N9+O9+P9+Q9</f>
        <v>92</v>
      </c>
      <c r="N9" s="31">
        <v>69</v>
      </c>
      <c r="O9" s="28"/>
      <c r="P9" s="31">
        <v>23</v>
      </c>
      <c r="Q9" s="28"/>
      <c r="R9" s="32">
        <f>S9+T9+U9</f>
        <v>1</v>
      </c>
      <c r="S9" s="28"/>
      <c r="T9" s="31"/>
      <c r="U9" s="28">
        <v>1</v>
      </c>
      <c r="V9" s="26">
        <f>M9+R9</f>
        <v>93</v>
      </c>
      <c r="W9" s="28"/>
      <c r="X9" s="26">
        <v>3</v>
      </c>
      <c r="Y9" s="26">
        <f>D9+E9+I9-L9-V9-W9</f>
        <v>6</v>
      </c>
      <c r="Z9" s="26">
        <v>6</v>
      </c>
      <c r="AA9" s="26">
        <v>47</v>
      </c>
      <c r="AB9" s="26">
        <v>6</v>
      </c>
      <c r="AC9" s="26">
        <f>AA9+AB9</f>
        <v>53</v>
      </c>
      <c r="AD9" s="26">
        <v>22</v>
      </c>
      <c r="AE9" s="26">
        <v>31</v>
      </c>
      <c r="AF9" s="26"/>
      <c r="AG9" s="26">
        <v>39</v>
      </c>
      <c r="AH9" s="26">
        <v>3</v>
      </c>
      <c r="AI9" s="26">
        <v>1</v>
      </c>
      <c r="AJ9" s="26">
        <f>AH9+AI9</f>
        <v>4</v>
      </c>
      <c r="AK9" s="26">
        <v>3</v>
      </c>
      <c r="AL9" s="26">
        <v>1</v>
      </c>
    </row>
    <row r="10" spans="1:38" ht="74.25" customHeight="1" x14ac:dyDescent="0.25">
      <c r="A10" s="10" t="s">
        <v>41</v>
      </c>
      <c r="B10" s="11" t="s">
        <v>42</v>
      </c>
      <c r="C10" s="26">
        <v>15</v>
      </c>
      <c r="D10" s="26">
        <v>2</v>
      </c>
      <c r="E10" s="26">
        <f t="shared" ref="E10:E48" si="1">C10-D10-F10-G10</f>
        <v>13</v>
      </c>
      <c r="F10" s="26"/>
      <c r="G10" s="26"/>
      <c r="H10" s="26">
        <v>146</v>
      </c>
      <c r="I10" s="26">
        <f t="shared" ref="I10:I49" si="2">H10-J10-K10</f>
        <v>115</v>
      </c>
      <c r="J10" s="26">
        <v>6</v>
      </c>
      <c r="K10" s="26">
        <v>25</v>
      </c>
      <c r="L10" s="26"/>
      <c r="M10" s="31">
        <f t="shared" ref="M10:M49" si="3">N10+O10+P10+Q10</f>
        <v>93</v>
      </c>
      <c r="N10" s="31">
        <v>83</v>
      </c>
      <c r="O10" s="28">
        <v>1</v>
      </c>
      <c r="P10" s="31">
        <v>9</v>
      </c>
      <c r="Q10" s="28"/>
      <c r="R10" s="32">
        <f t="shared" ref="R10:R49" si="4">S10+T10+U10</f>
        <v>9</v>
      </c>
      <c r="S10" s="28"/>
      <c r="T10" s="31"/>
      <c r="U10" s="28">
        <v>9</v>
      </c>
      <c r="V10" s="26">
        <f t="shared" ref="V10:V49" si="5">M10+R10</f>
        <v>102</v>
      </c>
      <c r="W10" s="28"/>
      <c r="X10" s="28">
        <v>3</v>
      </c>
      <c r="Y10" s="26">
        <f t="shared" ref="Y10:Y49" si="6">D10+E10+I10-L10-V10-W10</f>
        <v>28</v>
      </c>
      <c r="Z10" s="26">
        <v>4</v>
      </c>
      <c r="AA10" s="26">
        <v>11</v>
      </c>
      <c r="AB10" s="26">
        <v>1</v>
      </c>
      <c r="AC10" s="26">
        <f t="shared" ref="AC10:AC49" si="7">AA10+AB10</f>
        <v>12</v>
      </c>
      <c r="AD10" s="26">
        <v>8</v>
      </c>
      <c r="AE10" s="26">
        <v>4</v>
      </c>
      <c r="AF10" s="26"/>
      <c r="AG10" s="26">
        <v>5</v>
      </c>
      <c r="AH10" s="26">
        <v>5</v>
      </c>
      <c r="AI10" s="26"/>
      <c r="AJ10" s="26">
        <f t="shared" ref="AJ10:AJ49" si="8">AH10+AI10</f>
        <v>5</v>
      </c>
      <c r="AK10" s="26">
        <v>5</v>
      </c>
      <c r="AL10" s="26"/>
    </row>
    <row r="11" spans="1:38" s="72" customFormat="1" ht="74.25" customHeight="1" x14ac:dyDescent="0.25">
      <c r="A11" s="71">
        <v>2</v>
      </c>
      <c r="B11" s="70" t="s">
        <v>43</v>
      </c>
      <c r="C11" s="52">
        <f>C12+C13</f>
        <v>18</v>
      </c>
      <c r="D11" s="52">
        <f t="shared" ref="D11:AL11" si="9">D12+D13</f>
        <v>2</v>
      </c>
      <c r="E11" s="52">
        <f t="shared" si="9"/>
        <v>16</v>
      </c>
      <c r="F11" s="52">
        <f t="shared" si="9"/>
        <v>0</v>
      </c>
      <c r="G11" s="52">
        <f t="shared" si="9"/>
        <v>0</v>
      </c>
      <c r="H11" s="52">
        <f t="shared" si="9"/>
        <v>46</v>
      </c>
      <c r="I11" s="52">
        <f t="shared" si="9"/>
        <v>41</v>
      </c>
      <c r="J11" s="52">
        <f t="shared" si="9"/>
        <v>4</v>
      </c>
      <c r="K11" s="52">
        <f t="shared" si="9"/>
        <v>1</v>
      </c>
      <c r="L11" s="52">
        <f t="shared" si="9"/>
        <v>0</v>
      </c>
      <c r="M11" s="52">
        <f t="shared" si="9"/>
        <v>27</v>
      </c>
      <c r="N11" s="52">
        <f t="shared" si="9"/>
        <v>16</v>
      </c>
      <c r="O11" s="52">
        <f t="shared" si="9"/>
        <v>0</v>
      </c>
      <c r="P11" s="52">
        <f t="shared" si="9"/>
        <v>11</v>
      </c>
      <c r="Q11" s="52">
        <f t="shared" si="9"/>
        <v>0</v>
      </c>
      <c r="R11" s="52">
        <f t="shared" si="9"/>
        <v>11</v>
      </c>
      <c r="S11" s="52">
        <f t="shared" si="9"/>
        <v>0</v>
      </c>
      <c r="T11" s="52">
        <f t="shared" si="9"/>
        <v>5</v>
      </c>
      <c r="U11" s="52">
        <f t="shared" si="9"/>
        <v>6</v>
      </c>
      <c r="V11" s="52">
        <f t="shared" si="9"/>
        <v>38</v>
      </c>
      <c r="W11" s="52">
        <f t="shared" si="9"/>
        <v>1</v>
      </c>
      <c r="X11" s="52">
        <f t="shared" si="9"/>
        <v>2</v>
      </c>
      <c r="Y11" s="52">
        <f t="shared" si="9"/>
        <v>20</v>
      </c>
      <c r="Z11" s="52">
        <f t="shared" si="9"/>
        <v>3</v>
      </c>
      <c r="AA11" s="52">
        <f t="shared" si="9"/>
        <v>14</v>
      </c>
      <c r="AB11" s="52">
        <f t="shared" si="9"/>
        <v>2</v>
      </c>
      <c r="AC11" s="52">
        <f t="shared" si="9"/>
        <v>16</v>
      </c>
      <c r="AD11" s="52">
        <f t="shared" si="9"/>
        <v>7</v>
      </c>
      <c r="AE11" s="52">
        <f t="shared" si="9"/>
        <v>9</v>
      </c>
      <c r="AF11" s="52">
        <f t="shared" si="9"/>
        <v>0</v>
      </c>
      <c r="AG11" s="52">
        <f t="shared" si="9"/>
        <v>9</v>
      </c>
      <c r="AH11" s="52">
        <f t="shared" si="9"/>
        <v>0</v>
      </c>
      <c r="AI11" s="52">
        <f t="shared" si="9"/>
        <v>0</v>
      </c>
      <c r="AJ11" s="52">
        <f t="shared" si="9"/>
        <v>0</v>
      </c>
      <c r="AK11" s="52">
        <f t="shared" si="9"/>
        <v>0</v>
      </c>
      <c r="AL11" s="52">
        <f t="shared" si="9"/>
        <v>0</v>
      </c>
    </row>
    <row r="12" spans="1:38" ht="74.25" customHeight="1" x14ac:dyDescent="0.25">
      <c r="A12" s="10" t="s">
        <v>44</v>
      </c>
      <c r="B12" s="11" t="s">
        <v>45</v>
      </c>
      <c r="C12" s="26">
        <v>14</v>
      </c>
      <c r="D12" s="26">
        <v>1</v>
      </c>
      <c r="E12" s="26">
        <f t="shared" si="1"/>
        <v>13</v>
      </c>
      <c r="F12" s="26"/>
      <c r="G12" s="26"/>
      <c r="H12" s="26">
        <v>34</v>
      </c>
      <c r="I12" s="26">
        <f t="shared" si="2"/>
        <v>32</v>
      </c>
      <c r="J12" s="26">
        <v>2</v>
      </c>
      <c r="K12" s="26"/>
      <c r="L12" s="26"/>
      <c r="M12" s="31">
        <f t="shared" si="3"/>
        <v>25</v>
      </c>
      <c r="N12" s="31">
        <v>15</v>
      </c>
      <c r="O12" s="28"/>
      <c r="P12" s="31">
        <v>10</v>
      </c>
      <c r="Q12" s="28"/>
      <c r="R12" s="32">
        <f t="shared" si="4"/>
        <v>9</v>
      </c>
      <c r="S12" s="28"/>
      <c r="T12" s="31">
        <v>4</v>
      </c>
      <c r="U12" s="28">
        <v>5</v>
      </c>
      <c r="V12" s="26">
        <f t="shared" si="5"/>
        <v>34</v>
      </c>
      <c r="W12" s="26"/>
      <c r="X12" s="28"/>
      <c r="Y12" s="26">
        <f t="shared" si="6"/>
        <v>12</v>
      </c>
      <c r="Z12" s="26">
        <v>1</v>
      </c>
      <c r="AA12" s="26">
        <v>12</v>
      </c>
      <c r="AB12" s="26">
        <v>2</v>
      </c>
      <c r="AC12" s="26">
        <f t="shared" si="7"/>
        <v>14</v>
      </c>
      <c r="AD12" s="26">
        <v>5</v>
      </c>
      <c r="AE12" s="26">
        <v>9</v>
      </c>
      <c r="AF12" s="26"/>
      <c r="AG12" s="26">
        <v>7</v>
      </c>
      <c r="AH12" s="26"/>
      <c r="AI12" s="26"/>
      <c r="AJ12" s="26"/>
      <c r="AK12" s="26"/>
      <c r="AL12" s="26"/>
    </row>
    <row r="13" spans="1:38" ht="74.25" customHeight="1" x14ac:dyDescent="0.25">
      <c r="A13" s="10" t="s">
        <v>46</v>
      </c>
      <c r="B13" s="11" t="s">
        <v>47</v>
      </c>
      <c r="C13" s="26">
        <v>4</v>
      </c>
      <c r="D13" s="26">
        <v>1</v>
      </c>
      <c r="E13" s="26">
        <f t="shared" si="1"/>
        <v>3</v>
      </c>
      <c r="F13" s="26"/>
      <c r="G13" s="26"/>
      <c r="H13" s="26">
        <v>12</v>
      </c>
      <c r="I13" s="26">
        <f t="shared" si="2"/>
        <v>9</v>
      </c>
      <c r="J13" s="28">
        <v>2</v>
      </c>
      <c r="K13" s="26">
        <v>1</v>
      </c>
      <c r="L13" s="26"/>
      <c r="M13" s="31">
        <f t="shared" si="3"/>
        <v>2</v>
      </c>
      <c r="N13" s="31">
        <v>1</v>
      </c>
      <c r="O13" s="28"/>
      <c r="P13" s="31">
        <v>1</v>
      </c>
      <c r="Q13" s="28"/>
      <c r="R13" s="32">
        <f t="shared" si="4"/>
        <v>2</v>
      </c>
      <c r="S13" s="28"/>
      <c r="T13" s="31">
        <v>1</v>
      </c>
      <c r="U13" s="28">
        <v>1</v>
      </c>
      <c r="V13" s="26">
        <f t="shared" si="5"/>
        <v>4</v>
      </c>
      <c r="W13" s="28">
        <v>1</v>
      </c>
      <c r="X13" s="28">
        <v>2</v>
      </c>
      <c r="Y13" s="26">
        <f t="shared" si="6"/>
        <v>8</v>
      </c>
      <c r="Z13" s="26">
        <v>2</v>
      </c>
      <c r="AA13" s="26">
        <v>2</v>
      </c>
      <c r="AB13" s="26"/>
      <c r="AC13" s="26">
        <f t="shared" si="7"/>
        <v>2</v>
      </c>
      <c r="AD13" s="28">
        <v>2</v>
      </c>
      <c r="AE13" s="26"/>
      <c r="AF13" s="26"/>
      <c r="AG13" s="26">
        <v>2</v>
      </c>
      <c r="AH13" s="26"/>
      <c r="AI13" s="26"/>
      <c r="AJ13" s="26"/>
      <c r="AK13" s="26"/>
      <c r="AL13" s="26"/>
    </row>
    <row r="14" spans="1:38" s="72" customFormat="1" ht="74.2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74.2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74.2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72" customFormat="1" ht="74.2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f t="shared" si="2"/>
        <v>0</v>
      </c>
      <c r="J17" s="54">
        <v>0</v>
      </c>
      <c r="K17" s="54">
        <v>0</v>
      </c>
      <c r="L17" s="52">
        <v>0</v>
      </c>
      <c r="M17" s="56">
        <f t="shared" si="3"/>
        <v>0</v>
      </c>
      <c r="N17" s="54">
        <v>0</v>
      </c>
      <c r="O17" s="54">
        <v>0</v>
      </c>
      <c r="P17" s="54">
        <v>0</v>
      </c>
      <c r="Q17" s="54">
        <v>0</v>
      </c>
      <c r="R17" s="57">
        <f t="shared" si="4"/>
        <v>0</v>
      </c>
      <c r="S17" s="54">
        <v>0</v>
      </c>
      <c r="T17" s="54">
        <v>0</v>
      </c>
      <c r="U17" s="54">
        <v>0</v>
      </c>
      <c r="V17" s="52">
        <f t="shared" si="5"/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</row>
    <row r="18" spans="1:38" s="72" customFormat="1" ht="74.25" customHeight="1" x14ac:dyDescent="0.25">
      <c r="A18" s="73">
        <v>5</v>
      </c>
      <c r="B18" s="70" t="s">
        <v>55</v>
      </c>
      <c r="C18" s="52">
        <v>0</v>
      </c>
      <c r="D18" s="52">
        <v>0</v>
      </c>
      <c r="E18" s="52">
        <f t="shared" si="1"/>
        <v>0</v>
      </c>
      <c r="F18" s="52">
        <v>0</v>
      </c>
      <c r="G18" s="52">
        <v>0</v>
      </c>
      <c r="H18" s="52">
        <v>2</v>
      </c>
      <c r="I18" s="52">
        <f t="shared" si="2"/>
        <v>1</v>
      </c>
      <c r="J18" s="54">
        <v>0</v>
      </c>
      <c r="K18" s="54">
        <v>1</v>
      </c>
      <c r="L18" s="52">
        <v>0</v>
      </c>
      <c r="M18" s="56">
        <f t="shared" si="3"/>
        <v>0</v>
      </c>
      <c r="N18" s="54">
        <v>0</v>
      </c>
      <c r="O18" s="54">
        <v>0</v>
      </c>
      <c r="P18" s="54">
        <v>0</v>
      </c>
      <c r="Q18" s="54">
        <v>0</v>
      </c>
      <c r="R18" s="57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0</v>
      </c>
      <c r="W18" s="52">
        <v>0</v>
      </c>
      <c r="X18" s="54">
        <v>0</v>
      </c>
      <c r="Y18" s="52">
        <f t="shared" si="6"/>
        <v>1</v>
      </c>
      <c r="Z18" s="54">
        <v>0</v>
      </c>
      <c r="AA18" s="54">
        <v>0</v>
      </c>
      <c r="AB18" s="52">
        <v>1</v>
      </c>
      <c r="AC18" s="52">
        <f t="shared" si="7"/>
        <v>1</v>
      </c>
      <c r="AD18" s="52">
        <v>0</v>
      </c>
      <c r="AE18" s="52">
        <v>1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</row>
    <row r="19" spans="1:38" s="72" customFormat="1" ht="74.25" customHeight="1" x14ac:dyDescent="0.25">
      <c r="A19" s="73">
        <v>6</v>
      </c>
      <c r="B19" s="70" t="s">
        <v>56</v>
      </c>
      <c r="C19" s="52">
        <f>C20+C21+C22+C23+C24+C25+C26</f>
        <v>0</v>
      </c>
      <c r="D19" s="52">
        <f t="shared" ref="D19:AL19" si="11">D20+D21+D22+D23+D24+D25+D26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 t="shared" si="11"/>
        <v>0</v>
      </c>
      <c r="J19" s="52">
        <f t="shared" si="11"/>
        <v>0</v>
      </c>
      <c r="K19" s="52">
        <f t="shared" si="11"/>
        <v>0</v>
      </c>
      <c r="L19" s="52">
        <f t="shared" si="11"/>
        <v>0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74.2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4.2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4.25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8"/>
      <c r="I22" s="26"/>
      <c r="J22" s="28"/>
      <c r="K22" s="28"/>
      <c r="L22" s="26"/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74.2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4.2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4.2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4.2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72" customFormat="1" ht="74.2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1</v>
      </c>
      <c r="H27" s="52">
        <f t="shared" si="12"/>
        <v>1</v>
      </c>
      <c r="I27" s="52">
        <f t="shared" si="12"/>
        <v>0</v>
      </c>
      <c r="J27" s="52">
        <f t="shared" si="12"/>
        <v>0</v>
      </c>
      <c r="K27" s="52">
        <f t="shared" si="12"/>
        <v>0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1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74.2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4.2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4.2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4.2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4.2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>
        <v>1</v>
      </c>
      <c r="I32" s="26">
        <f t="shared" si="2"/>
        <v>1</v>
      </c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>
        <f t="shared" si="6"/>
        <v>1</v>
      </c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72" customFormat="1" ht="74.2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f t="shared" si="2"/>
        <v>0</v>
      </c>
      <c r="J33" s="52">
        <v>0</v>
      </c>
      <c r="K33" s="52">
        <v>0</v>
      </c>
      <c r="L33" s="52">
        <v>0</v>
      </c>
      <c r="M33" s="56">
        <f t="shared" si="3"/>
        <v>0</v>
      </c>
      <c r="N33" s="52">
        <v>0</v>
      </c>
      <c r="O33" s="52">
        <v>0</v>
      </c>
      <c r="P33" s="52">
        <v>0</v>
      </c>
      <c r="Q33" s="52">
        <v>0</v>
      </c>
      <c r="R33" s="57">
        <f t="shared" si="4"/>
        <v>0</v>
      </c>
      <c r="S33" s="52">
        <v>0</v>
      </c>
      <c r="T33" s="52">
        <v>0</v>
      </c>
      <c r="U33" s="52">
        <v>0</v>
      </c>
      <c r="V33" s="52">
        <f t="shared" si="5"/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4.2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4">
        <v>0</v>
      </c>
      <c r="I34" s="52">
        <f t="shared" si="2"/>
        <v>0</v>
      </c>
      <c r="J34" s="54">
        <v>0</v>
      </c>
      <c r="K34" s="54">
        <v>0</v>
      </c>
      <c r="L34" s="52">
        <v>0</v>
      </c>
      <c r="M34" s="56">
        <f t="shared" si="3"/>
        <v>0</v>
      </c>
      <c r="N34" s="54">
        <v>0</v>
      </c>
      <c r="O34" s="54">
        <v>0</v>
      </c>
      <c r="P34" s="54">
        <v>0</v>
      </c>
      <c r="Q34" s="54">
        <v>0</v>
      </c>
      <c r="R34" s="57">
        <f t="shared" si="4"/>
        <v>0</v>
      </c>
      <c r="S34" s="54">
        <v>0</v>
      </c>
      <c r="T34" s="54">
        <v>0</v>
      </c>
      <c r="U34" s="54">
        <v>0</v>
      </c>
      <c r="V34" s="52">
        <f t="shared" si="5"/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</row>
    <row r="35" spans="1:38" s="72" customFormat="1" ht="74.2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4">
        <v>0</v>
      </c>
      <c r="I35" s="52">
        <f t="shared" si="2"/>
        <v>0</v>
      </c>
      <c r="J35" s="54">
        <v>0</v>
      </c>
      <c r="K35" s="54">
        <v>0</v>
      </c>
      <c r="L35" s="52">
        <v>0</v>
      </c>
      <c r="M35" s="56">
        <f t="shared" si="3"/>
        <v>0</v>
      </c>
      <c r="N35" s="54">
        <v>0</v>
      </c>
      <c r="O35" s="54">
        <v>0</v>
      </c>
      <c r="P35" s="54">
        <v>0</v>
      </c>
      <c r="Q35" s="54">
        <v>0</v>
      </c>
      <c r="R35" s="57">
        <f t="shared" si="4"/>
        <v>0</v>
      </c>
      <c r="S35" s="54">
        <v>0</v>
      </c>
      <c r="T35" s="54">
        <v>0</v>
      </c>
      <c r="U35" s="54">
        <v>0</v>
      </c>
      <c r="V35" s="52">
        <f t="shared" si="5"/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</row>
    <row r="36" spans="1:38" s="72" customFormat="1" ht="74.2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4">
        <v>0</v>
      </c>
      <c r="I36" s="52">
        <f t="shared" si="2"/>
        <v>0</v>
      </c>
      <c r="J36" s="54">
        <v>0</v>
      </c>
      <c r="K36" s="54">
        <v>0</v>
      </c>
      <c r="L36" s="52">
        <v>0</v>
      </c>
      <c r="M36" s="56">
        <f t="shared" si="3"/>
        <v>0</v>
      </c>
      <c r="N36" s="54">
        <v>0</v>
      </c>
      <c r="O36" s="54">
        <v>0</v>
      </c>
      <c r="P36" s="54">
        <v>0</v>
      </c>
      <c r="Q36" s="54">
        <v>0</v>
      </c>
      <c r="R36" s="57">
        <f t="shared" si="4"/>
        <v>0</v>
      </c>
      <c r="S36" s="54">
        <v>0</v>
      </c>
      <c r="T36" s="54">
        <v>0</v>
      </c>
      <c r="U36" s="54">
        <v>0</v>
      </c>
      <c r="V36" s="52">
        <f t="shared" si="5"/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</row>
    <row r="37" spans="1:38" s="72" customFormat="1" ht="74.25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f t="shared" si="1"/>
        <v>0</v>
      </c>
      <c r="F37" s="52">
        <v>0</v>
      </c>
      <c r="G37" s="52">
        <v>0</v>
      </c>
      <c r="H37" s="54">
        <v>0</v>
      </c>
      <c r="I37" s="52">
        <f t="shared" si="2"/>
        <v>0</v>
      </c>
      <c r="J37" s="54">
        <v>0</v>
      </c>
      <c r="K37" s="54">
        <v>0</v>
      </c>
      <c r="L37" s="52">
        <v>0</v>
      </c>
      <c r="M37" s="56">
        <f t="shared" si="3"/>
        <v>0</v>
      </c>
      <c r="N37" s="54">
        <v>0</v>
      </c>
      <c r="O37" s="54">
        <v>0</v>
      </c>
      <c r="P37" s="54">
        <v>0</v>
      </c>
      <c r="Q37" s="54">
        <v>0</v>
      </c>
      <c r="R37" s="57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72" customFormat="1" ht="74.2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1</v>
      </c>
      <c r="I38" s="52">
        <f t="shared" si="2"/>
        <v>1</v>
      </c>
      <c r="J38" s="54">
        <v>0</v>
      </c>
      <c r="K38" s="54">
        <v>0</v>
      </c>
      <c r="L38" s="52">
        <v>0</v>
      </c>
      <c r="M38" s="56">
        <f t="shared" si="3"/>
        <v>1</v>
      </c>
      <c r="N38" s="54">
        <v>0</v>
      </c>
      <c r="O38" s="54">
        <v>0</v>
      </c>
      <c r="P38" s="52">
        <v>1</v>
      </c>
      <c r="Q38" s="54">
        <v>0</v>
      </c>
      <c r="R38" s="57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1</v>
      </c>
      <c r="W38" s="54">
        <v>0</v>
      </c>
      <c r="X38" s="54">
        <v>0</v>
      </c>
      <c r="Y38" s="52">
        <f t="shared" si="6"/>
        <v>0</v>
      </c>
      <c r="Z38" s="54">
        <v>0</v>
      </c>
      <c r="AA38" s="54">
        <v>1</v>
      </c>
      <c r="AB38" s="54">
        <v>0</v>
      </c>
      <c r="AC38" s="52">
        <f t="shared" si="7"/>
        <v>1</v>
      </c>
      <c r="AD38" s="54">
        <v>0</v>
      </c>
      <c r="AE38" s="54">
        <v>1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4.2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4.2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4.25" customHeight="1" x14ac:dyDescent="0.25">
      <c r="A41" s="15" t="s">
        <v>98</v>
      </c>
      <c r="B41" s="5" t="s">
        <v>99</v>
      </c>
      <c r="C41" s="26"/>
      <c r="D41" s="26"/>
      <c r="E41" s="26"/>
      <c r="F41" s="26"/>
      <c r="G41" s="26"/>
      <c r="H41" s="28"/>
      <c r="I41" s="26"/>
      <c r="J41" s="28"/>
      <c r="K41" s="28"/>
      <c r="L41" s="26"/>
      <c r="M41" s="31"/>
      <c r="N41" s="28"/>
      <c r="O41" s="28"/>
      <c r="P41" s="28"/>
      <c r="Q41" s="28"/>
      <c r="R41" s="32"/>
      <c r="S41" s="28"/>
      <c r="T41" s="28"/>
      <c r="U41" s="28"/>
      <c r="V41" s="26"/>
      <c r="W41" s="28"/>
      <c r="X41" s="28"/>
      <c r="Y41" s="26"/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4.2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>
        <v>3</v>
      </c>
      <c r="I42" s="26">
        <f t="shared" si="2"/>
        <v>3</v>
      </c>
      <c r="J42" s="28"/>
      <c r="K42" s="28"/>
      <c r="L42" s="26"/>
      <c r="M42" s="31">
        <f t="shared" si="3"/>
        <v>3</v>
      </c>
      <c r="N42" s="28"/>
      <c r="O42" s="28"/>
      <c r="P42" s="28">
        <v>3</v>
      </c>
      <c r="Q42" s="28"/>
      <c r="R42" s="32"/>
      <c r="S42" s="28"/>
      <c r="T42" s="28"/>
      <c r="U42" s="28"/>
      <c r="V42" s="26">
        <f t="shared" si="5"/>
        <v>3</v>
      </c>
      <c r="W42" s="28"/>
      <c r="X42" s="28"/>
      <c r="Y42" s="26"/>
      <c r="Z42" s="28"/>
      <c r="AA42" s="28">
        <v>3</v>
      </c>
      <c r="AB42" s="26"/>
      <c r="AC42" s="26">
        <f t="shared" si="7"/>
        <v>3</v>
      </c>
      <c r="AD42" s="26"/>
      <c r="AE42" s="26">
        <v>3</v>
      </c>
      <c r="AF42" s="28"/>
      <c r="AG42" s="28"/>
      <c r="AH42" s="28"/>
      <c r="AI42" s="28"/>
      <c r="AJ42" s="26"/>
      <c r="AK42" s="28"/>
      <c r="AL42" s="28"/>
    </row>
    <row r="43" spans="1:38" ht="74.2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4.2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4.25" customHeight="1" x14ac:dyDescent="0.25">
      <c r="A45" s="15" t="s">
        <v>106</v>
      </c>
      <c r="B45" s="16" t="s">
        <v>107</v>
      </c>
      <c r="C45" s="26">
        <v>8</v>
      </c>
      <c r="D45" s="26"/>
      <c r="E45" s="26">
        <f t="shared" si="1"/>
        <v>8</v>
      </c>
      <c r="F45" s="26"/>
      <c r="G45" s="26"/>
      <c r="H45" s="26">
        <v>2</v>
      </c>
      <c r="I45" s="26">
        <f t="shared" si="2"/>
        <v>2</v>
      </c>
      <c r="J45" s="26"/>
      <c r="K45" s="28"/>
      <c r="L45" s="26"/>
      <c r="M45" s="31"/>
      <c r="N45" s="28"/>
      <c r="O45" s="28"/>
      <c r="P45" s="28"/>
      <c r="Q45" s="28"/>
      <c r="R45" s="32">
        <f t="shared" si="4"/>
        <v>7</v>
      </c>
      <c r="S45" s="28"/>
      <c r="T45" s="28">
        <v>7</v>
      </c>
      <c r="U45" s="28"/>
      <c r="V45" s="26">
        <f t="shared" si="5"/>
        <v>7</v>
      </c>
      <c r="W45" s="28"/>
      <c r="X45" s="28">
        <v>1</v>
      </c>
      <c r="Y45" s="26">
        <f t="shared" si="6"/>
        <v>3</v>
      </c>
      <c r="Z45" s="28">
        <v>1</v>
      </c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4.2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/>
      <c r="I46" s="26"/>
      <c r="J46" s="28"/>
      <c r="K46" s="28"/>
      <c r="L46" s="26"/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4.2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72" customFormat="1" ht="74.25" customHeight="1" x14ac:dyDescent="0.25">
      <c r="A48" s="74" t="s">
        <v>112</v>
      </c>
      <c r="B48" s="70" t="s">
        <v>81</v>
      </c>
      <c r="C48" s="52">
        <v>0</v>
      </c>
      <c r="D48" s="52">
        <v>0</v>
      </c>
      <c r="E48" s="52">
        <f t="shared" si="1"/>
        <v>0</v>
      </c>
      <c r="F48" s="52">
        <v>0</v>
      </c>
      <c r="G48" s="52">
        <v>0</v>
      </c>
      <c r="H48" s="52">
        <v>2</v>
      </c>
      <c r="I48" s="52">
        <f t="shared" si="2"/>
        <v>1</v>
      </c>
      <c r="J48" s="54">
        <v>1</v>
      </c>
      <c r="K48" s="54">
        <v>0</v>
      </c>
      <c r="L48" s="52">
        <v>0</v>
      </c>
      <c r="M48" s="56">
        <f t="shared" si="3"/>
        <v>1</v>
      </c>
      <c r="N48" s="54">
        <v>1</v>
      </c>
      <c r="O48" s="54">
        <v>0</v>
      </c>
      <c r="P48" s="54">
        <v>0</v>
      </c>
      <c r="Q48" s="54">
        <v>0</v>
      </c>
      <c r="R48" s="57">
        <f t="shared" si="4"/>
        <v>0</v>
      </c>
      <c r="S48" s="54">
        <v>0</v>
      </c>
      <c r="T48" s="54">
        <v>0</v>
      </c>
      <c r="U48" s="54">
        <v>0</v>
      </c>
      <c r="V48" s="52">
        <f t="shared" si="5"/>
        <v>1</v>
      </c>
      <c r="W48" s="52">
        <v>0</v>
      </c>
      <c r="X48" s="54">
        <v>0</v>
      </c>
      <c r="Y48" s="52">
        <f t="shared" si="6"/>
        <v>0</v>
      </c>
      <c r="Z48" s="54">
        <v>0</v>
      </c>
      <c r="AA48" s="54">
        <v>0</v>
      </c>
      <c r="AB48" s="52">
        <v>0</v>
      </c>
      <c r="AC48" s="52">
        <f t="shared" si="7"/>
        <v>0</v>
      </c>
      <c r="AD48" s="52">
        <v>0</v>
      </c>
      <c r="AE48" s="52">
        <v>0</v>
      </c>
      <c r="AF48" s="54">
        <v>0</v>
      </c>
      <c r="AG48" s="54">
        <v>0</v>
      </c>
      <c r="AH48" s="54">
        <v>1</v>
      </c>
      <c r="AI48" s="54">
        <v>0</v>
      </c>
      <c r="AJ48" s="52">
        <f t="shared" si="8"/>
        <v>1</v>
      </c>
      <c r="AK48" s="54">
        <v>1</v>
      </c>
      <c r="AL48" s="54">
        <v>0</v>
      </c>
    </row>
    <row r="49" spans="1:38" s="72" customFormat="1" ht="74.25" customHeight="1" x14ac:dyDescent="0.25">
      <c r="A49" s="74"/>
      <c r="B49" s="70" t="s">
        <v>15</v>
      </c>
      <c r="C49" s="55">
        <v>73</v>
      </c>
      <c r="D49" s="55">
        <v>7</v>
      </c>
      <c r="E49" s="55">
        <f t="shared" ref="E49:U49" si="13">E9+E10+E12+E13+E15+E16+E17++E18+E20+E21+E22+E23+E24+E25+E26+E28+E29+E30+E31+E32+E33+E34+E35+E36+E37+E38++E39+E40+E41+E42+E43+E44+E45+E46+E47+E48</f>
        <v>66</v>
      </c>
      <c r="F49" s="55">
        <f t="shared" si="13"/>
        <v>0</v>
      </c>
      <c r="G49" s="55">
        <f t="shared" si="13"/>
        <v>0</v>
      </c>
      <c r="H49" s="55">
        <f t="shared" si="13"/>
        <v>294</v>
      </c>
      <c r="I49" s="52">
        <f t="shared" si="2"/>
        <v>232</v>
      </c>
      <c r="J49" s="55">
        <f t="shared" si="13"/>
        <v>29</v>
      </c>
      <c r="K49" s="55">
        <f t="shared" si="13"/>
        <v>33</v>
      </c>
      <c r="L49" s="55">
        <f t="shared" si="13"/>
        <v>0</v>
      </c>
      <c r="M49" s="56">
        <f t="shared" si="3"/>
        <v>217</v>
      </c>
      <c r="N49" s="55">
        <f t="shared" si="13"/>
        <v>169</v>
      </c>
      <c r="O49" s="55">
        <f t="shared" si="13"/>
        <v>1</v>
      </c>
      <c r="P49" s="55">
        <f t="shared" si="13"/>
        <v>47</v>
      </c>
      <c r="Q49" s="55">
        <f t="shared" si="13"/>
        <v>0</v>
      </c>
      <c r="R49" s="57">
        <f t="shared" si="4"/>
        <v>28</v>
      </c>
      <c r="S49" s="55">
        <v>0</v>
      </c>
      <c r="T49" s="55">
        <f t="shared" si="13"/>
        <v>12</v>
      </c>
      <c r="U49" s="55">
        <f t="shared" si="13"/>
        <v>16</v>
      </c>
      <c r="V49" s="52">
        <f t="shared" si="5"/>
        <v>245</v>
      </c>
      <c r="W49" s="55">
        <f t="shared" ref="W49:AL49" si="14">W9+W10+W12+W13+W15+W16+W17+W18+W20+W21+W22+W23+W24+W25+W26+W28+W29+W30+W31+W32+W33+W34+W35+W36+W37+W38+W39+W40+W41+W42+W43+W44+W45+W46+W47+W48</f>
        <v>1</v>
      </c>
      <c r="X49" s="55">
        <f t="shared" si="14"/>
        <v>9</v>
      </c>
      <c r="Y49" s="52">
        <f t="shared" si="6"/>
        <v>59</v>
      </c>
      <c r="Z49" s="55">
        <f t="shared" si="14"/>
        <v>14</v>
      </c>
      <c r="AA49" s="55">
        <f t="shared" si="14"/>
        <v>76</v>
      </c>
      <c r="AB49" s="55">
        <f t="shared" si="14"/>
        <v>10</v>
      </c>
      <c r="AC49" s="52">
        <f t="shared" si="7"/>
        <v>86</v>
      </c>
      <c r="AD49" s="55">
        <f t="shared" si="14"/>
        <v>37</v>
      </c>
      <c r="AE49" s="55">
        <f t="shared" si="14"/>
        <v>49</v>
      </c>
      <c r="AF49" s="55">
        <f t="shared" si="14"/>
        <v>0</v>
      </c>
      <c r="AG49" s="55">
        <f t="shared" si="14"/>
        <v>53</v>
      </c>
      <c r="AH49" s="55">
        <f t="shared" si="14"/>
        <v>9</v>
      </c>
      <c r="AI49" s="55">
        <f t="shared" si="14"/>
        <v>1</v>
      </c>
      <c r="AJ49" s="52">
        <f t="shared" si="8"/>
        <v>10</v>
      </c>
      <c r="AK49" s="55">
        <f t="shared" si="14"/>
        <v>9</v>
      </c>
      <c r="AL49" s="55">
        <f t="shared" si="14"/>
        <v>1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L138"/>
  <sheetViews>
    <sheetView topLeftCell="A29" zoomScale="85" zoomScaleNormal="85" workbookViewId="0">
      <selection activeCell="C50" sqref="C50:AM51"/>
    </sheetView>
  </sheetViews>
  <sheetFormatPr defaultRowHeight="12.75" x14ac:dyDescent="0.25"/>
  <cols>
    <col min="1" max="1" width="9.28515625" style="1" customWidth="1"/>
    <col min="2" max="2" width="67.140625" style="1" customWidth="1"/>
    <col min="3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6.2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0.5" customHeight="1" x14ac:dyDescent="0.25">
      <c r="A8" s="71">
        <v>1</v>
      </c>
      <c r="B8" s="70" t="s">
        <v>38</v>
      </c>
      <c r="C8" s="52">
        <f>C9+C10</f>
        <v>66</v>
      </c>
      <c r="D8" s="52">
        <f t="shared" ref="D8:AL8" si="0">D9+D10</f>
        <v>2</v>
      </c>
      <c r="E8" s="52">
        <f t="shared" si="0"/>
        <v>63</v>
      </c>
      <c r="F8" s="52">
        <f t="shared" si="0"/>
        <v>0</v>
      </c>
      <c r="G8" s="52">
        <f t="shared" si="0"/>
        <v>1</v>
      </c>
      <c r="H8" s="52">
        <f t="shared" si="0"/>
        <v>175</v>
      </c>
      <c r="I8" s="52">
        <f t="shared" si="0"/>
        <v>138</v>
      </c>
      <c r="J8" s="52">
        <f t="shared" si="0"/>
        <v>23</v>
      </c>
      <c r="K8" s="52">
        <f t="shared" si="0"/>
        <v>14</v>
      </c>
      <c r="L8" s="52">
        <f t="shared" si="0"/>
        <v>29</v>
      </c>
      <c r="M8" s="52">
        <f t="shared" si="0"/>
        <v>142</v>
      </c>
      <c r="N8" s="52">
        <f t="shared" si="0"/>
        <v>104</v>
      </c>
      <c r="O8" s="52">
        <f t="shared" si="0"/>
        <v>1</v>
      </c>
      <c r="P8" s="52">
        <f t="shared" si="0"/>
        <v>37</v>
      </c>
      <c r="Q8" s="52">
        <f t="shared" si="0"/>
        <v>0</v>
      </c>
      <c r="R8" s="52">
        <f t="shared" si="0"/>
        <v>32</v>
      </c>
      <c r="S8" s="52">
        <f t="shared" si="0"/>
        <v>0</v>
      </c>
      <c r="T8" s="52">
        <f t="shared" si="0"/>
        <v>4</v>
      </c>
      <c r="U8" s="52">
        <f t="shared" si="0"/>
        <v>28</v>
      </c>
      <c r="V8" s="52">
        <f t="shared" si="0"/>
        <v>174</v>
      </c>
      <c r="W8" s="52">
        <f t="shared" si="0"/>
        <v>0</v>
      </c>
      <c r="X8" s="52">
        <f t="shared" si="0"/>
        <v>0</v>
      </c>
      <c r="Y8" s="52">
        <f t="shared" si="0"/>
        <v>0</v>
      </c>
      <c r="Z8" s="52">
        <f t="shared" si="0"/>
        <v>0</v>
      </c>
      <c r="AA8" s="52">
        <f t="shared" si="0"/>
        <v>24</v>
      </c>
      <c r="AB8" s="52">
        <f t="shared" si="0"/>
        <v>1</v>
      </c>
      <c r="AC8" s="52">
        <f t="shared" si="0"/>
        <v>25</v>
      </c>
      <c r="AD8" s="52">
        <f t="shared" si="0"/>
        <v>8</v>
      </c>
      <c r="AE8" s="52">
        <f t="shared" si="0"/>
        <v>17</v>
      </c>
      <c r="AF8" s="52">
        <f t="shared" si="0"/>
        <v>0</v>
      </c>
      <c r="AG8" s="52">
        <f t="shared" si="0"/>
        <v>15</v>
      </c>
      <c r="AH8" s="52">
        <f t="shared" si="0"/>
        <v>0</v>
      </c>
      <c r="AI8" s="52">
        <f t="shared" si="0"/>
        <v>0</v>
      </c>
      <c r="AJ8" s="52">
        <f t="shared" si="0"/>
        <v>0</v>
      </c>
      <c r="AK8" s="52">
        <f t="shared" si="0"/>
        <v>0</v>
      </c>
      <c r="AL8" s="52">
        <f t="shared" si="0"/>
        <v>0</v>
      </c>
    </row>
    <row r="9" spans="1:38" ht="70.5" customHeight="1" x14ac:dyDescent="0.25">
      <c r="A9" s="10" t="s">
        <v>39</v>
      </c>
      <c r="B9" s="11" t="s">
        <v>40</v>
      </c>
      <c r="C9" s="26">
        <v>60</v>
      </c>
      <c r="D9" s="26">
        <v>2</v>
      </c>
      <c r="E9" s="26">
        <f>C9-D9-F9-G9</f>
        <v>57</v>
      </c>
      <c r="F9" s="26"/>
      <c r="G9" s="26">
        <v>1</v>
      </c>
      <c r="H9" s="26">
        <v>82</v>
      </c>
      <c r="I9" s="26">
        <f>H9-J9-K9</f>
        <v>52</v>
      </c>
      <c r="J9" s="26">
        <v>22</v>
      </c>
      <c r="K9" s="26">
        <v>8</v>
      </c>
      <c r="L9" s="26">
        <v>17</v>
      </c>
      <c r="M9" s="31">
        <f>N9+O9+P9+Q9</f>
        <v>78</v>
      </c>
      <c r="N9" s="31">
        <v>57</v>
      </c>
      <c r="O9" s="28">
        <v>1</v>
      </c>
      <c r="P9" s="31">
        <v>20</v>
      </c>
      <c r="Q9" s="28"/>
      <c r="R9" s="32">
        <f>S9+T9+U9</f>
        <v>16</v>
      </c>
      <c r="S9" s="28"/>
      <c r="T9" s="31">
        <v>3</v>
      </c>
      <c r="U9" s="28">
        <v>13</v>
      </c>
      <c r="V9" s="26">
        <f>M9+R9</f>
        <v>94</v>
      </c>
      <c r="W9" s="28"/>
      <c r="X9" s="26"/>
      <c r="Y9" s="26">
        <f>D9+E9+I9-L9-V9-W9</f>
        <v>0</v>
      </c>
      <c r="Z9" s="26"/>
      <c r="AA9" s="26">
        <v>22</v>
      </c>
      <c r="AB9" s="26">
        <v>1</v>
      </c>
      <c r="AC9" s="26">
        <f>AA9+AB9</f>
        <v>23</v>
      </c>
      <c r="AD9" s="26">
        <v>6</v>
      </c>
      <c r="AE9" s="26">
        <v>17</v>
      </c>
      <c r="AF9" s="26"/>
      <c r="AG9" s="26">
        <v>15</v>
      </c>
      <c r="AH9" s="26"/>
      <c r="AI9" s="26"/>
      <c r="AJ9" s="26"/>
      <c r="AK9" s="26"/>
      <c r="AL9" s="26"/>
    </row>
    <row r="10" spans="1:38" ht="70.5" customHeight="1" x14ac:dyDescent="0.25">
      <c r="A10" s="10" t="s">
        <v>41</v>
      </c>
      <c r="B10" s="11" t="s">
        <v>42</v>
      </c>
      <c r="C10" s="26">
        <v>6</v>
      </c>
      <c r="D10" s="26"/>
      <c r="E10" s="26">
        <f t="shared" ref="E10:E48" si="1">C10-D10-F10-G10</f>
        <v>6</v>
      </c>
      <c r="F10" s="26"/>
      <c r="G10" s="26"/>
      <c r="H10" s="26">
        <v>93</v>
      </c>
      <c r="I10" s="26">
        <f t="shared" ref="I10:I49" si="2">H10-J10-K10</f>
        <v>86</v>
      </c>
      <c r="J10" s="26">
        <v>1</v>
      </c>
      <c r="K10" s="26">
        <v>6</v>
      </c>
      <c r="L10" s="26">
        <v>12</v>
      </c>
      <c r="M10" s="31">
        <f t="shared" ref="M10:M49" si="3">N10+O10+P10+Q10</f>
        <v>64</v>
      </c>
      <c r="N10" s="31">
        <v>47</v>
      </c>
      <c r="O10" s="28"/>
      <c r="P10" s="31">
        <v>17</v>
      </c>
      <c r="Q10" s="28"/>
      <c r="R10" s="32">
        <f t="shared" ref="R10:R49" si="4">S10+T10+U10</f>
        <v>16</v>
      </c>
      <c r="S10" s="28"/>
      <c r="T10" s="31">
        <v>1</v>
      </c>
      <c r="U10" s="28">
        <v>15</v>
      </c>
      <c r="V10" s="26">
        <f t="shared" ref="V10:V49" si="5">M10+R10</f>
        <v>80</v>
      </c>
      <c r="W10" s="28"/>
      <c r="X10" s="28"/>
      <c r="Y10" s="26">
        <f t="shared" ref="Y10:Y49" si="6">D10+E10+I10-L10-V10-W10</f>
        <v>0</v>
      </c>
      <c r="Z10" s="26"/>
      <c r="AA10" s="26">
        <v>2</v>
      </c>
      <c r="AB10" s="26"/>
      <c r="AC10" s="26">
        <f t="shared" ref="AC10:AC49" si="7">AA10+AB10</f>
        <v>2</v>
      </c>
      <c r="AD10" s="26">
        <v>2</v>
      </c>
      <c r="AE10" s="26"/>
      <c r="AF10" s="26"/>
      <c r="AG10" s="26"/>
      <c r="AH10" s="26"/>
      <c r="AI10" s="26"/>
      <c r="AJ10" s="26"/>
      <c r="AK10" s="26"/>
      <c r="AL10" s="26"/>
    </row>
    <row r="11" spans="1:38" s="72" customFormat="1" ht="70.5" customHeight="1" x14ac:dyDescent="0.25">
      <c r="A11" s="71">
        <v>2</v>
      </c>
      <c r="B11" s="70" t="s">
        <v>43</v>
      </c>
      <c r="C11" s="52">
        <f>C12+C13</f>
        <v>10</v>
      </c>
      <c r="D11" s="52">
        <f t="shared" ref="D11:AL11" si="8">D12+D13</f>
        <v>1</v>
      </c>
      <c r="E11" s="52">
        <f t="shared" si="8"/>
        <v>9</v>
      </c>
      <c r="F11" s="52">
        <f t="shared" si="8"/>
        <v>0</v>
      </c>
      <c r="G11" s="52">
        <f t="shared" si="8"/>
        <v>0</v>
      </c>
      <c r="H11" s="52">
        <f t="shared" si="8"/>
        <v>16</v>
      </c>
      <c r="I11" s="52">
        <f t="shared" si="8"/>
        <v>9</v>
      </c>
      <c r="J11" s="52">
        <f t="shared" si="8"/>
        <v>2</v>
      </c>
      <c r="K11" s="52">
        <f t="shared" si="8"/>
        <v>5</v>
      </c>
      <c r="L11" s="52">
        <f t="shared" si="8"/>
        <v>11</v>
      </c>
      <c r="M11" s="52">
        <f t="shared" si="8"/>
        <v>5</v>
      </c>
      <c r="N11" s="52">
        <f t="shared" si="8"/>
        <v>2</v>
      </c>
      <c r="O11" s="52">
        <f t="shared" si="8"/>
        <v>1</v>
      </c>
      <c r="P11" s="52">
        <f t="shared" si="8"/>
        <v>2</v>
      </c>
      <c r="Q11" s="52">
        <f t="shared" si="8"/>
        <v>0</v>
      </c>
      <c r="R11" s="52">
        <f t="shared" si="8"/>
        <v>3</v>
      </c>
      <c r="S11" s="52">
        <f t="shared" si="8"/>
        <v>0</v>
      </c>
      <c r="T11" s="52">
        <f t="shared" si="8"/>
        <v>0</v>
      </c>
      <c r="U11" s="52">
        <f t="shared" si="8"/>
        <v>3</v>
      </c>
      <c r="V11" s="52">
        <f t="shared" si="8"/>
        <v>8</v>
      </c>
      <c r="W11" s="52">
        <f t="shared" si="8"/>
        <v>0</v>
      </c>
      <c r="X11" s="52">
        <f t="shared" si="8"/>
        <v>0</v>
      </c>
      <c r="Y11" s="52">
        <f t="shared" si="8"/>
        <v>0</v>
      </c>
      <c r="Z11" s="52">
        <f t="shared" si="8"/>
        <v>0</v>
      </c>
      <c r="AA11" s="52">
        <f t="shared" si="8"/>
        <v>3</v>
      </c>
      <c r="AB11" s="52">
        <f t="shared" si="8"/>
        <v>5</v>
      </c>
      <c r="AC11" s="52">
        <f t="shared" si="8"/>
        <v>8</v>
      </c>
      <c r="AD11" s="52">
        <f t="shared" si="8"/>
        <v>0</v>
      </c>
      <c r="AE11" s="52">
        <f t="shared" si="8"/>
        <v>8</v>
      </c>
      <c r="AF11" s="52">
        <f t="shared" si="8"/>
        <v>0</v>
      </c>
      <c r="AG11" s="52">
        <f t="shared" si="8"/>
        <v>1</v>
      </c>
      <c r="AH11" s="52">
        <f t="shared" si="8"/>
        <v>0</v>
      </c>
      <c r="AI11" s="52">
        <f t="shared" si="8"/>
        <v>0</v>
      </c>
      <c r="AJ11" s="52">
        <f t="shared" si="8"/>
        <v>0</v>
      </c>
      <c r="AK11" s="52">
        <f t="shared" si="8"/>
        <v>0</v>
      </c>
      <c r="AL11" s="52">
        <f t="shared" si="8"/>
        <v>0</v>
      </c>
    </row>
    <row r="12" spans="1:38" ht="70.5" customHeight="1" x14ac:dyDescent="0.25">
      <c r="A12" s="10" t="s">
        <v>44</v>
      </c>
      <c r="B12" s="11" t="s">
        <v>45</v>
      </c>
      <c r="C12" s="26">
        <v>9</v>
      </c>
      <c r="D12" s="26">
        <v>1</v>
      </c>
      <c r="E12" s="26">
        <f t="shared" si="1"/>
        <v>8</v>
      </c>
      <c r="F12" s="26"/>
      <c r="G12" s="26"/>
      <c r="H12" s="26">
        <v>15</v>
      </c>
      <c r="I12" s="26">
        <f t="shared" si="2"/>
        <v>8</v>
      </c>
      <c r="J12" s="26">
        <v>2</v>
      </c>
      <c r="K12" s="26">
        <v>5</v>
      </c>
      <c r="L12" s="26">
        <v>10</v>
      </c>
      <c r="M12" s="31">
        <f t="shared" si="3"/>
        <v>4</v>
      </c>
      <c r="N12" s="31">
        <v>2</v>
      </c>
      <c r="O12" s="28">
        <v>1</v>
      </c>
      <c r="P12" s="31">
        <v>1</v>
      </c>
      <c r="Q12" s="28"/>
      <c r="R12" s="32">
        <f t="shared" si="4"/>
        <v>3</v>
      </c>
      <c r="S12" s="28"/>
      <c r="T12" s="31"/>
      <c r="U12" s="28">
        <v>3</v>
      </c>
      <c r="V12" s="26">
        <f t="shared" si="5"/>
        <v>7</v>
      </c>
      <c r="W12" s="26"/>
      <c r="X12" s="28"/>
      <c r="Y12" s="26">
        <f t="shared" si="6"/>
        <v>0</v>
      </c>
      <c r="Z12" s="26"/>
      <c r="AA12" s="26">
        <v>2</v>
      </c>
      <c r="AB12" s="26">
        <v>5</v>
      </c>
      <c r="AC12" s="26">
        <f t="shared" si="7"/>
        <v>7</v>
      </c>
      <c r="AD12" s="26"/>
      <c r="AE12" s="26">
        <v>7</v>
      </c>
      <c r="AF12" s="26"/>
      <c r="AG12" s="26">
        <v>1</v>
      </c>
      <c r="AH12" s="26"/>
      <c r="AI12" s="26"/>
      <c r="AJ12" s="26"/>
      <c r="AK12" s="26"/>
      <c r="AL12" s="26"/>
    </row>
    <row r="13" spans="1:38" ht="70.5" customHeight="1" x14ac:dyDescent="0.25">
      <c r="A13" s="10" t="s">
        <v>46</v>
      </c>
      <c r="B13" s="11" t="s">
        <v>47</v>
      </c>
      <c r="C13" s="26">
        <v>1</v>
      </c>
      <c r="D13" s="26">
        <v>0</v>
      </c>
      <c r="E13" s="26">
        <f t="shared" si="1"/>
        <v>1</v>
      </c>
      <c r="F13" s="26"/>
      <c r="G13" s="26"/>
      <c r="H13" s="26">
        <v>1</v>
      </c>
      <c r="I13" s="26">
        <f t="shared" si="2"/>
        <v>1</v>
      </c>
      <c r="J13" s="28"/>
      <c r="K13" s="26"/>
      <c r="L13" s="26">
        <v>1</v>
      </c>
      <c r="M13" s="31">
        <f t="shared" si="3"/>
        <v>1</v>
      </c>
      <c r="N13" s="31"/>
      <c r="O13" s="28"/>
      <c r="P13" s="31">
        <v>1</v>
      </c>
      <c r="Q13" s="28"/>
      <c r="R13" s="32"/>
      <c r="S13" s="28"/>
      <c r="T13" s="31"/>
      <c r="U13" s="28"/>
      <c r="V13" s="26">
        <f t="shared" si="5"/>
        <v>1</v>
      </c>
      <c r="W13" s="28"/>
      <c r="X13" s="28"/>
      <c r="Y13" s="26"/>
      <c r="Z13" s="26"/>
      <c r="AA13" s="26">
        <v>1</v>
      </c>
      <c r="AB13" s="26"/>
      <c r="AC13" s="26">
        <f t="shared" si="7"/>
        <v>1</v>
      </c>
      <c r="AD13" s="28"/>
      <c r="AE13" s="26">
        <v>1</v>
      </c>
      <c r="AF13" s="26"/>
      <c r="AG13" s="26"/>
      <c r="AH13" s="26"/>
      <c r="AI13" s="26"/>
      <c r="AJ13" s="26"/>
      <c r="AK13" s="26"/>
      <c r="AL13" s="26"/>
    </row>
    <row r="14" spans="1:38" s="72" customFormat="1" ht="70.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9">D15+D16</f>
        <v>0</v>
      </c>
      <c r="E14" s="52">
        <f t="shared" si="9"/>
        <v>0</v>
      </c>
      <c r="F14" s="52">
        <f t="shared" si="9"/>
        <v>0</v>
      </c>
      <c r="G14" s="52">
        <f t="shared" si="9"/>
        <v>0</v>
      </c>
      <c r="H14" s="52">
        <f t="shared" si="9"/>
        <v>0</v>
      </c>
      <c r="I14" s="52">
        <f t="shared" si="9"/>
        <v>0</v>
      </c>
      <c r="J14" s="52">
        <f t="shared" si="9"/>
        <v>0</v>
      </c>
      <c r="K14" s="52">
        <f t="shared" si="9"/>
        <v>0</v>
      </c>
      <c r="L14" s="52">
        <f t="shared" si="9"/>
        <v>0</v>
      </c>
      <c r="M14" s="52">
        <f t="shared" si="9"/>
        <v>0</v>
      </c>
      <c r="N14" s="52">
        <f t="shared" si="9"/>
        <v>0</v>
      </c>
      <c r="O14" s="52">
        <f t="shared" si="9"/>
        <v>0</v>
      </c>
      <c r="P14" s="52">
        <f t="shared" si="9"/>
        <v>0</v>
      </c>
      <c r="Q14" s="52">
        <f t="shared" si="9"/>
        <v>0</v>
      </c>
      <c r="R14" s="52">
        <f t="shared" si="9"/>
        <v>0</v>
      </c>
      <c r="S14" s="52">
        <f t="shared" si="9"/>
        <v>0</v>
      </c>
      <c r="T14" s="52">
        <f t="shared" si="9"/>
        <v>0</v>
      </c>
      <c r="U14" s="52">
        <f t="shared" si="9"/>
        <v>0</v>
      </c>
      <c r="V14" s="52">
        <f t="shared" si="9"/>
        <v>0</v>
      </c>
      <c r="W14" s="52">
        <f t="shared" si="9"/>
        <v>0</v>
      </c>
      <c r="X14" s="52">
        <f t="shared" si="9"/>
        <v>0</v>
      </c>
      <c r="Y14" s="52">
        <f t="shared" si="9"/>
        <v>0</v>
      </c>
      <c r="Z14" s="52">
        <f t="shared" si="9"/>
        <v>0</v>
      </c>
      <c r="AA14" s="52">
        <f t="shared" si="9"/>
        <v>0</v>
      </c>
      <c r="AB14" s="52">
        <f t="shared" si="9"/>
        <v>0</v>
      </c>
      <c r="AC14" s="52">
        <f t="shared" si="9"/>
        <v>0</v>
      </c>
      <c r="AD14" s="52">
        <f t="shared" si="9"/>
        <v>0</v>
      </c>
      <c r="AE14" s="52">
        <f t="shared" si="9"/>
        <v>0</v>
      </c>
      <c r="AF14" s="52">
        <f t="shared" si="9"/>
        <v>0</v>
      </c>
      <c r="AG14" s="52">
        <f t="shared" si="9"/>
        <v>0</v>
      </c>
      <c r="AH14" s="52">
        <f t="shared" si="9"/>
        <v>0</v>
      </c>
      <c r="AI14" s="52">
        <f t="shared" si="9"/>
        <v>0</v>
      </c>
      <c r="AJ14" s="52">
        <f t="shared" si="9"/>
        <v>0</v>
      </c>
      <c r="AK14" s="52">
        <f t="shared" si="9"/>
        <v>0</v>
      </c>
      <c r="AL14" s="52">
        <f t="shared" si="9"/>
        <v>0</v>
      </c>
    </row>
    <row r="15" spans="1:38" ht="70.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70.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72" customFormat="1" ht="70.5" customHeight="1" x14ac:dyDescent="0.25">
      <c r="A17" s="73">
        <v>4</v>
      </c>
      <c r="B17" s="70" t="s">
        <v>54</v>
      </c>
      <c r="C17" s="52">
        <v>0</v>
      </c>
      <c r="D17" s="52">
        <v>0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f t="shared" si="2"/>
        <v>0</v>
      </c>
      <c r="J17" s="54">
        <v>0</v>
      </c>
      <c r="K17" s="54">
        <v>0</v>
      </c>
      <c r="L17" s="52">
        <v>0</v>
      </c>
      <c r="M17" s="56">
        <f t="shared" si="3"/>
        <v>0</v>
      </c>
      <c r="N17" s="54">
        <v>0</v>
      </c>
      <c r="O17" s="54">
        <v>0</v>
      </c>
      <c r="P17" s="54">
        <v>0</v>
      </c>
      <c r="Q17" s="54">
        <v>0</v>
      </c>
      <c r="R17" s="57">
        <f t="shared" si="4"/>
        <v>0</v>
      </c>
      <c r="S17" s="54">
        <v>0</v>
      </c>
      <c r="T17" s="54">
        <v>0</v>
      </c>
      <c r="U17" s="54">
        <v>0</v>
      </c>
      <c r="V17" s="52">
        <f t="shared" si="5"/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</row>
    <row r="18" spans="1:38" s="72" customFormat="1" ht="70.5" customHeight="1" x14ac:dyDescent="0.25">
      <c r="A18" s="73">
        <v>5</v>
      </c>
      <c r="B18" s="70" t="s">
        <v>55</v>
      </c>
      <c r="C18" s="52">
        <v>0</v>
      </c>
      <c r="D18" s="52">
        <v>0</v>
      </c>
      <c r="E18" s="52">
        <f t="shared" si="1"/>
        <v>0</v>
      </c>
      <c r="F18" s="52">
        <v>0</v>
      </c>
      <c r="G18" s="52">
        <v>0</v>
      </c>
      <c r="H18" s="52">
        <v>0</v>
      </c>
      <c r="I18" s="52">
        <f t="shared" si="2"/>
        <v>0</v>
      </c>
      <c r="J18" s="54">
        <v>0</v>
      </c>
      <c r="K18" s="54">
        <v>0</v>
      </c>
      <c r="L18" s="52">
        <v>0</v>
      </c>
      <c r="M18" s="56">
        <f t="shared" si="3"/>
        <v>0</v>
      </c>
      <c r="N18" s="54">
        <v>0</v>
      </c>
      <c r="O18" s="54">
        <v>0</v>
      </c>
      <c r="P18" s="54">
        <v>0</v>
      </c>
      <c r="Q18" s="54">
        <v>0</v>
      </c>
      <c r="R18" s="57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</row>
    <row r="19" spans="1:38" s="72" customFormat="1" ht="70.5" customHeight="1" x14ac:dyDescent="0.25">
      <c r="A19" s="73">
        <v>6</v>
      </c>
      <c r="B19" s="70" t="s">
        <v>56</v>
      </c>
      <c r="C19" s="52">
        <f>C20+C21+C22+C23+C24+C25+C26</f>
        <v>0</v>
      </c>
      <c r="D19" s="52">
        <f t="shared" ref="D19:AL19" si="10">D20+D21+D22+D23+D24+D25+D26</f>
        <v>0</v>
      </c>
      <c r="E19" s="52">
        <f t="shared" si="10"/>
        <v>0</v>
      </c>
      <c r="F19" s="52">
        <f t="shared" si="10"/>
        <v>0</v>
      </c>
      <c r="G19" s="52">
        <f t="shared" si="10"/>
        <v>0</v>
      </c>
      <c r="H19" s="52">
        <f t="shared" si="10"/>
        <v>0</v>
      </c>
      <c r="I19" s="52">
        <f t="shared" si="10"/>
        <v>0</v>
      </c>
      <c r="J19" s="52">
        <f t="shared" si="10"/>
        <v>0</v>
      </c>
      <c r="K19" s="52">
        <f t="shared" si="10"/>
        <v>0</v>
      </c>
      <c r="L19" s="52">
        <f t="shared" si="10"/>
        <v>0</v>
      </c>
      <c r="M19" s="52">
        <f t="shared" si="10"/>
        <v>0</v>
      </c>
      <c r="N19" s="52">
        <f t="shared" si="10"/>
        <v>0</v>
      </c>
      <c r="O19" s="52">
        <f t="shared" si="10"/>
        <v>0</v>
      </c>
      <c r="P19" s="52">
        <f t="shared" si="10"/>
        <v>0</v>
      </c>
      <c r="Q19" s="52">
        <f t="shared" si="10"/>
        <v>0</v>
      </c>
      <c r="R19" s="52">
        <f t="shared" si="10"/>
        <v>0</v>
      </c>
      <c r="S19" s="52">
        <f t="shared" si="10"/>
        <v>0</v>
      </c>
      <c r="T19" s="52">
        <f t="shared" si="10"/>
        <v>0</v>
      </c>
      <c r="U19" s="52">
        <f t="shared" si="10"/>
        <v>0</v>
      </c>
      <c r="V19" s="52">
        <f t="shared" si="10"/>
        <v>0</v>
      </c>
      <c r="W19" s="52">
        <f t="shared" si="10"/>
        <v>0</v>
      </c>
      <c r="X19" s="52">
        <f t="shared" si="10"/>
        <v>0</v>
      </c>
      <c r="Y19" s="52">
        <f t="shared" si="10"/>
        <v>0</v>
      </c>
      <c r="Z19" s="52">
        <f t="shared" si="10"/>
        <v>0</v>
      </c>
      <c r="AA19" s="52">
        <f t="shared" si="10"/>
        <v>0</v>
      </c>
      <c r="AB19" s="52">
        <f t="shared" si="10"/>
        <v>0</v>
      </c>
      <c r="AC19" s="52">
        <f t="shared" si="10"/>
        <v>0</v>
      </c>
      <c r="AD19" s="52">
        <f t="shared" si="10"/>
        <v>0</v>
      </c>
      <c r="AE19" s="52">
        <f t="shared" si="10"/>
        <v>0</v>
      </c>
      <c r="AF19" s="52">
        <f t="shared" si="10"/>
        <v>0</v>
      </c>
      <c r="AG19" s="52">
        <f t="shared" si="10"/>
        <v>0</v>
      </c>
      <c r="AH19" s="52">
        <f t="shared" si="10"/>
        <v>0</v>
      </c>
      <c r="AI19" s="52">
        <f t="shared" si="10"/>
        <v>0</v>
      </c>
      <c r="AJ19" s="52">
        <f t="shared" si="10"/>
        <v>0</v>
      </c>
      <c r="AK19" s="52">
        <f t="shared" si="10"/>
        <v>0</v>
      </c>
      <c r="AL19" s="52">
        <f t="shared" si="10"/>
        <v>0</v>
      </c>
    </row>
    <row r="20" spans="1:38" ht="70.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0.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0.5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8"/>
      <c r="I22" s="26"/>
      <c r="J22" s="28"/>
      <c r="K22" s="28"/>
      <c r="L22" s="26"/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70.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0.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0.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0.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72" customFormat="1" ht="70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1">E28+E29+E30+E31+E32</f>
        <v>0</v>
      </c>
      <c r="E27" s="52">
        <f t="shared" si="11"/>
        <v>0</v>
      </c>
      <c r="F27" s="52">
        <f t="shared" si="11"/>
        <v>0</v>
      </c>
      <c r="G27" s="52">
        <f t="shared" si="11"/>
        <v>0</v>
      </c>
      <c r="H27" s="52">
        <f t="shared" si="11"/>
        <v>0</v>
      </c>
      <c r="I27" s="52">
        <f t="shared" si="11"/>
        <v>0</v>
      </c>
      <c r="J27" s="52">
        <f t="shared" si="11"/>
        <v>0</v>
      </c>
      <c r="K27" s="52">
        <f t="shared" si="11"/>
        <v>0</v>
      </c>
      <c r="L27" s="52">
        <f t="shared" si="11"/>
        <v>0</v>
      </c>
      <c r="M27" s="52">
        <f t="shared" si="11"/>
        <v>0</v>
      </c>
      <c r="N27" s="52">
        <f t="shared" si="11"/>
        <v>0</v>
      </c>
      <c r="O27" s="52">
        <f t="shared" si="11"/>
        <v>0</v>
      </c>
      <c r="P27" s="52">
        <f t="shared" si="11"/>
        <v>0</v>
      </c>
      <c r="Q27" s="52">
        <f t="shared" si="11"/>
        <v>0</v>
      </c>
      <c r="R27" s="52">
        <f t="shared" si="11"/>
        <v>0</v>
      </c>
      <c r="S27" s="52">
        <f t="shared" si="11"/>
        <v>0</v>
      </c>
      <c r="T27" s="52">
        <f t="shared" si="11"/>
        <v>0</v>
      </c>
      <c r="U27" s="52">
        <f t="shared" si="11"/>
        <v>0</v>
      </c>
      <c r="V27" s="52">
        <f t="shared" si="11"/>
        <v>0</v>
      </c>
      <c r="W27" s="52">
        <f t="shared" si="11"/>
        <v>0</v>
      </c>
      <c r="X27" s="52">
        <f t="shared" si="11"/>
        <v>0</v>
      </c>
      <c r="Y27" s="52">
        <f t="shared" si="11"/>
        <v>0</v>
      </c>
      <c r="Z27" s="52">
        <f t="shared" si="11"/>
        <v>0</v>
      </c>
      <c r="AA27" s="52">
        <f t="shared" si="11"/>
        <v>0</v>
      </c>
      <c r="AB27" s="52">
        <f t="shared" si="11"/>
        <v>0</v>
      </c>
      <c r="AC27" s="52">
        <f t="shared" si="11"/>
        <v>0</v>
      </c>
      <c r="AD27" s="52">
        <f t="shared" si="11"/>
        <v>0</v>
      </c>
      <c r="AE27" s="52">
        <f t="shared" si="11"/>
        <v>0</v>
      </c>
      <c r="AF27" s="52">
        <f t="shared" si="11"/>
        <v>0</v>
      </c>
      <c r="AG27" s="52">
        <f t="shared" si="11"/>
        <v>0</v>
      </c>
      <c r="AH27" s="52">
        <f t="shared" si="11"/>
        <v>0</v>
      </c>
      <c r="AI27" s="52">
        <f t="shared" si="11"/>
        <v>0</v>
      </c>
      <c r="AJ27" s="52">
        <f t="shared" si="11"/>
        <v>0</v>
      </c>
      <c r="AK27" s="52">
        <f t="shared" si="11"/>
        <v>0</v>
      </c>
      <c r="AL27" s="52">
        <f t="shared" si="11"/>
        <v>0</v>
      </c>
    </row>
    <row r="28" spans="1:38" ht="70.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0.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0.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0.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0.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72" customFormat="1" ht="70.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f t="shared" si="2"/>
        <v>0</v>
      </c>
      <c r="J33" s="52">
        <v>0</v>
      </c>
      <c r="K33" s="52">
        <v>0</v>
      </c>
      <c r="L33" s="52">
        <v>0</v>
      </c>
      <c r="M33" s="56">
        <f t="shared" si="3"/>
        <v>0</v>
      </c>
      <c r="N33" s="52">
        <v>0</v>
      </c>
      <c r="O33" s="52">
        <v>0</v>
      </c>
      <c r="P33" s="52">
        <v>0</v>
      </c>
      <c r="Q33" s="52">
        <v>0</v>
      </c>
      <c r="R33" s="57">
        <f t="shared" si="4"/>
        <v>0</v>
      </c>
      <c r="S33" s="52">
        <v>0</v>
      </c>
      <c r="T33" s="52">
        <v>0</v>
      </c>
      <c r="U33" s="52">
        <v>0</v>
      </c>
      <c r="V33" s="52">
        <f t="shared" si="5"/>
        <v>0</v>
      </c>
      <c r="W33" s="52">
        <v>0</v>
      </c>
      <c r="X33" s="52">
        <v>0</v>
      </c>
      <c r="Y33" s="52">
        <f t="shared" si="6"/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0.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4">
        <v>0</v>
      </c>
      <c r="I34" s="52">
        <f t="shared" si="2"/>
        <v>0</v>
      </c>
      <c r="J34" s="54">
        <v>0</v>
      </c>
      <c r="K34" s="54">
        <v>0</v>
      </c>
      <c r="L34" s="52">
        <v>0</v>
      </c>
      <c r="M34" s="56">
        <f t="shared" si="3"/>
        <v>0</v>
      </c>
      <c r="N34" s="54">
        <v>0</v>
      </c>
      <c r="O34" s="54">
        <v>0</v>
      </c>
      <c r="P34" s="54">
        <v>0</v>
      </c>
      <c r="Q34" s="54">
        <v>0</v>
      </c>
      <c r="R34" s="57">
        <f t="shared" si="4"/>
        <v>0</v>
      </c>
      <c r="S34" s="54">
        <v>0</v>
      </c>
      <c r="T34" s="54">
        <v>0</v>
      </c>
      <c r="U34" s="54">
        <v>0</v>
      </c>
      <c r="V34" s="52">
        <f t="shared" si="5"/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</row>
    <row r="35" spans="1:38" s="72" customFormat="1" ht="70.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4">
        <v>0</v>
      </c>
      <c r="I35" s="52">
        <f t="shared" si="2"/>
        <v>0</v>
      </c>
      <c r="J35" s="54">
        <v>0</v>
      </c>
      <c r="K35" s="54">
        <v>0</v>
      </c>
      <c r="L35" s="52">
        <v>0</v>
      </c>
      <c r="M35" s="56">
        <f t="shared" si="3"/>
        <v>0</v>
      </c>
      <c r="N35" s="54">
        <v>0</v>
      </c>
      <c r="O35" s="54">
        <v>0</v>
      </c>
      <c r="P35" s="54">
        <v>0</v>
      </c>
      <c r="Q35" s="54">
        <v>0</v>
      </c>
      <c r="R35" s="57">
        <f t="shared" si="4"/>
        <v>0</v>
      </c>
      <c r="S35" s="54">
        <v>0</v>
      </c>
      <c r="T35" s="54">
        <v>0</v>
      </c>
      <c r="U35" s="54">
        <v>0</v>
      </c>
      <c r="V35" s="52">
        <f t="shared" si="5"/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</row>
    <row r="36" spans="1:38" s="72" customFormat="1" ht="70.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4">
        <v>0</v>
      </c>
      <c r="I36" s="52">
        <f t="shared" si="2"/>
        <v>0</v>
      </c>
      <c r="J36" s="54">
        <v>0</v>
      </c>
      <c r="K36" s="54">
        <v>0</v>
      </c>
      <c r="L36" s="52">
        <v>0</v>
      </c>
      <c r="M36" s="56">
        <f t="shared" si="3"/>
        <v>0</v>
      </c>
      <c r="N36" s="54">
        <v>0</v>
      </c>
      <c r="O36" s="54">
        <v>0</v>
      </c>
      <c r="P36" s="54">
        <v>0</v>
      </c>
      <c r="Q36" s="54">
        <v>0</v>
      </c>
      <c r="R36" s="57">
        <f t="shared" si="4"/>
        <v>0</v>
      </c>
      <c r="S36" s="54">
        <v>0</v>
      </c>
      <c r="T36" s="54">
        <v>0</v>
      </c>
      <c r="U36" s="54">
        <v>0</v>
      </c>
      <c r="V36" s="52">
        <f t="shared" si="5"/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</row>
    <row r="37" spans="1:38" s="72" customFormat="1" ht="70.5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f t="shared" si="1"/>
        <v>0</v>
      </c>
      <c r="F37" s="52">
        <v>0</v>
      </c>
      <c r="G37" s="52">
        <v>0</v>
      </c>
      <c r="H37" s="54">
        <v>0</v>
      </c>
      <c r="I37" s="52">
        <f t="shared" si="2"/>
        <v>0</v>
      </c>
      <c r="J37" s="54">
        <v>0</v>
      </c>
      <c r="K37" s="54">
        <v>0</v>
      </c>
      <c r="L37" s="52">
        <v>0</v>
      </c>
      <c r="M37" s="56">
        <f t="shared" si="3"/>
        <v>0</v>
      </c>
      <c r="N37" s="54">
        <v>0</v>
      </c>
      <c r="O37" s="54">
        <v>0</v>
      </c>
      <c r="P37" s="54">
        <v>0</v>
      </c>
      <c r="Q37" s="54">
        <v>0</v>
      </c>
      <c r="R37" s="57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72" customFormat="1" ht="70.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0</v>
      </c>
      <c r="I38" s="52">
        <f t="shared" si="2"/>
        <v>0</v>
      </c>
      <c r="J38" s="54">
        <v>0</v>
      </c>
      <c r="K38" s="54">
        <v>0</v>
      </c>
      <c r="L38" s="52">
        <v>0</v>
      </c>
      <c r="M38" s="56">
        <f t="shared" si="3"/>
        <v>0</v>
      </c>
      <c r="N38" s="54">
        <v>0</v>
      </c>
      <c r="O38" s="54">
        <v>0</v>
      </c>
      <c r="P38" s="52">
        <v>0</v>
      </c>
      <c r="Q38" s="54">
        <v>0</v>
      </c>
      <c r="R38" s="57">
        <f t="shared" si="4"/>
        <v>0</v>
      </c>
      <c r="S38" s="54">
        <v>0</v>
      </c>
      <c r="T38" s="54">
        <v>0</v>
      </c>
      <c r="U38" s="54">
        <v>0</v>
      </c>
      <c r="V38" s="52">
        <f t="shared" si="5"/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0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0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0.5" customHeight="1" x14ac:dyDescent="0.25">
      <c r="A41" s="15" t="s">
        <v>98</v>
      </c>
      <c r="B41" s="5" t="s">
        <v>99</v>
      </c>
      <c r="C41" s="26">
        <v>34</v>
      </c>
      <c r="D41" s="26">
        <v>34</v>
      </c>
      <c r="E41" s="26"/>
      <c r="F41" s="26"/>
      <c r="G41" s="26"/>
      <c r="H41" s="28"/>
      <c r="I41" s="26"/>
      <c r="J41" s="28"/>
      <c r="K41" s="28"/>
      <c r="L41" s="26"/>
      <c r="M41" s="31">
        <f t="shared" si="3"/>
        <v>34</v>
      </c>
      <c r="N41" s="28">
        <v>4</v>
      </c>
      <c r="O41" s="28"/>
      <c r="P41" s="28">
        <v>30</v>
      </c>
      <c r="Q41" s="28"/>
      <c r="R41" s="32"/>
      <c r="S41" s="28"/>
      <c r="T41" s="28"/>
      <c r="U41" s="28"/>
      <c r="V41" s="26">
        <f t="shared" si="5"/>
        <v>34</v>
      </c>
      <c r="W41" s="28"/>
      <c r="X41" s="28"/>
      <c r="Y41" s="26"/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0.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/>
      <c r="I42" s="26"/>
      <c r="J42" s="28"/>
      <c r="K42" s="28"/>
      <c r="L42" s="26"/>
      <c r="M42" s="31"/>
      <c r="N42" s="28"/>
      <c r="O42" s="28"/>
      <c r="P42" s="28"/>
      <c r="Q42" s="28"/>
      <c r="R42" s="32"/>
      <c r="S42" s="28"/>
      <c r="T42" s="28"/>
      <c r="U42" s="28"/>
      <c r="V42" s="26"/>
      <c r="W42" s="28"/>
      <c r="X42" s="28"/>
      <c r="Y42" s="26"/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8"/>
      <c r="AL42" s="28"/>
    </row>
    <row r="43" spans="1:38" ht="70.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0.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>
        <v>1</v>
      </c>
      <c r="AB44" s="26"/>
      <c r="AC44" s="26">
        <f t="shared" si="7"/>
        <v>1</v>
      </c>
      <c r="AD44" s="26">
        <v>1</v>
      </c>
      <c r="AE44" s="26"/>
      <c r="AF44" s="28"/>
      <c r="AG44" s="28"/>
      <c r="AH44" s="28"/>
      <c r="AI44" s="28"/>
      <c r="AJ44" s="26"/>
      <c r="AK44" s="28"/>
      <c r="AL44" s="28"/>
    </row>
    <row r="45" spans="1:38" ht="70.5" customHeight="1" x14ac:dyDescent="0.25">
      <c r="A45" s="15" t="s">
        <v>106</v>
      </c>
      <c r="B45" s="16" t="s">
        <v>107</v>
      </c>
      <c r="C45" s="26">
        <v>3</v>
      </c>
      <c r="D45" s="26">
        <v>3</v>
      </c>
      <c r="E45" s="26"/>
      <c r="F45" s="26"/>
      <c r="G45" s="26"/>
      <c r="H45" s="26"/>
      <c r="I45" s="26"/>
      <c r="J45" s="26"/>
      <c r="K45" s="28"/>
      <c r="L45" s="26"/>
      <c r="M45" s="31">
        <f t="shared" si="3"/>
        <v>1</v>
      </c>
      <c r="N45" s="28">
        <v>1</v>
      </c>
      <c r="O45" s="28"/>
      <c r="P45" s="28"/>
      <c r="Q45" s="28"/>
      <c r="R45" s="32">
        <f t="shared" si="4"/>
        <v>2</v>
      </c>
      <c r="S45" s="28"/>
      <c r="T45" s="28">
        <v>2</v>
      </c>
      <c r="U45" s="28"/>
      <c r="V45" s="26">
        <f t="shared" si="5"/>
        <v>3</v>
      </c>
      <c r="W45" s="28"/>
      <c r="X45" s="28"/>
      <c r="Y45" s="26"/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0.5" customHeight="1" x14ac:dyDescent="0.25">
      <c r="A46" s="15" t="s">
        <v>108</v>
      </c>
      <c r="B46" s="5" t="s">
        <v>109</v>
      </c>
      <c r="C46" s="26">
        <v>4</v>
      </c>
      <c r="D46" s="26">
        <v>4</v>
      </c>
      <c r="E46" s="26"/>
      <c r="F46" s="26"/>
      <c r="G46" s="26"/>
      <c r="H46" s="28"/>
      <c r="I46" s="26"/>
      <c r="J46" s="28"/>
      <c r="K46" s="28"/>
      <c r="L46" s="26"/>
      <c r="M46" s="31">
        <f t="shared" si="3"/>
        <v>4</v>
      </c>
      <c r="N46" s="28">
        <v>2</v>
      </c>
      <c r="O46" s="28"/>
      <c r="P46" s="28">
        <v>2</v>
      </c>
      <c r="Q46" s="28"/>
      <c r="R46" s="32"/>
      <c r="S46" s="28"/>
      <c r="T46" s="28"/>
      <c r="U46" s="28"/>
      <c r="V46" s="26">
        <f t="shared" si="5"/>
        <v>4</v>
      </c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0.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72" customFormat="1" ht="70.5" customHeight="1" x14ac:dyDescent="0.25">
      <c r="A48" s="74" t="s">
        <v>112</v>
      </c>
      <c r="B48" s="70" t="s">
        <v>81</v>
      </c>
      <c r="C48" s="52">
        <v>0</v>
      </c>
      <c r="D48" s="52">
        <v>0</v>
      </c>
      <c r="E48" s="52">
        <f t="shared" si="1"/>
        <v>0</v>
      </c>
      <c r="F48" s="52">
        <v>0</v>
      </c>
      <c r="G48" s="52">
        <v>0</v>
      </c>
      <c r="H48" s="52">
        <v>0</v>
      </c>
      <c r="I48" s="52">
        <f t="shared" si="2"/>
        <v>0</v>
      </c>
      <c r="J48" s="54">
        <v>0</v>
      </c>
      <c r="K48" s="54">
        <v>0</v>
      </c>
      <c r="L48" s="52">
        <v>0</v>
      </c>
      <c r="M48" s="56">
        <f t="shared" si="3"/>
        <v>0</v>
      </c>
      <c r="N48" s="54">
        <v>0</v>
      </c>
      <c r="O48" s="54">
        <v>0</v>
      </c>
      <c r="P48" s="54">
        <v>0</v>
      </c>
      <c r="Q48" s="54">
        <v>0</v>
      </c>
      <c r="R48" s="57">
        <f t="shared" si="4"/>
        <v>0</v>
      </c>
      <c r="S48" s="54">
        <v>0</v>
      </c>
      <c r="T48" s="54">
        <v>0</v>
      </c>
      <c r="U48" s="54">
        <v>0</v>
      </c>
      <c r="V48" s="52">
        <f t="shared" si="5"/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</row>
    <row r="49" spans="1:38" s="72" customFormat="1" ht="70.5" customHeight="1" x14ac:dyDescent="0.25">
      <c r="A49" s="74"/>
      <c r="B49" s="70" t="s">
        <v>15</v>
      </c>
      <c r="C49" s="55">
        <v>117</v>
      </c>
      <c r="D49" s="55">
        <v>44</v>
      </c>
      <c r="E49" s="55">
        <f t="shared" ref="E49:AL49" si="12">E9+E10+E12+E13+E15+E16+E17+E18+E20+E21+E22+E23+E25+E26+E28+E29+E30+E31+E32+E33+E34+E35+E36+E37+E39+E38+E40+E41+E42+E43+E44+E45+E46+E47+E48</f>
        <v>72</v>
      </c>
      <c r="F49" s="55">
        <f t="shared" si="12"/>
        <v>0</v>
      </c>
      <c r="G49" s="55">
        <f t="shared" si="12"/>
        <v>1</v>
      </c>
      <c r="H49" s="55">
        <f t="shared" si="12"/>
        <v>191</v>
      </c>
      <c r="I49" s="52">
        <f t="shared" si="2"/>
        <v>147</v>
      </c>
      <c r="J49" s="55">
        <f t="shared" si="12"/>
        <v>25</v>
      </c>
      <c r="K49" s="55">
        <f t="shared" si="12"/>
        <v>19</v>
      </c>
      <c r="L49" s="55">
        <f t="shared" si="12"/>
        <v>40</v>
      </c>
      <c r="M49" s="56">
        <f t="shared" si="3"/>
        <v>186</v>
      </c>
      <c r="N49" s="55">
        <f t="shared" si="12"/>
        <v>113</v>
      </c>
      <c r="O49" s="55">
        <f t="shared" si="12"/>
        <v>2</v>
      </c>
      <c r="P49" s="55">
        <f t="shared" si="12"/>
        <v>71</v>
      </c>
      <c r="Q49" s="55">
        <f t="shared" si="12"/>
        <v>0</v>
      </c>
      <c r="R49" s="57">
        <f t="shared" si="4"/>
        <v>37</v>
      </c>
      <c r="S49" s="55">
        <f t="shared" si="12"/>
        <v>0</v>
      </c>
      <c r="T49" s="55">
        <f t="shared" si="12"/>
        <v>6</v>
      </c>
      <c r="U49" s="55">
        <f t="shared" si="12"/>
        <v>31</v>
      </c>
      <c r="V49" s="52">
        <f t="shared" si="5"/>
        <v>223</v>
      </c>
      <c r="W49" s="55">
        <f t="shared" si="12"/>
        <v>0</v>
      </c>
      <c r="X49" s="55">
        <v>0</v>
      </c>
      <c r="Y49" s="52">
        <f t="shared" si="6"/>
        <v>0</v>
      </c>
      <c r="Z49" s="55">
        <f t="shared" si="12"/>
        <v>0</v>
      </c>
      <c r="AA49" s="55">
        <f t="shared" si="12"/>
        <v>28</v>
      </c>
      <c r="AB49" s="55">
        <f t="shared" si="12"/>
        <v>6</v>
      </c>
      <c r="AC49" s="52">
        <f t="shared" si="7"/>
        <v>34</v>
      </c>
      <c r="AD49" s="55">
        <f t="shared" si="12"/>
        <v>9</v>
      </c>
      <c r="AE49" s="55">
        <f t="shared" si="12"/>
        <v>25</v>
      </c>
      <c r="AF49" s="55">
        <f t="shared" si="12"/>
        <v>0</v>
      </c>
      <c r="AG49" s="55">
        <f t="shared" si="12"/>
        <v>16</v>
      </c>
      <c r="AH49" s="55">
        <f t="shared" si="12"/>
        <v>0</v>
      </c>
      <c r="AI49" s="55">
        <f t="shared" si="12"/>
        <v>0</v>
      </c>
      <c r="AJ49" s="52">
        <f t="shared" ref="AJ49" si="13">AH49+AI49</f>
        <v>0</v>
      </c>
      <c r="AK49" s="55">
        <f t="shared" si="12"/>
        <v>0</v>
      </c>
      <c r="AL49" s="55">
        <f t="shared" si="12"/>
        <v>0</v>
      </c>
    </row>
    <row r="50" spans="1:38" ht="18" x14ac:dyDescent="0.25">
      <c r="A50" s="18"/>
      <c r="B50" s="18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L138"/>
  <sheetViews>
    <sheetView zoomScale="85" zoomScaleNormal="85" workbookViewId="0">
      <selection sqref="A1:B1"/>
    </sheetView>
  </sheetViews>
  <sheetFormatPr defaultRowHeight="12.75" x14ac:dyDescent="0.25"/>
  <cols>
    <col min="1" max="1" width="9.28515625" style="1" customWidth="1"/>
    <col min="2" max="2" width="67.140625" style="1" customWidth="1"/>
    <col min="3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118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6.2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0.5" customHeight="1" x14ac:dyDescent="0.25">
      <c r="A8" s="71">
        <v>1</v>
      </c>
      <c r="B8" s="70" t="s">
        <v>38</v>
      </c>
      <c r="C8" s="52">
        <f>C9+C10</f>
        <v>0</v>
      </c>
      <c r="D8" s="52">
        <f t="shared" ref="D8:AL8" si="0">D9+D10</f>
        <v>0</v>
      </c>
      <c r="E8" s="52">
        <f t="shared" si="0"/>
        <v>0</v>
      </c>
      <c r="F8" s="52">
        <f t="shared" si="0"/>
        <v>0</v>
      </c>
      <c r="G8" s="52">
        <f t="shared" si="0"/>
        <v>0</v>
      </c>
      <c r="H8" s="52">
        <f t="shared" si="0"/>
        <v>84</v>
      </c>
      <c r="I8" s="52">
        <f t="shared" si="0"/>
        <v>75</v>
      </c>
      <c r="J8" s="52">
        <f t="shared" si="0"/>
        <v>8</v>
      </c>
      <c r="K8" s="52">
        <f t="shared" si="0"/>
        <v>1</v>
      </c>
      <c r="L8" s="52">
        <f t="shared" si="0"/>
        <v>0</v>
      </c>
      <c r="M8" s="52">
        <f t="shared" si="0"/>
        <v>16</v>
      </c>
      <c r="N8" s="52">
        <f t="shared" si="0"/>
        <v>5</v>
      </c>
      <c r="O8" s="52">
        <f t="shared" si="0"/>
        <v>0</v>
      </c>
      <c r="P8" s="52">
        <f t="shared" si="0"/>
        <v>11</v>
      </c>
      <c r="Q8" s="52">
        <f t="shared" si="0"/>
        <v>0</v>
      </c>
      <c r="R8" s="52">
        <f t="shared" si="0"/>
        <v>1</v>
      </c>
      <c r="S8" s="52">
        <f t="shared" si="0"/>
        <v>0</v>
      </c>
      <c r="T8" s="52">
        <f t="shared" si="0"/>
        <v>0</v>
      </c>
      <c r="U8" s="52">
        <f t="shared" si="0"/>
        <v>1</v>
      </c>
      <c r="V8" s="52">
        <f t="shared" si="0"/>
        <v>17</v>
      </c>
      <c r="W8" s="52">
        <f t="shared" si="0"/>
        <v>0</v>
      </c>
      <c r="X8" s="52">
        <f t="shared" si="0"/>
        <v>0</v>
      </c>
      <c r="Y8" s="52">
        <f t="shared" si="0"/>
        <v>58</v>
      </c>
      <c r="Z8" s="52">
        <f t="shared" si="0"/>
        <v>3</v>
      </c>
      <c r="AA8" s="52">
        <f t="shared" si="0"/>
        <v>0</v>
      </c>
      <c r="AB8" s="52">
        <f t="shared" si="0"/>
        <v>0</v>
      </c>
      <c r="AC8" s="52">
        <f t="shared" si="0"/>
        <v>0</v>
      </c>
      <c r="AD8" s="52">
        <f t="shared" si="0"/>
        <v>0</v>
      </c>
      <c r="AE8" s="52">
        <f t="shared" si="0"/>
        <v>0</v>
      </c>
      <c r="AF8" s="52">
        <f t="shared" si="0"/>
        <v>0</v>
      </c>
      <c r="AG8" s="52">
        <f t="shared" si="0"/>
        <v>0</v>
      </c>
      <c r="AH8" s="52">
        <f t="shared" si="0"/>
        <v>0</v>
      </c>
      <c r="AI8" s="52">
        <f t="shared" si="0"/>
        <v>0</v>
      </c>
      <c r="AJ8" s="52">
        <f t="shared" si="0"/>
        <v>0</v>
      </c>
      <c r="AK8" s="52">
        <f t="shared" si="0"/>
        <v>0</v>
      </c>
      <c r="AL8" s="52">
        <f t="shared" si="0"/>
        <v>0</v>
      </c>
    </row>
    <row r="9" spans="1:38" ht="70.5" customHeight="1" x14ac:dyDescent="0.25">
      <c r="A9" s="10" t="s">
        <v>39</v>
      </c>
      <c r="B9" s="11" t="s">
        <v>40</v>
      </c>
      <c r="C9" s="26"/>
      <c r="D9" s="26"/>
      <c r="E9" s="26"/>
      <c r="F9" s="26"/>
      <c r="G9" s="26"/>
      <c r="H9" s="26">
        <v>55</v>
      </c>
      <c r="I9" s="26">
        <f>H9-J9-K9</f>
        <v>48</v>
      </c>
      <c r="J9" s="26">
        <v>6</v>
      </c>
      <c r="K9" s="26">
        <v>1</v>
      </c>
      <c r="L9" s="26"/>
      <c r="M9" s="31">
        <f>N9+O9+P9+Q9</f>
        <v>12</v>
      </c>
      <c r="N9" s="31">
        <v>5</v>
      </c>
      <c r="O9" s="28"/>
      <c r="P9" s="31">
        <v>7</v>
      </c>
      <c r="Q9" s="28"/>
      <c r="R9" s="32">
        <f>S9+T9+U9</f>
        <v>1</v>
      </c>
      <c r="S9" s="28"/>
      <c r="T9" s="31"/>
      <c r="U9" s="28">
        <v>1</v>
      </c>
      <c r="V9" s="26">
        <f>M9+R9</f>
        <v>13</v>
      </c>
      <c r="W9" s="28"/>
      <c r="X9" s="26"/>
      <c r="Y9" s="26">
        <f>D9+E9+I9-L9-V9-W9</f>
        <v>35</v>
      </c>
      <c r="Z9" s="26">
        <v>3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70.5" customHeight="1" x14ac:dyDescent="0.25">
      <c r="A10" s="10" t="s">
        <v>41</v>
      </c>
      <c r="B10" s="11" t="s">
        <v>42</v>
      </c>
      <c r="C10" s="26"/>
      <c r="D10" s="26"/>
      <c r="E10" s="26"/>
      <c r="F10" s="26"/>
      <c r="G10" s="26"/>
      <c r="H10" s="26">
        <v>29</v>
      </c>
      <c r="I10" s="26">
        <f t="shared" ref="I10:I49" si="1">H10-J10-K10</f>
        <v>27</v>
      </c>
      <c r="J10" s="26">
        <v>2</v>
      </c>
      <c r="K10" s="26"/>
      <c r="L10" s="26"/>
      <c r="M10" s="31">
        <f t="shared" ref="M10:M49" si="2">N10+O10+P10+Q10</f>
        <v>4</v>
      </c>
      <c r="N10" s="31"/>
      <c r="O10" s="28"/>
      <c r="P10" s="31">
        <v>4</v>
      </c>
      <c r="Q10" s="28"/>
      <c r="R10" s="32">
        <f t="shared" ref="R10:R49" si="3">S10+T10+U10</f>
        <v>0</v>
      </c>
      <c r="S10" s="28"/>
      <c r="T10" s="31"/>
      <c r="U10" s="28"/>
      <c r="V10" s="26">
        <f t="shared" ref="V10:V49" si="4">M10+R10</f>
        <v>4</v>
      </c>
      <c r="W10" s="28"/>
      <c r="X10" s="28"/>
      <c r="Y10" s="26">
        <f t="shared" ref="Y10:Y49" si="5">D10+E10+I10-L10-V10-W10</f>
        <v>23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72" customFormat="1" ht="70.5" customHeight="1" x14ac:dyDescent="0.25">
      <c r="A11" s="71">
        <v>2</v>
      </c>
      <c r="B11" s="70" t="s">
        <v>43</v>
      </c>
      <c r="C11" s="52">
        <f>C12+C13</f>
        <v>0</v>
      </c>
      <c r="D11" s="52">
        <f t="shared" ref="D11:AL11" si="6">D12+D13</f>
        <v>0</v>
      </c>
      <c r="E11" s="52">
        <f t="shared" si="6"/>
        <v>0</v>
      </c>
      <c r="F11" s="52">
        <f t="shared" si="6"/>
        <v>0</v>
      </c>
      <c r="G11" s="52">
        <f t="shared" si="6"/>
        <v>0</v>
      </c>
      <c r="H11" s="52">
        <f t="shared" si="6"/>
        <v>16</v>
      </c>
      <c r="I11" s="52">
        <f t="shared" si="6"/>
        <v>15</v>
      </c>
      <c r="J11" s="52">
        <f t="shared" si="6"/>
        <v>1</v>
      </c>
      <c r="K11" s="52">
        <f t="shared" si="6"/>
        <v>0</v>
      </c>
      <c r="L11" s="52">
        <f t="shared" si="6"/>
        <v>0</v>
      </c>
      <c r="M11" s="52">
        <f t="shared" si="6"/>
        <v>0</v>
      </c>
      <c r="N11" s="52">
        <f t="shared" si="6"/>
        <v>0</v>
      </c>
      <c r="O11" s="52">
        <f t="shared" si="6"/>
        <v>0</v>
      </c>
      <c r="P11" s="52">
        <f t="shared" si="6"/>
        <v>0</v>
      </c>
      <c r="Q11" s="52">
        <f t="shared" si="6"/>
        <v>0</v>
      </c>
      <c r="R11" s="52">
        <f t="shared" si="6"/>
        <v>3</v>
      </c>
      <c r="S11" s="52">
        <f t="shared" si="6"/>
        <v>0</v>
      </c>
      <c r="T11" s="52">
        <f t="shared" si="6"/>
        <v>1</v>
      </c>
      <c r="U11" s="52">
        <f t="shared" si="6"/>
        <v>2</v>
      </c>
      <c r="V11" s="52">
        <f t="shared" si="6"/>
        <v>3</v>
      </c>
      <c r="W11" s="52">
        <f t="shared" si="6"/>
        <v>0</v>
      </c>
      <c r="X11" s="52">
        <f t="shared" si="6"/>
        <v>0</v>
      </c>
      <c r="Y11" s="52">
        <f t="shared" si="6"/>
        <v>12</v>
      </c>
      <c r="Z11" s="52">
        <f t="shared" si="6"/>
        <v>0</v>
      </c>
      <c r="AA11" s="52">
        <f t="shared" si="6"/>
        <v>0</v>
      </c>
      <c r="AB11" s="52">
        <f t="shared" si="6"/>
        <v>0</v>
      </c>
      <c r="AC11" s="52">
        <f t="shared" si="6"/>
        <v>0</v>
      </c>
      <c r="AD11" s="52">
        <f t="shared" si="6"/>
        <v>0</v>
      </c>
      <c r="AE11" s="52">
        <f t="shared" si="6"/>
        <v>0</v>
      </c>
      <c r="AF11" s="52">
        <f t="shared" si="6"/>
        <v>0</v>
      </c>
      <c r="AG11" s="52">
        <f t="shared" si="6"/>
        <v>0</v>
      </c>
      <c r="AH11" s="52">
        <f t="shared" si="6"/>
        <v>0</v>
      </c>
      <c r="AI11" s="52">
        <f t="shared" si="6"/>
        <v>0</v>
      </c>
      <c r="AJ11" s="52">
        <f t="shared" si="6"/>
        <v>0</v>
      </c>
      <c r="AK11" s="52">
        <f t="shared" si="6"/>
        <v>0</v>
      </c>
      <c r="AL11" s="52">
        <f t="shared" si="6"/>
        <v>0</v>
      </c>
    </row>
    <row r="12" spans="1:38" ht="70.5" customHeight="1" x14ac:dyDescent="0.25">
      <c r="A12" s="10" t="s">
        <v>44</v>
      </c>
      <c r="B12" s="11" t="s">
        <v>45</v>
      </c>
      <c r="C12" s="26"/>
      <c r="D12" s="26"/>
      <c r="E12" s="26"/>
      <c r="F12" s="26"/>
      <c r="G12" s="26"/>
      <c r="H12" s="26">
        <v>15</v>
      </c>
      <c r="I12" s="26">
        <f t="shared" si="1"/>
        <v>14</v>
      </c>
      <c r="J12" s="26">
        <v>1</v>
      </c>
      <c r="K12" s="26"/>
      <c r="L12" s="26"/>
      <c r="M12" s="31"/>
      <c r="N12" s="31"/>
      <c r="O12" s="28"/>
      <c r="P12" s="31"/>
      <c r="Q12" s="28"/>
      <c r="R12" s="32">
        <f t="shared" si="3"/>
        <v>2</v>
      </c>
      <c r="S12" s="28"/>
      <c r="T12" s="31"/>
      <c r="U12" s="28">
        <v>2</v>
      </c>
      <c r="V12" s="26">
        <f t="shared" si="4"/>
        <v>2</v>
      </c>
      <c r="W12" s="26"/>
      <c r="X12" s="28"/>
      <c r="Y12" s="26">
        <f t="shared" si="5"/>
        <v>12</v>
      </c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 ht="70.5" customHeight="1" x14ac:dyDescent="0.25">
      <c r="A13" s="10" t="s">
        <v>46</v>
      </c>
      <c r="B13" s="11" t="s">
        <v>47</v>
      </c>
      <c r="C13" s="26"/>
      <c r="D13" s="26"/>
      <c r="E13" s="26"/>
      <c r="F13" s="26"/>
      <c r="G13" s="26"/>
      <c r="H13" s="26">
        <v>1</v>
      </c>
      <c r="I13" s="26">
        <f t="shared" si="1"/>
        <v>1</v>
      </c>
      <c r="J13" s="28"/>
      <c r="K13" s="26"/>
      <c r="L13" s="26"/>
      <c r="M13" s="31"/>
      <c r="N13" s="31"/>
      <c r="O13" s="28"/>
      <c r="P13" s="31"/>
      <c r="Q13" s="28"/>
      <c r="R13" s="32">
        <f t="shared" si="3"/>
        <v>1</v>
      </c>
      <c r="S13" s="28"/>
      <c r="T13" s="31">
        <v>1</v>
      </c>
      <c r="U13" s="28"/>
      <c r="V13" s="26">
        <f t="shared" si="4"/>
        <v>1</v>
      </c>
      <c r="W13" s="28"/>
      <c r="X13" s="28"/>
      <c r="Y13" s="26"/>
      <c r="Z13" s="26"/>
      <c r="AA13" s="26"/>
      <c r="AB13" s="26"/>
      <c r="AC13" s="26"/>
      <c r="AD13" s="28"/>
      <c r="AE13" s="26"/>
      <c r="AF13" s="26"/>
      <c r="AG13" s="26"/>
      <c r="AH13" s="26"/>
      <c r="AI13" s="26"/>
      <c r="AJ13" s="26"/>
      <c r="AK13" s="26"/>
      <c r="AL13" s="26"/>
    </row>
    <row r="14" spans="1:38" s="72" customFormat="1" ht="70.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7">D15+D16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7"/>
        <v>0</v>
      </c>
      <c r="J14" s="52">
        <f t="shared" si="7"/>
        <v>0</v>
      </c>
      <c r="K14" s="52">
        <f t="shared" si="7"/>
        <v>0</v>
      </c>
      <c r="L14" s="52">
        <f t="shared" si="7"/>
        <v>0</v>
      </c>
      <c r="M14" s="52">
        <f t="shared" si="7"/>
        <v>0</v>
      </c>
      <c r="N14" s="52">
        <f t="shared" si="7"/>
        <v>0</v>
      </c>
      <c r="O14" s="52">
        <f t="shared" si="7"/>
        <v>0</v>
      </c>
      <c r="P14" s="52">
        <f t="shared" si="7"/>
        <v>0</v>
      </c>
      <c r="Q14" s="52">
        <f t="shared" si="7"/>
        <v>0</v>
      </c>
      <c r="R14" s="52">
        <f t="shared" si="7"/>
        <v>0</v>
      </c>
      <c r="S14" s="52">
        <f t="shared" si="7"/>
        <v>0</v>
      </c>
      <c r="T14" s="52">
        <f t="shared" si="7"/>
        <v>0</v>
      </c>
      <c r="U14" s="52">
        <f t="shared" si="7"/>
        <v>0</v>
      </c>
      <c r="V14" s="52">
        <f t="shared" si="7"/>
        <v>0</v>
      </c>
      <c r="W14" s="52">
        <f t="shared" si="7"/>
        <v>0</v>
      </c>
      <c r="X14" s="52">
        <f t="shared" si="7"/>
        <v>0</v>
      </c>
      <c r="Y14" s="52">
        <f t="shared" si="7"/>
        <v>0</v>
      </c>
      <c r="Z14" s="52">
        <f t="shared" si="7"/>
        <v>0</v>
      </c>
      <c r="AA14" s="52">
        <f t="shared" si="7"/>
        <v>0</v>
      </c>
      <c r="AB14" s="52">
        <f t="shared" si="7"/>
        <v>0</v>
      </c>
      <c r="AC14" s="52">
        <f t="shared" si="7"/>
        <v>0</v>
      </c>
      <c r="AD14" s="52">
        <f t="shared" si="7"/>
        <v>0</v>
      </c>
      <c r="AE14" s="52">
        <f t="shared" si="7"/>
        <v>0</v>
      </c>
      <c r="AF14" s="52">
        <f t="shared" si="7"/>
        <v>0</v>
      </c>
      <c r="AG14" s="52">
        <f t="shared" si="7"/>
        <v>0</v>
      </c>
      <c r="AH14" s="52">
        <f t="shared" si="7"/>
        <v>0</v>
      </c>
      <c r="AI14" s="52">
        <f t="shared" si="7"/>
        <v>0</v>
      </c>
      <c r="AJ14" s="52">
        <f t="shared" si="7"/>
        <v>0</v>
      </c>
      <c r="AK14" s="52">
        <f t="shared" si="7"/>
        <v>0</v>
      </c>
      <c r="AL14" s="52">
        <f t="shared" si="7"/>
        <v>0</v>
      </c>
    </row>
    <row r="15" spans="1:38" ht="70.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70.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72" customFormat="1" ht="70.5" customHeight="1" x14ac:dyDescent="0.25">
      <c r="A17" s="73">
        <v>4</v>
      </c>
      <c r="B17" s="70" t="s">
        <v>54</v>
      </c>
      <c r="C17" s="52"/>
      <c r="D17" s="52"/>
      <c r="E17" s="52"/>
      <c r="F17" s="52"/>
      <c r="G17" s="52"/>
      <c r="H17" s="52">
        <v>0</v>
      </c>
      <c r="I17" s="52">
        <f t="shared" si="1"/>
        <v>0</v>
      </c>
      <c r="J17" s="54"/>
      <c r="K17" s="54"/>
      <c r="L17" s="52"/>
      <c r="M17" s="56">
        <f t="shared" si="2"/>
        <v>0</v>
      </c>
      <c r="N17" s="54"/>
      <c r="O17" s="54"/>
      <c r="P17" s="54"/>
      <c r="Q17" s="54"/>
      <c r="R17" s="57">
        <f t="shared" si="3"/>
        <v>0</v>
      </c>
      <c r="S17" s="54"/>
      <c r="T17" s="54"/>
      <c r="U17" s="54"/>
      <c r="V17" s="52">
        <f t="shared" si="4"/>
        <v>0</v>
      </c>
      <c r="W17" s="54"/>
      <c r="X17" s="54"/>
      <c r="Y17" s="52">
        <f t="shared" si="5"/>
        <v>0</v>
      </c>
      <c r="Z17" s="54"/>
      <c r="AA17" s="54"/>
      <c r="AB17" s="52"/>
      <c r="AC17" s="52"/>
      <c r="AD17" s="52"/>
      <c r="AE17" s="52"/>
      <c r="AF17" s="54"/>
      <c r="AG17" s="54"/>
      <c r="AH17" s="54"/>
      <c r="AI17" s="54"/>
      <c r="AJ17" s="52"/>
      <c r="AK17" s="52"/>
      <c r="AL17" s="52"/>
    </row>
    <row r="18" spans="1:38" s="72" customFormat="1" ht="70.5" customHeight="1" x14ac:dyDescent="0.25">
      <c r="A18" s="73">
        <v>5</v>
      </c>
      <c r="B18" s="70" t="s">
        <v>55</v>
      </c>
      <c r="C18" s="52"/>
      <c r="D18" s="52"/>
      <c r="E18" s="52"/>
      <c r="F18" s="52"/>
      <c r="G18" s="52"/>
      <c r="H18" s="52">
        <v>1</v>
      </c>
      <c r="I18" s="52">
        <f t="shared" si="1"/>
        <v>1</v>
      </c>
      <c r="J18" s="54"/>
      <c r="K18" s="54"/>
      <c r="L18" s="52"/>
      <c r="M18" s="56">
        <f t="shared" si="2"/>
        <v>0</v>
      </c>
      <c r="N18" s="54"/>
      <c r="O18" s="54"/>
      <c r="P18" s="54"/>
      <c r="Q18" s="54"/>
      <c r="R18" s="57">
        <f t="shared" si="3"/>
        <v>0</v>
      </c>
      <c r="S18" s="54"/>
      <c r="T18" s="54"/>
      <c r="U18" s="54"/>
      <c r="V18" s="52">
        <f t="shared" si="4"/>
        <v>0</v>
      </c>
      <c r="W18" s="52"/>
      <c r="X18" s="54"/>
      <c r="Y18" s="52">
        <f t="shared" si="5"/>
        <v>1</v>
      </c>
      <c r="Z18" s="54"/>
      <c r="AA18" s="54"/>
      <c r="AB18" s="52"/>
      <c r="AC18" s="52"/>
      <c r="AD18" s="52"/>
      <c r="AE18" s="52"/>
      <c r="AF18" s="54"/>
      <c r="AG18" s="54"/>
      <c r="AH18" s="54"/>
      <c r="AI18" s="54"/>
      <c r="AJ18" s="52"/>
      <c r="AK18" s="52"/>
      <c r="AL18" s="52"/>
    </row>
    <row r="19" spans="1:38" s="72" customFormat="1" ht="70.5" customHeight="1" x14ac:dyDescent="0.25">
      <c r="A19" s="73">
        <v>6</v>
      </c>
      <c r="B19" s="70" t="s">
        <v>56</v>
      </c>
      <c r="C19" s="52">
        <f>C20+C21+C22+C23+C24+C25+C26</f>
        <v>0</v>
      </c>
      <c r="D19" s="52">
        <f t="shared" ref="D19:AL19" si="8">D20+D21+D22+D23+D24+D25+D26</f>
        <v>0</v>
      </c>
      <c r="E19" s="52">
        <f t="shared" si="8"/>
        <v>0</v>
      </c>
      <c r="F19" s="52">
        <f t="shared" si="8"/>
        <v>0</v>
      </c>
      <c r="G19" s="52">
        <f t="shared" si="8"/>
        <v>0</v>
      </c>
      <c r="H19" s="52">
        <f t="shared" si="8"/>
        <v>0</v>
      </c>
      <c r="I19" s="52">
        <f t="shared" si="8"/>
        <v>0</v>
      </c>
      <c r="J19" s="52">
        <f t="shared" si="8"/>
        <v>0</v>
      </c>
      <c r="K19" s="52">
        <f t="shared" si="8"/>
        <v>0</v>
      </c>
      <c r="L19" s="52">
        <f t="shared" si="8"/>
        <v>0</v>
      </c>
      <c r="M19" s="52">
        <f t="shared" si="8"/>
        <v>0</v>
      </c>
      <c r="N19" s="52">
        <f t="shared" si="8"/>
        <v>0</v>
      </c>
      <c r="O19" s="52">
        <f t="shared" si="8"/>
        <v>0</v>
      </c>
      <c r="P19" s="52">
        <f t="shared" si="8"/>
        <v>0</v>
      </c>
      <c r="Q19" s="52">
        <f t="shared" si="8"/>
        <v>0</v>
      </c>
      <c r="R19" s="52">
        <f t="shared" si="8"/>
        <v>0</v>
      </c>
      <c r="S19" s="52">
        <f t="shared" si="8"/>
        <v>0</v>
      </c>
      <c r="T19" s="52">
        <f t="shared" si="8"/>
        <v>0</v>
      </c>
      <c r="U19" s="52">
        <f t="shared" si="8"/>
        <v>0</v>
      </c>
      <c r="V19" s="52">
        <f t="shared" si="8"/>
        <v>0</v>
      </c>
      <c r="W19" s="52">
        <f t="shared" si="8"/>
        <v>0</v>
      </c>
      <c r="X19" s="52">
        <f t="shared" si="8"/>
        <v>0</v>
      </c>
      <c r="Y19" s="52">
        <f t="shared" si="8"/>
        <v>0</v>
      </c>
      <c r="Z19" s="52">
        <f t="shared" si="8"/>
        <v>0</v>
      </c>
      <c r="AA19" s="52">
        <f t="shared" si="8"/>
        <v>0</v>
      </c>
      <c r="AB19" s="52">
        <f t="shared" si="8"/>
        <v>0</v>
      </c>
      <c r="AC19" s="52">
        <f t="shared" si="8"/>
        <v>0</v>
      </c>
      <c r="AD19" s="52">
        <f t="shared" si="8"/>
        <v>0</v>
      </c>
      <c r="AE19" s="52">
        <f t="shared" si="8"/>
        <v>0</v>
      </c>
      <c r="AF19" s="52">
        <f t="shared" si="8"/>
        <v>0</v>
      </c>
      <c r="AG19" s="52">
        <f t="shared" si="8"/>
        <v>0</v>
      </c>
      <c r="AH19" s="52">
        <f t="shared" si="8"/>
        <v>0</v>
      </c>
      <c r="AI19" s="52">
        <f t="shared" si="8"/>
        <v>0</v>
      </c>
      <c r="AJ19" s="52">
        <f t="shared" si="8"/>
        <v>0</v>
      </c>
      <c r="AK19" s="52">
        <f t="shared" si="8"/>
        <v>0</v>
      </c>
      <c r="AL19" s="52">
        <f t="shared" si="8"/>
        <v>0</v>
      </c>
    </row>
    <row r="20" spans="1:38" ht="70.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0.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6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0.5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6"/>
      <c r="I22" s="26"/>
      <c r="J22" s="28"/>
      <c r="K22" s="28"/>
      <c r="L22" s="26"/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70.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6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0.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6"/>
      <c r="I24" s="26"/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0.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6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0.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6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72" customFormat="1" ht="70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9">E28+E29+E30+E31+E32</f>
        <v>0</v>
      </c>
      <c r="E27" s="52">
        <f t="shared" si="9"/>
        <v>0</v>
      </c>
      <c r="F27" s="52">
        <f t="shared" si="9"/>
        <v>0</v>
      </c>
      <c r="G27" s="52">
        <f t="shared" si="9"/>
        <v>0</v>
      </c>
      <c r="H27" s="52">
        <f t="shared" si="9"/>
        <v>0</v>
      </c>
      <c r="I27" s="52">
        <f t="shared" si="9"/>
        <v>0</v>
      </c>
      <c r="J27" s="52">
        <f t="shared" si="9"/>
        <v>0</v>
      </c>
      <c r="K27" s="52">
        <f t="shared" si="9"/>
        <v>0</v>
      </c>
      <c r="L27" s="52">
        <f t="shared" si="9"/>
        <v>0</v>
      </c>
      <c r="M27" s="52">
        <f t="shared" si="9"/>
        <v>0</v>
      </c>
      <c r="N27" s="52">
        <f t="shared" si="9"/>
        <v>0</v>
      </c>
      <c r="O27" s="52">
        <f t="shared" si="9"/>
        <v>0</v>
      </c>
      <c r="P27" s="52">
        <f t="shared" si="9"/>
        <v>0</v>
      </c>
      <c r="Q27" s="52">
        <f t="shared" si="9"/>
        <v>0</v>
      </c>
      <c r="R27" s="52">
        <f t="shared" si="9"/>
        <v>0</v>
      </c>
      <c r="S27" s="52">
        <f t="shared" si="9"/>
        <v>0</v>
      </c>
      <c r="T27" s="52">
        <f t="shared" si="9"/>
        <v>0</v>
      </c>
      <c r="U27" s="52">
        <f t="shared" si="9"/>
        <v>0</v>
      </c>
      <c r="V27" s="52">
        <f t="shared" si="9"/>
        <v>0</v>
      </c>
      <c r="W27" s="52">
        <f t="shared" si="9"/>
        <v>0</v>
      </c>
      <c r="X27" s="52">
        <f t="shared" si="9"/>
        <v>0</v>
      </c>
      <c r="Y27" s="52">
        <f t="shared" si="9"/>
        <v>0</v>
      </c>
      <c r="Z27" s="52">
        <f t="shared" si="9"/>
        <v>0</v>
      </c>
      <c r="AA27" s="52">
        <f t="shared" si="9"/>
        <v>0</v>
      </c>
      <c r="AB27" s="52">
        <f t="shared" si="9"/>
        <v>0</v>
      </c>
      <c r="AC27" s="52">
        <f t="shared" si="9"/>
        <v>0</v>
      </c>
      <c r="AD27" s="52">
        <f t="shared" si="9"/>
        <v>0</v>
      </c>
      <c r="AE27" s="52">
        <f t="shared" si="9"/>
        <v>0</v>
      </c>
      <c r="AF27" s="52">
        <f t="shared" si="9"/>
        <v>0</v>
      </c>
      <c r="AG27" s="52">
        <f t="shared" si="9"/>
        <v>0</v>
      </c>
      <c r="AH27" s="52">
        <f t="shared" si="9"/>
        <v>0</v>
      </c>
      <c r="AI27" s="52">
        <f t="shared" si="9"/>
        <v>0</v>
      </c>
      <c r="AJ27" s="52">
        <f t="shared" si="9"/>
        <v>0</v>
      </c>
      <c r="AK27" s="52">
        <f t="shared" si="9"/>
        <v>0</v>
      </c>
      <c r="AL27" s="52">
        <f t="shared" si="9"/>
        <v>0</v>
      </c>
    </row>
    <row r="28" spans="1:38" ht="70.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6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0.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6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0.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6"/>
      <c r="I30" s="26"/>
      <c r="J30" s="28"/>
      <c r="K30" s="28"/>
      <c r="L30" s="26"/>
      <c r="M30" s="31"/>
      <c r="N30" s="28"/>
      <c r="O30" s="28"/>
      <c r="P30" s="28"/>
      <c r="Q30" s="28"/>
      <c r="R30" s="3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0.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6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0.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72" customFormat="1" ht="70.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0.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70.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70.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70.5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</row>
    <row r="38" spans="1:38" s="72" customFormat="1" ht="70.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</row>
    <row r="39" spans="1:38" ht="70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0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6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0.5" customHeight="1" x14ac:dyDescent="0.25">
      <c r="A41" s="15" t="s">
        <v>98</v>
      </c>
      <c r="B41" s="5" t="s">
        <v>99</v>
      </c>
      <c r="C41" s="26"/>
      <c r="D41" s="26"/>
      <c r="E41" s="26"/>
      <c r="F41" s="26"/>
      <c r="G41" s="26"/>
      <c r="H41" s="26"/>
      <c r="I41" s="26"/>
      <c r="J41" s="28"/>
      <c r="K41" s="28"/>
      <c r="L41" s="26"/>
      <c r="M41" s="31"/>
      <c r="N41" s="28"/>
      <c r="O41" s="28"/>
      <c r="P41" s="28"/>
      <c r="Q41" s="28"/>
      <c r="R41" s="32"/>
      <c r="S41" s="28"/>
      <c r="T41" s="28"/>
      <c r="U41" s="28"/>
      <c r="V41" s="26"/>
      <c r="W41" s="28"/>
      <c r="X41" s="28"/>
      <c r="Y41" s="26"/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0.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6"/>
      <c r="I42" s="26"/>
      <c r="J42" s="28"/>
      <c r="K42" s="28"/>
      <c r="L42" s="26"/>
      <c r="M42" s="31"/>
      <c r="N42" s="28"/>
      <c r="O42" s="28"/>
      <c r="P42" s="28"/>
      <c r="Q42" s="28"/>
      <c r="R42" s="32"/>
      <c r="S42" s="28"/>
      <c r="T42" s="28"/>
      <c r="U42" s="28"/>
      <c r="V42" s="26"/>
      <c r="W42" s="28"/>
      <c r="X42" s="28"/>
      <c r="Y42" s="26"/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8"/>
      <c r="AL42" s="28"/>
    </row>
    <row r="43" spans="1:38" ht="70.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6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0.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0.5" customHeight="1" x14ac:dyDescent="0.25">
      <c r="A45" s="15" t="s">
        <v>106</v>
      </c>
      <c r="B45" s="16" t="s">
        <v>107</v>
      </c>
      <c r="C45" s="26"/>
      <c r="D45" s="26"/>
      <c r="E45" s="26"/>
      <c r="F45" s="26"/>
      <c r="G45" s="26"/>
      <c r="H45" s="26"/>
      <c r="I45" s="26"/>
      <c r="J45" s="26"/>
      <c r="K45" s="28"/>
      <c r="L45" s="26"/>
      <c r="M45" s="31"/>
      <c r="N45" s="28"/>
      <c r="O45" s="28"/>
      <c r="P45" s="28"/>
      <c r="Q45" s="28"/>
      <c r="R45" s="32"/>
      <c r="S45" s="28"/>
      <c r="T45" s="28"/>
      <c r="U45" s="28"/>
      <c r="V45" s="26"/>
      <c r="W45" s="28"/>
      <c r="X45" s="28"/>
      <c r="Y45" s="26"/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0.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6"/>
      <c r="I46" s="26"/>
      <c r="J46" s="28"/>
      <c r="K46" s="28"/>
      <c r="L46" s="26"/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0.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9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72" customFormat="1" ht="70.5" customHeight="1" x14ac:dyDescent="0.25">
      <c r="A48" s="74" t="s">
        <v>112</v>
      </c>
      <c r="B48" s="70" t="s">
        <v>81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</row>
    <row r="49" spans="1:38" s="72" customFormat="1" ht="70.5" customHeight="1" x14ac:dyDescent="0.25">
      <c r="A49" s="74"/>
      <c r="B49" s="70" t="s">
        <v>15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f>H9+H10+H12+H13+H15+H16+H17+H18+H20+H21+H22+H23+H25+H26+H28+H29+H30+H31+H32+H33+H34+H35+H36+H37+H39+H38+H40+H41+H42+H43+H44+H45+H46+H47+H48</f>
        <v>101</v>
      </c>
      <c r="I49" s="52">
        <f t="shared" si="1"/>
        <v>91</v>
      </c>
      <c r="J49" s="55">
        <f t="shared" ref="J49:AL49" si="10">J9+J10+J12+J13+J15+J16+J17+J18+J20+J21+J22+J23+J25+J26+J28+J29+J30+J31+J32+J33+J34+J35+J36+J37+J39+J38+J40+J41+J42+J43+J44+J45+J46+J47+J48</f>
        <v>9</v>
      </c>
      <c r="K49" s="55">
        <f t="shared" si="10"/>
        <v>1</v>
      </c>
      <c r="L49" s="55">
        <f t="shared" si="10"/>
        <v>0</v>
      </c>
      <c r="M49" s="56">
        <f t="shared" si="2"/>
        <v>16</v>
      </c>
      <c r="N49" s="55">
        <f t="shared" si="10"/>
        <v>5</v>
      </c>
      <c r="O49" s="55">
        <f t="shared" si="10"/>
        <v>0</v>
      </c>
      <c r="P49" s="55">
        <f t="shared" si="10"/>
        <v>11</v>
      </c>
      <c r="Q49" s="55">
        <f t="shared" si="10"/>
        <v>0</v>
      </c>
      <c r="R49" s="57">
        <f t="shared" si="3"/>
        <v>4</v>
      </c>
      <c r="S49" s="55">
        <f t="shared" si="10"/>
        <v>0</v>
      </c>
      <c r="T49" s="55">
        <f t="shared" si="10"/>
        <v>1</v>
      </c>
      <c r="U49" s="55">
        <f t="shared" si="10"/>
        <v>3</v>
      </c>
      <c r="V49" s="52">
        <f t="shared" si="4"/>
        <v>20</v>
      </c>
      <c r="W49" s="55">
        <f t="shared" si="10"/>
        <v>0</v>
      </c>
      <c r="X49" s="55">
        <f t="shared" si="10"/>
        <v>0</v>
      </c>
      <c r="Y49" s="52">
        <f t="shared" si="5"/>
        <v>71</v>
      </c>
      <c r="Z49" s="55">
        <f t="shared" si="10"/>
        <v>3</v>
      </c>
      <c r="AA49" s="55">
        <f t="shared" si="10"/>
        <v>0</v>
      </c>
      <c r="AB49" s="55">
        <f t="shared" si="10"/>
        <v>0</v>
      </c>
      <c r="AC49" s="55">
        <f t="shared" si="10"/>
        <v>0</v>
      </c>
      <c r="AD49" s="55">
        <f t="shared" si="10"/>
        <v>0</v>
      </c>
      <c r="AE49" s="55">
        <f t="shared" si="10"/>
        <v>0</v>
      </c>
      <c r="AF49" s="55">
        <f t="shared" si="10"/>
        <v>0</v>
      </c>
      <c r="AG49" s="55">
        <f t="shared" si="10"/>
        <v>0</v>
      </c>
      <c r="AH49" s="55">
        <f t="shared" si="10"/>
        <v>0</v>
      </c>
      <c r="AI49" s="55">
        <f t="shared" si="10"/>
        <v>0</v>
      </c>
      <c r="AJ49" s="55">
        <f t="shared" si="10"/>
        <v>0</v>
      </c>
      <c r="AK49" s="55">
        <f t="shared" si="10"/>
        <v>0</v>
      </c>
      <c r="AL49" s="55">
        <f t="shared" si="10"/>
        <v>0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L138"/>
  <sheetViews>
    <sheetView zoomScale="80" zoomScaleNormal="80" workbookViewId="0">
      <selection activeCell="M58" sqref="M58"/>
    </sheetView>
  </sheetViews>
  <sheetFormatPr defaultRowHeight="12.75" x14ac:dyDescent="0.25"/>
  <cols>
    <col min="1" max="1" width="9.28515625" style="1" customWidth="1"/>
    <col min="2" max="2" width="67.140625" style="1" customWidth="1"/>
    <col min="3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39" t="s">
        <v>33</v>
      </c>
      <c r="S6" s="39" t="s">
        <v>34</v>
      </c>
      <c r="T6" s="39" t="s">
        <v>35</v>
      </c>
      <c r="U6" s="39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6.2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0.5" customHeight="1" x14ac:dyDescent="0.25">
      <c r="A8" s="71">
        <v>1</v>
      </c>
      <c r="B8" s="70" t="s">
        <v>38</v>
      </c>
      <c r="C8" s="52">
        <f>C9+C10</f>
        <v>0</v>
      </c>
      <c r="D8" s="52">
        <f t="shared" ref="D8:AL8" si="0">D9+D10</f>
        <v>0</v>
      </c>
      <c r="E8" s="52">
        <f t="shared" si="0"/>
        <v>0</v>
      </c>
      <c r="F8" s="52">
        <f t="shared" si="0"/>
        <v>0</v>
      </c>
      <c r="G8" s="52">
        <f t="shared" si="0"/>
        <v>0</v>
      </c>
      <c r="H8" s="52">
        <f t="shared" si="0"/>
        <v>423</v>
      </c>
      <c r="I8" s="52">
        <f t="shared" si="0"/>
        <v>376</v>
      </c>
      <c r="J8" s="52">
        <f t="shared" si="0"/>
        <v>35</v>
      </c>
      <c r="K8" s="52">
        <f t="shared" si="0"/>
        <v>12</v>
      </c>
      <c r="L8" s="52">
        <f t="shared" si="0"/>
        <v>0</v>
      </c>
      <c r="M8" s="52">
        <f t="shared" si="0"/>
        <v>131</v>
      </c>
      <c r="N8" s="52">
        <f t="shared" si="0"/>
        <v>119</v>
      </c>
      <c r="O8" s="52">
        <f t="shared" si="0"/>
        <v>2</v>
      </c>
      <c r="P8" s="52">
        <f t="shared" si="0"/>
        <v>10</v>
      </c>
      <c r="Q8" s="52">
        <f t="shared" si="0"/>
        <v>0</v>
      </c>
      <c r="R8" s="52">
        <f t="shared" si="0"/>
        <v>7</v>
      </c>
      <c r="S8" s="52">
        <f t="shared" si="0"/>
        <v>0</v>
      </c>
      <c r="T8" s="52">
        <f t="shared" si="0"/>
        <v>2</v>
      </c>
      <c r="U8" s="52">
        <f t="shared" si="0"/>
        <v>5</v>
      </c>
      <c r="V8" s="52">
        <f t="shared" si="0"/>
        <v>138</v>
      </c>
      <c r="W8" s="52">
        <f t="shared" si="0"/>
        <v>4</v>
      </c>
      <c r="X8" s="52">
        <f t="shared" si="0"/>
        <v>4</v>
      </c>
      <c r="Y8" s="52">
        <f t="shared" si="0"/>
        <v>234</v>
      </c>
      <c r="Z8" s="52">
        <f t="shared" si="0"/>
        <v>4</v>
      </c>
      <c r="AA8" s="52">
        <f t="shared" si="0"/>
        <v>2</v>
      </c>
      <c r="AB8" s="52">
        <f t="shared" si="0"/>
        <v>7</v>
      </c>
      <c r="AC8" s="52">
        <f t="shared" si="0"/>
        <v>9</v>
      </c>
      <c r="AD8" s="52">
        <f t="shared" si="0"/>
        <v>0</v>
      </c>
      <c r="AE8" s="52">
        <f t="shared" si="0"/>
        <v>9</v>
      </c>
      <c r="AF8" s="52">
        <f t="shared" si="0"/>
        <v>0</v>
      </c>
      <c r="AG8" s="52">
        <f t="shared" si="0"/>
        <v>9</v>
      </c>
      <c r="AH8" s="52">
        <f t="shared" si="0"/>
        <v>0</v>
      </c>
      <c r="AI8" s="52">
        <f t="shared" si="0"/>
        <v>0</v>
      </c>
      <c r="AJ8" s="52">
        <f t="shared" si="0"/>
        <v>0</v>
      </c>
      <c r="AK8" s="52">
        <f t="shared" si="0"/>
        <v>0</v>
      </c>
      <c r="AL8" s="52">
        <f t="shared" si="0"/>
        <v>0</v>
      </c>
    </row>
    <row r="9" spans="1:38" ht="70.5" customHeight="1" x14ac:dyDescent="0.25">
      <c r="A9" s="10" t="s">
        <v>39</v>
      </c>
      <c r="B9" s="38" t="s">
        <v>40</v>
      </c>
      <c r="C9" s="26"/>
      <c r="D9" s="26"/>
      <c r="E9" s="26"/>
      <c r="F9" s="26"/>
      <c r="G9" s="26"/>
      <c r="H9" s="26">
        <v>215</v>
      </c>
      <c r="I9" s="26">
        <f>H9-J9-K9</f>
        <v>180</v>
      </c>
      <c r="J9" s="26">
        <v>25</v>
      </c>
      <c r="K9" s="26">
        <v>10</v>
      </c>
      <c r="L9" s="26"/>
      <c r="M9" s="31">
        <f>N9+O9+P9+Q9</f>
        <v>42</v>
      </c>
      <c r="N9" s="31">
        <v>31</v>
      </c>
      <c r="O9" s="28">
        <v>2</v>
      </c>
      <c r="P9" s="31">
        <v>9</v>
      </c>
      <c r="Q9" s="28"/>
      <c r="R9" s="32">
        <f>S9+T9+U9</f>
        <v>2</v>
      </c>
      <c r="S9" s="28"/>
      <c r="T9" s="31">
        <v>1</v>
      </c>
      <c r="U9" s="28">
        <v>1</v>
      </c>
      <c r="V9" s="26">
        <f>M9+R9</f>
        <v>44</v>
      </c>
      <c r="W9" s="28">
        <v>3</v>
      </c>
      <c r="X9" s="26">
        <v>4</v>
      </c>
      <c r="Y9" s="26">
        <f>D9+E9+I9-L9-V9-W9</f>
        <v>133</v>
      </c>
      <c r="Z9" s="26">
        <v>4</v>
      </c>
      <c r="AA9" s="26">
        <v>2</v>
      </c>
      <c r="AB9" s="26">
        <v>5</v>
      </c>
      <c r="AC9" s="26">
        <f>AA9+AB9</f>
        <v>7</v>
      </c>
      <c r="AD9" s="26"/>
      <c r="AE9" s="26">
        <v>7</v>
      </c>
      <c r="AF9" s="26"/>
      <c r="AG9" s="26">
        <v>7</v>
      </c>
      <c r="AH9" s="26"/>
      <c r="AI9" s="26"/>
      <c r="AJ9" s="26"/>
      <c r="AK9" s="26"/>
      <c r="AL9" s="26"/>
    </row>
    <row r="10" spans="1:38" ht="70.5" customHeight="1" x14ac:dyDescent="0.25">
      <c r="A10" s="10" t="s">
        <v>41</v>
      </c>
      <c r="B10" s="38" t="s">
        <v>42</v>
      </c>
      <c r="C10" s="26"/>
      <c r="D10" s="26"/>
      <c r="E10" s="26"/>
      <c r="F10" s="26"/>
      <c r="G10" s="26"/>
      <c r="H10" s="26">
        <v>208</v>
      </c>
      <c r="I10" s="26">
        <f t="shared" ref="I10:I49" si="1">H10-J10-K10</f>
        <v>196</v>
      </c>
      <c r="J10" s="26">
        <v>10</v>
      </c>
      <c r="K10" s="26">
        <v>2</v>
      </c>
      <c r="L10" s="26"/>
      <c r="M10" s="31">
        <f t="shared" ref="M10:M49" si="2">N10+O10+P10+Q10</f>
        <v>89</v>
      </c>
      <c r="N10" s="31">
        <v>88</v>
      </c>
      <c r="O10" s="28"/>
      <c r="P10" s="31">
        <v>1</v>
      </c>
      <c r="Q10" s="28"/>
      <c r="R10" s="32">
        <f t="shared" ref="R10:R49" si="3">S10+T10+U10</f>
        <v>5</v>
      </c>
      <c r="S10" s="28"/>
      <c r="T10" s="31">
        <v>1</v>
      </c>
      <c r="U10" s="28">
        <v>4</v>
      </c>
      <c r="V10" s="26">
        <f t="shared" ref="V10:V49" si="4">M10+R10</f>
        <v>94</v>
      </c>
      <c r="W10" s="28">
        <v>1</v>
      </c>
      <c r="X10" s="28"/>
      <c r="Y10" s="26">
        <f t="shared" ref="Y10:Y49" si="5">D10+E10+I10-L10-V10-W10</f>
        <v>101</v>
      </c>
      <c r="Z10" s="26"/>
      <c r="AA10" s="26"/>
      <c r="AB10" s="26">
        <v>2</v>
      </c>
      <c r="AC10" s="26">
        <f t="shared" ref="AC10:AC49" si="6">AA10+AB10</f>
        <v>2</v>
      </c>
      <c r="AD10" s="26"/>
      <c r="AE10" s="26">
        <v>2</v>
      </c>
      <c r="AF10" s="26"/>
      <c r="AG10" s="26">
        <v>2</v>
      </c>
      <c r="AH10" s="26"/>
      <c r="AI10" s="26"/>
      <c r="AJ10" s="26"/>
      <c r="AK10" s="26"/>
      <c r="AL10" s="26"/>
    </row>
    <row r="11" spans="1:38" s="72" customFormat="1" ht="70.5" customHeight="1" x14ac:dyDescent="0.25">
      <c r="A11" s="71">
        <v>2</v>
      </c>
      <c r="B11" s="70" t="s">
        <v>43</v>
      </c>
      <c r="C11" s="52">
        <f>C12+C13</f>
        <v>0</v>
      </c>
      <c r="D11" s="52">
        <f t="shared" ref="D11:AL11" si="7">D12+D13</f>
        <v>0</v>
      </c>
      <c r="E11" s="52">
        <f t="shared" si="7"/>
        <v>0</v>
      </c>
      <c r="F11" s="52">
        <f t="shared" si="7"/>
        <v>0</v>
      </c>
      <c r="G11" s="52">
        <f t="shared" si="7"/>
        <v>0</v>
      </c>
      <c r="H11" s="52">
        <f t="shared" si="7"/>
        <v>79</v>
      </c>
      <c r="I11" s="52">
        <f t="shared" si="7"/>
        <v>76</v>
      </c>
      <c r="J11" s="52">
        <f t="shared" si="7"/>
        <v>2</v>
      </c>
      <c r="K11" s="52">
        <f t="shared" si="7"/>
        <v>1</v>
      </c>
      <c r="L11" s="52">
        <f t="shared" si="7"/>
        <v>0</v>
      </c>
      <c r="M11" s="52">
        <f t="shared" si="7"/>
        <v>5</v>
      </c>
      <c r="N11" s="52">
        <f t="shared" si="7"/>
        <v>5</v>
      </c>
      <c r="O11" s="52">
        <f t="shared" si="7"/>
        <v>0</v>
      </c>
      <c r="P11" s="52">
        <f t="shared" si="7"/>
        <v>0</v>
      </c>
      <c r="Q11" s="52">
        <f t="shared" si="7"/>
        <v>0</v>
      </c>
      <c r="R11" s="52">
        <f t="shared" si="7"/>
        <v>2</v>
      </c>
      <c r="S11" s="52">
        <f t="shared" si="7"/>
        <v>0</v>
      </c>
      <c r="T11" s="52">
        <f t="shared" si="7"/>
        <v>1</v>
      </c>
      <c r="U11" s="52">
        <f t="shared" si="7"/>
        <v>1</v>
      </c>
      <c r="V11" s="52">
        <f t="shared" si="7"/>
        <v>7</v>
      </c>
      <c r="W11" s="52">
        <f t="shared" si="7"/>
        <v>0</v>
      </c>
      <c r="X11" s="52">
        <f t="shared" si="7"/>
        <v>3</v>
      </c>
      <c r="Y11" s="52">
        <f t="shared" si="7"/>
        <v>69</v>
      </c>
      <c r="Z11" s="52">
        <f t="shared" si="7"/>
        <v>3</v>
      </c>
      <c r="AA11" s="52">
        <f t="shared" si="7"/>
        <v>0</v>
      </c>
      <c r="AB11" s="52">
        <f t="shared" si="7"/>
        <v>3</v>
      </c>
      <c r="AC11" s="52">
        <f t="shared" si="7"/>
        <v>3</v>
      </c>
      <c r="AD11" s="52">
        <f t="shared" si="7"/>
        <v>0</v>
      </c>
      <c r="AE11" s="52">
        <f t="shared" si="7"/>
        <v>3</v>
      </c>
      <c r="AF11" s="52">
        <f t="shared" si="7"/>
        <v>0</v>
      </c>
      <c r="AG11" s="52">
        <f t="shared" si="7"/>
        <v>0</v>
      </c>
      <c r="AH11" s="52">
        <f t="shared" si="7"/>
        <v>0</v>
      </c>
      <c r="AI11" s="52">
        <f t="shared" si="7"/>
        <v>1</v>
      </c>
      <c r="AJ11" s="52">
        <f t="shared" si="7"/>
        <v>1</v>
      </c>
      <c r="AK11" s="52">
        <f t="shared" si="7"/>
        <v>0</v>
      </c>
      <c r="AL11" s="52">
        <f t="shared" si="7"/>
        <v>1</v>
      </c>
    </row>
    <row r="12" spans="1:38" ht="70.5" customHeight="1" x14ac:dyDescent="0.25">
      <c r="A12" s="10" t="s">
        <v>44</v>
      </c>
      <c r="B12" s="38" t="s">
        <v>45</v>
      </c>
      <c r="C12" s="26"/>
      <c r="D12" s="26"/>
      <c r="E12" s="26"/>
      <c r="F12" s="26"/>
      <c r="G12" s="26"/>
      <c r="H12" s="26">
        <v>59</v>
      </c>
      <c r="I12" s="26">
        <f t="shared" si="1"/>
        <v>56</v>
      </c>
      <c r="J12" s="26">
        <v>2</v>
      </c>
      <c r="K12" s="26">
        <v>1</v>
      </c>
      <c r="L12" s="26"/>
      <c r="M12" s="31">
        <f t="shared" si="2"/>
        <v>2</v>
      </c>
      <c r="N12" s="31">
        <v>2</v>
      </c>
      <c r="O12" s="28"/>
      <c r="P12" s="31"/>
      <c r="Q12" s="28"/>
      <c r="R12" s="32">
        <f t="shared" si="3"/>
        <v>2</v>
      </c>
      <c r="S12" s="28"/>
      <c r="T12" s="31">
        <v>1</v>
      </c>
      <c r="U12" s="28">
        <v>1</v>
      </c>
      <c r="V12" s="26">
        <f t="shared" si="4"/>
        <v>4</v>
      </c>
      <c r="W12" s="26"/>
      <c r="X12" s="28">
        <v>2</v>
      </c>
      <c r="Y12" s="26">
        <f t="shared" si="5"/>
        <v>52</v>
      </c>
      <c r="Z12" s="26">
        <v>2</v>
      </c>
      <c r="AA12" s="26"/>
      <c r="AB12" s="26">
        <v>2</v>
      </c>
      <c r="AC12" s="26">
        <f t="shared" si="6"/>
        <v>2</v>
      </c>
      <c r="AD12" s="26"/>
      <c r="AE12" s="26">
        <v>2</v>
      </c>
      <c r="AF12" s="26"/>
      <c r="AG12" s="26"/>
      <c r="AH12" s="26"/>
      <c r="AI12" s="26">
        <v>1</v>
      </c>
      <c r="AJ12" s="26">
        <f t="shared" ref="AJ12:AJ49" si="8">AH12+AI12</f>
        <v>1</v>
      </c>
      <c r="AK12" s="26"/>
      <c r="AL12" s="26">
        <v>1</v>
      </c>
    </row>
    <row r="13" spans="1:38" ht="70.5" customHeight="1" x14ac:dyDescent="0.25">
      <c r="A13" s="10" t="s">
        <v>46</v>
      </c>
      <c r="B13" s="38" t="s">
        <v>47</v>
      </c>
      <c r="C13" s="26"/>
      <c r="D13" s="26"/>
      <c r="E13" s="26"/>
      <c r="F13" s="26"/>
      <c r="G13" s="26"/>
      <c r="H13" s="26">
        <v>20</v>
      </c>
      <c r="I13" s="26">
        <f t="shared" si="1"/>
        <v>20</v>
      </c>
      <c r="J13" s="28"/>
      <c r="K13" s="26"/>
      <c r="L13" s="26"/>
      <c r="M13" s="31">
        <f t="shared" si="2"/>
        <v>3</v>
      </c>
      <c r="N13" s="31">
        <v>3</v>
      </c>
      <c r="O13" s="28"/>
      <c r="P13" s="31"/>
      <c r="Q13" s="28"/>
      <c r="R13" s="32"/>
      <c r="S13" s="28"/>
      <c r="T13" s="31"/>
      <c r="U13" s="28"/>
      <c r="V13" s="26">
        <f t="shared" si="4"/>
        <v>3</v>
      </c>
      <c r="W13" s="28"/>
      <c r="X13" s="28">
        <v>1</v>
      </c>
      <c r="Y13" s="26">
        <f t="shared" si="5"/>
        <v>17</v>
      </c>
      <c r="Z13" s="26">
        <v>1</v>
      </c>
      <c r="AA13" s="26"/>
      <c r="AB13" s="26">
        <v>1</v>
      </c>
      <c r="AC13" s="26">
        <f t="shared" si="6"/>
        <v>1</v>
      </c>
      <c r="AD13" s="28"/>
      <c r="AE13" s="26">
        <v>1</v>
      </c>
      <c r="AF13" s="26"/>
      <c r="AG13" s="26"/>
      <c r="AH13" s="26"/>
      <c r="AI13" s="26"/>
      <c r="AJ13" s="26"/>
      <c r="AK13" s="26"/>
      <c r="AL13" s="26"/>
    </row>
    <row r="14" spans="1:38" s="72" customFormat="1" ht="70.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9">D15+D16</f>
        <v>0</v>
      </c>
      <c r="E14" s="52">
        <f t="shared" si="9"/>
        <v>0</v>
      </c>
      <c r="F14" s="52">
        <f t="shared" si="9"/>
        <v>0</v>
      </c>
      <c r="G14" s="52">
        <f t="shared" si="9"/>
        <v>0</v>
      </c>
      <c r="H14" s="52">
        <f t="shared" si="9"/>
        <v>1</v>
      </c>
      <c r="I14" s="52">
        <f t="shared" si="9"/>
        <v>1</v>
      </c>
      <c r="J14" s="52">
        <f t="shared" si="9"/>
        <v>0</v>
      </c>
      <c r="K14" s="52">
        <f t="shared" si="9"/>
        <v>0</v>
      </c>
      <c r="L14" s="52">
        <f t="shared" si="9"/>
        <v>0</v>
      </c>
      <c r="M14" s="52">
        <f t="shared" si="9"/>
        <v>0</v>
      </c>
      <c r="N14" s="52">
        <f t="shared" si="9"/>
        <v>0</v>
      </c>
      <c r="O14" s="52">
        <f t="shared" si="9"/>
        <v>0</v>
      </c>
      <c r="P14" s="52">
        <f t="shared" si="9"/>
        <v>0</v>
      </c>
      <c r="Q14" s="52">
        <f t="shared" si="9"/>
        <v>0</v>
      </c>
      <c r="R14" s="52">
        <f t="shared" si="9"/>
        <v>0</v>
      </c>
      <c r="S14" s="52">
        <f t="shared" si="9"/>
        <v>0</v>
      </c>
      <c r="T14" s="52">
        <f t="shared" si="9"/>
        <v>0</v>
      </c>
      <c r="U14" s="52">
        <f t="shared" si="9"/>
        <v>0</v>
      </c>
      <c r="V14" s="52">
        <f t="shared" si="9"/>
        <v>0</v>
      </c>
      <c r="W14" s="52">
        <f t="shared" si="9"/>
        <v>0</v>
      </c>
      <c r="X14" s="52">
        <f t="shared" si="9"/>
        <v>0</v>
      </c>
      <c r="Y14" s="52">
        <f t="shared" si="9"/>
        <v>1</v>
      </c>
      <c r="Z14" s="52">
        <f t="shared" si="9"/>
        <v>0</v>
      </c>
      <c r="AA14" s="52">
        <f t="shared" si="9"/>
        <v>0</v>
      </c>
      <c r="AB14" s="52">
        <f t="shared" si="9"/>
        <v>0</v>
      </c>
      <c r="AC14" s="52">
        <f t="shared" si="9"/>
        <v>0</v>
      </c>
      <c r="AD14" s="52">
        <f t="shared" si="9"/>
        <v>0</v>
      </c>
      <c r="AE14" s="52">
        <f t="shared" si="9"/>
        <v>0</v>
      </c>
      <c r="AF14" s="52">
        <f t="shared" si="9"/>
        <v>0</v>
      </c>
      <c r="AG14" s="52">
        <f t="shared" si="9"/>
        <v>0</v>
      </c>
      <c r="AH14" s="52">
        <f t="shared" si="9"/>
        <v>0</v>
      </c>
      <c r="AI14" s="52">
        <f t="shared" si="9"/>
        <v>0</v>
      </c>
      <c r="AJ14" s="52">
        <f t="shared" si="9"/>
        <v>0</v>
      </c>
      <c r="AK14" s="52">
        <f t="shared" si="9"/>
        <v>0</v>
      </c>
      <c r="AL14" s="52">
        <f t="shared" si="9"/>
        <v>0</v>
      </c>
    </row>
    <row r="15" spans="1:38" ht="70.5" customHeight="1" x14ac:dyDescent="0.25">
      <c r="A15" s="10" t="s">
        <v>50</v>
      </c>
      <c r="B15" s="38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70.5" customHeight="1" x14ac:dyDescent="0.25">
      <c r="A16" s="10" t="s">
        <v>52</v>
      </c>
      <c r="B16" s="38" t="s">
        <v>53</v>
      </c>
      <c r="C16" s="26"/>
      <c r="D16" s="26"/>
      <c r="E16" s="26"/>
      <c r="F16" s="26"/>
      <c r="G16" s="26"/>
      <c r="H16" s="26">
        <v>1</v>
      </c>
      <c r="I16" s="26">
        <f t="shared" si="1"/>
        <v>1</v>
      </c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>
        <f t="shared" si="5"/>
        <v>1</v>
      </c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70.5" customHeight="1" x14ac:dyDescent="0.25">
      <c r="A17" s="10">
        <v>4</v>
      </c>
      <c r="B17" s="5" t="s">
        <v>54</v>
      </c>
      <c r="C17" s="26"/>
      <c r="D17" s="26"/>
      <c r="E17" s="26"/>
      <c r="F17" s="26"/>
      <c r="G17" s="26"/>
      <c r="H17" s="26"/>
      <c r="I17" s="26"/>
      <c r="J17" s="28"/>
      <c r="K17" s="28"/>
      <c r="L17" s="26"/>
      <c r="M17" s="31"/>
      <c r="N17" s="28"/>
      <c r="O17" s="28"/>
      <c r="P17" s="28"/>
      <c r="Q17" s="28"/>
      <c r="R17" s="32"/>
      <c r="S17" s="28"/>
      <c r="T17" s="28"/>
      <c r="U17" s="28"/>
      <c r="V17" s="26"/>
      <c r="W17" s="28"/>
      <c r="X17" s="28"/>
      <c r="Y17" s="26"/>
      <c r="Z17" s="28"/>
      <c r="AA17" s="28"/>
      <c r="AB17" s="26"/>
      <c r="AC17" s="26"/>
      <c r="AD17" s="26"/>
      <c r="AE17" s="26"/>
      <c r="AF17" s="28"/>
      <c r="AG17" s="28"/>
      <c r="AH17" s="28"/>
      <c r="AI17" s="28"/>
      <c r="AJ17" s="26"/>
      <c r="AK17" s="26"/>
      <c r="AL17" s="26"/>
    </row>
    <row r="18" spans="1:38" s="9" customFormat="1" ht="70.5" customHeight="1" x14ac:dyDescent="0.25">
      <c r="A18" s="10">
        <v>5</v>
      </c>
      <c r="B18" s="5" t="s">
        <v>55</v>
      </c>
      <c r="C18" s="26"/>
      <c r="D18" s="26"/>
      <c r="E18" s="26"/>
      <c r="F18" s="26"/>
      <c r="G18" s="26"/>
      <c r="H18" s="26">
        <v>3</v>
      </c>
      <c r="I18" s="26">
        <f t="shared" si="1"/>
        <v>3</v>
      </c>
      <c r="J18" s="28"/>
      <c r="K18" s="28"/>
      <c r="L18" s="26"/>
      <c r="M18" s="31"/>
      <c r="N18" s="28"/>
      <c r="O18" s="28"/>
      <c r="P18" s="28"/>
      <c r="Q18" s="28"/>
      <c r="R18" s="32"/>
      <c r="S18" s="28"/>
      <c r="T18" s="28"/>
      <c r="U18" s="28"/>
      <c r="V18" s="26"/>
      <c r="W18" s="26"/>
      <c r="X18" s="28"/>
      <c r="Y18" s="26">
        <f t="shared" si="5"/>
        <v>3</v>
      </c>
      <c r="Z18" s="28"/>
      <c r="AA18" s="28"/>
      <c r="AB18" s="26"/>
      <c r="AC18" s="26"/>
      <c r="AD18" s="26"/>
      <c r="AE18" s="26"/>
      <c r="AF18" s="28"/>
      <c r="AG18" s="28"/>
      <c r="AH18" s="28"/>
      <c r="AI18" s="28"/>
      <c r="AJ18" s="26"/>
      <c r="AK18" s="26"/>
      <c r="AL18" s="26"/>
    </row>
    <row r="19" spans="1:38" s="72" customFormat="1" ht="70.5" customHeight="1" x14ac:dyDescent="0.25">
      <c r="A19" s="73">
        <v>6</v>
      </c>
      <c r="B19" s="70" t="s">
        <v>56</v>
      </c>
      <c r="C19" s="52">
        <f>C20+C21+C22+C23+C24+C25+C26</f>
        <v>0</v>
      </c>
      <c r="D19" s="52">
        <f t="shared" ref="D19:AL19" si="10">D20+D21+D22+D23+D24+D25+D26</f>
        <v>0</v>
      </c>
      <c r="E19" s="52">
        <f t="shared" si="10"/>
        <v>0</v>
      </c>
      <c r="F19" s="52">
        <f t="shared" si="10"/>
        <v>0</v>
      </c>
      <c r="G19" s="52">
        <f t="shared" si="10"/>
        <v>0</v>
      </c>
      <c r="H19" s="52">
        <f t="shared" si="10"/>
        <v>1</v>
      </c>
      <c r="I19" s="52">
        <f t="shared" si="10"/>
        <v>1</v>
      </c>
      <c r="J19" s="52">
        <f t="shared" si="10"/>
        <v>0</v>
      </c>
      <c r="K19" s="52">
        <f t="shared" si="10"/>
        <v>0</v>
      </c>
      <c r="L19" s="52">
        <f t="shared" si="10"/>
        <v>0</v>
      </c>
      <c r="M19" s="52">
        <f t="shared" si="10"/>
        <v>0</v>
      </c>
      <c r="N19" s="52">
        <f t="shared" si="10"/>
        <v>0</v>
      </c>
      <c r="O19" s="52">
        <f t="shared" si="10"/>
        <v>0</v>
      </c>
      <c r="P19" s="52">
        <f t="shared" si="10"/>
        <v>0</v>
      </c>
      <c r="Q19" s="52">
        <f t="shared" si="10"/>
        <v>0</v>
      </c>
      <c r="R19" s="52">
        <f t="shared" si="10"/>
        <v>0</v>
      </c>
      <c r="S19" s="52">
        <f t="shared" si="10"/>
        <v>0</v>
      </c>
      <c r="T19" s="52">
        <f t="shared" si="10"/>
        <v>0</v>
      </c>
      <c r="U19" s="52">
        <f t="shared" si="10"/>
        <v>0</v>
      </c>
      <c r="V19" s="52">
        <f t="shared" si="10"/>
        <v>0</v>
      </c>
      <c r="W19" s="52">
        <f t="shared" si="10"/>
        <v>0</v>
      </c>
      <c r="X19" s="52">
        <f t="shared" si="10"/>
        <v>0</v>
      </c>
      <c r="Y19" s="52">
        <f t="shared" si="10"/>
        <v>1</v>
      </c>
      <c r="Z19" s="52">
        <f t="shared" si="10"/>
        <v>0</v>
      </c>
      <c r="AA19" s="52">
        <f t="shared" si="10"/>
        <v>0</v>
      </c>
      <c r="AB19" s="52">
        <f t="shared" si="10"/>
        <v>0</v>
      </c>
      <c r="AC19" s="52">
        <f t="shared" si="10"/>
        <v>0</v>
      </c>
      <c r="AD19" s="52">
        <f t="shared" si="10"/>
        <v>0</v>
      </c>
      <c r="AE19" s="52">
        <f t="shared" si="10"/>
        <v>0</v>
      </c>
      <c r="AF19" s="52">
        <f t="shared" si="10"/>
        <v>0</v>
      </c>
      <c r="AG19" s="52">
        <f t="shared" si="10"/>
        <v>0</v>
      </c>
      <c r="AH19" s="52">
        <f t="shared" si="10"/>
        <v>0</v>
      </c>
      <c r="AI19" s="52">
        <f t="shared" si="10"/>
        <v>0</v>
      </c>
      <c r="AJ19" s="52">
        <f t="shared" si="10"/>
        <v>0</v>
      </c>
      <c r="AK19" s="52">
        <f t="shared" si="10"/>
        <v>0</v>
      </c>
      <c r="AL19" s="52">
        <f t="shared" si="10"/>
        <v>0</v>
      </c>
    </row>
    <row r="20" spans="1:38" ht="70.5" customHeight="1" x14ac:dyDescent="0.25">
      <c r="A20" s="10" t="s">
        <v>57</v>
      </c>
      <c r="B20" s="38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0.5" customHeight="1" x14ac:dyDescent="0.25">
      <c r="A21" s="10" t="s">
        <v>59</v>
      </c>
      <c r="B21" s="38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0.5" customHeight="1" x14ac:dyDescent="0.25">
      <c r="A22" s="10" t="s">
        <v>61</v>
      </c>
      <c r="B22" s="38" t="s">
        <v>62</v>
      </c>
      <c r="C22" s="26"/>
      <c r="D22" s="26"/>
      <c r="E22" s="26"/>
      <c r="F22" s="26"/>
      <c r="G22" s="26"/>
      <c r="H22" s="28"/>
      <c r="I22" s="26"/>
      <c r="J22" s="28"/>
      <c r="K22" s="28"/>
      <c r="L22" s="26"/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70.5" customHeight="1" x14ac:dyDescent="0.25">
      <c r="A23" s="10" t="s">
        <v>63</v>
      </c>
      <c r="B23" s="38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0.5" customHeight="1" x14ac:dyDescent="0.25">
      <c r="A24" s="10" t="s">
        <v>65</v>
      </c>
      <c r="B24" s="38" t="s">
        <v>66</v>
      </c>
      <c r="C24" s="26"/>
      <c r="D24" s="26"/>
      <c r="E24" s="26"/>
      <c r="F24" s="26"/>
      <c r="G24" s="26"/>
      <c r="H24" s="28">
        <v>1</v>
      </c>
      <c r="I24" s="26">
        <f t="shared" si="1"/>
        <v>1</v>
      </c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>
        <f t="shared" si="5"/>
        <v>1</v>
      </c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0.5" customHeight="1" x14ac:dyDescent="0.25">
      <c r="A25" s="10" t="s">
        <v>67</v>
      </c>
      <c r="B25" s="38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0.5" customHeight="1" x14ac:dyDescent="0.25">
      <c r="A26" s="10" t="s">
        <v>69</v>
      </c>
      <c r="B26" s="38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72" customFormat="1" ht="70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1">E28+E29+E30+E31+E32</f>
        <v>0</v>
      </c>
      <c r="E27" s="52">
        <f t="shared" si="11"/>
        <v>0</v>
      </c>
      <c r="F27" s="52">
        <f t="shared" si="11"/>
        <v>0</v>
      </c>
      <c r="G27" s="52">
        <f t="shared" si="11"/>
        <v>3</v>
      </c>
      <c r="H27" s="52">
        <f t="shared" si="11"/>
        <v>3</v>
      </c>
      <c r="I27" s="52">
        <f t="shared" si="11"/>
        <v>0</v>
      </c>
      <c r="J27" s="52">
        <f t="shared" si="11"/>
        <v>0</v>
      </c>
      <c r="K27" s="52">
        <f t="shared" si="11"/>
        <v>2</v>
      </c>
      <c r="L27" s="52">
        <f t="shared" si="11"/>
        <v>1</v>
      </c>
      <c r="M27" s="52">
        <f t="shared" si="11"/>
        <v>1</v>
      </c>
      <c r="N27" s="52">
        <f t="shared" si="11"/>
        <v>0</v>
      </c>
      <c r="O27" s="52">
        <f t="shared" si="11"/>
        <v>0</v>
      </c>
      <c r="P27" s="52">
        <f t="shared" si="11"/>
        <v>0</v>
      </c>
      <c r="Q27" s="52">
        <f t="shared" si="11"/>
        <v>0</v>
      </c>
      <c r="R27" s="52">
        <f t="shared" si="11"/>
        <v>0</v>
      </c>
      <c r="S27" s="52">
        <f t="shared" si="11"/>
        <v>0</v>
      </c>
      <c r="T27" s="52">
        <f t="shared" si="11"/>
        <v>0</v>
      </c>
      <c r="U27" s="52">
        <f t="shared" si="11"/>
        <v>1</v>
      </c>
      <c r="V27" s="52">
        <f t="shared" si="11"/>
        <v>0</v>
      </c>
      <c r="W27" s="52">
        <f t="shared" si="11"/>
        <v>0</v>
      </c>
      <c r="X27" s="52">
        <f t="shared" si="11"/>
        <v>0</v>
      </c>
      <c r="Y27" s="52">
        <f t="shared" si="11"/>
        <v>0</v>
      </c>
      <c r="Z27" s="52">
        <f t="shared" si="11"/>
        <v>0</v>
      </c>
      <c r="AA27" s="52">
        <f t="shared" si="11"/>
        <v>0</v>
      </c>
      <c r="AB27" s="52">
        <f t="shared" si="11"/>
        <v>0</v>
      </c>
      <c r="AC27" s="52">
        <f t="shared" si="11"/>
        <v>0</v>
      </c>
      <c r="AD27" s="52">
        <f t="shared" si="11"/>
        <v>0</v>
      </c>
      <c r="AE27" s="52">
        <f t="shared" si="11"/>
        <v>0</v>
      </c>
      <c r="AF27" s="52">
        <f t="shared" si="11"/>
        <v>0</v>
      </c>
      <c r="AG27" s="52">
        <f t="shared" si="11"/>
        <v>0</v>
      </c>
      <c r="AH27" s="52">
        <f t="shared" si="11"/>
        <v>0</v>
      </c>
      <c r="AI27" s="52">
        <f t="shared" si="11"/>
        <v>0</v>
      </c>
      <c r="AJ27" s="52">
        <f t="shared" si="11"/>
        <v>0</v>
      </c>
      <c r="AK27" s="52">
        <f t="shared" si="11"/>
        <v>0</v>
      </c>
      <c r="AL27" s="52">
        <f t="shared" si="11"/>
        <v>0</v>
      </c>
    </row>
    <row r="28" spans="1:38" ht="70.5" customHeight="1" x14ac:dyDescent="0.25">
      <c r="A28" s="15" t="s">
        <v>72</v>
      </c>
      <c r="B28" s="38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0.5" customHeight="1" x14ac:dyDescent="0.25">
      <c r="A29" s="15" t="s">
        <v>74</v>
      </c>
      <c r="B29" s="38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0.5" customHeight="1" x14ac:dyDescent="0.25">
      <c r="A30" s="15" t="s">
        <v>76</v>
      </c>
      <c r="B30" s="38" t="s">
        <v>77</v>
      </c>
      <c r="C30" s="26"/>
      <c r="D30" s="26"/>
      <c r="E30" s="26"/>
      <c r="F30" s="26"/>
      <c r="G30" s="26"/>
      <c r="H30" s="28">
        <v>3</v>
      </c>
      <c r="I30" s="26">
        <f t="shared" si="1"/>
        <v>3</v>
      </c>
      <c r="J30" s="28"/>
      <c r="K30" s="28"/>
      <c r="L30" s="26">
        <v>2</v>
      </c>
      <c r="M30" s="31">
        <f t="shared" si="2"/>
        <v>1</v>
      </c>
      <c r="N30" s="28">
        <v>1</v>
      </c>
      <c r="O30" s="28"/>
      <c r="P30" s="28"/>
      <c r="Q30" s="28"/>
      <c r="R30" s="32"/>
      <c r="S30" s="28"/>
      <c r="T30" s="28"/>
      <c r="U30" s="28"/>
      <c r="V30" s="26">
        <f t="shared" si="4"/>
        <v>1</v>
      </c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0.5" customHeight="1" x14ac:dyDescent="0.25">
      <c r="A31" s="15" t="s">
        <v>78</v>
      </c>
      <c r="B31" s="38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0.5" customHeight="1" x14ac:dyDescent="0.25">
      <c r="A32" s="15" t="s">
        <v>80</v>
      </c>
      <c r="B32" s="38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72" customFormat="1" ht="70.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0.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72" customFormat="1" ht="70.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70.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70.5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4">
        <v>1</v>
      </c>
      <c r="I37" s="52">
        <f t="shared" si="1"/>
        <v>1</v>
      </c>
      <c r="J37" s="54">
        <v>0</v>
      </c>
      <c r="K37" s="54">
        <v>0</v>
      </c>
      <c r="L37" s="52">
        <v>0</v>
      </c>
      <c r="M37" s="56">
        <f t="shared" si="2"/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2">
        <f t="shared" si="5"/>
        <v>1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72" customFormat="1" ht="70.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0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0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0.5" customHeight="1" x14ac:dyDescent="0.25">
      <c r="A41" s="15" t="s">
        <v>98</v>
      </c>
      <c r="B41" s="5" t="s">
        <v>99</v>
      </c>
      <c r="C41" s="26"/>
      <c r="D41" s="26"/>
      <c r="E41" s="26"/>
      <c r="F41" s="26"/>
      <c r="G41" s="26"/>
      <c r="H41" s="28">
        <v>4</v>
      </c>
      <c r="I41" s="26">
        <f t="shared" si="1"/>
        <v>4</v>
      </c>
      <c r="J41" s="28"/>
      <c r="K41" s="28"/>
      <c r="L41" s="26"/>
      <c r="M41" s="31">
        <f t="shared" si="2"/>
        <v>1</v>
      </c>
      <c r="N41" s="28"/>
      <c r="O41" s="28"/>
      <c r="P41" s="28">
        <v>1</v>
      </c>
      <c r="Q41" s="28"/>
      <c r="R41" s="32"/>
      <c r="S41" s="28"/>
      <c r="T41" s="28"/>
      <c r="U41" s="28"/>
      <c r="V41" s="26">
        <f t="shared" si="4"/>
        <v>1</v>
      </c>
      <c r="W41" s="28"/>
      <c r="X41" s="28"/>
      <c r="Y41" s="26">
        <f t="shared" si="5"/>
        <v>3</v>
      </c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0.5" customHeight="1" x14ac:dyDescent="0.25">
      <c r="A42" s="15" t="s">
        <v>100</v>
      </c>
      <c r="B42" s="37" t="s">
        <v>101</v>
      </c>
      <c r="C42" s="26"/>
      <c r="D42" s="26"/>
      <c r="E42" s="26"/>
      <c r="F42" s="26"/>
      <c r="G42" s="26"/>
      <c r="H42" s="28">
        <v>5</v>
      </c>
      <c r="I42" s="26">
        <f t="shared" si="1"/>
        <v>5</v>
      </c>
      <c r="J42" s="28"/>
      <c r="K42" s="28"/>
      <c r="L42" s="26"/>
      <c r="M42" s="31"/>
      <c r="N42" s="28"/>
      <c r="O42" s="28"/>
      <c r="P42" s="28"/>
      <c r="Q42" s="28"/>
      <c r="R42" s="32"/>
      <c r="S42" s="28"/>
      <c r="T42" s="28"/>
      <c r="U42" s="28"/>
      <c r="V42" s="26"/>
      <c r="W42" s="28"/>
      <c r="X42" s="28"/>
      <c r="Y42" s="26">
        <f t="shared" si="5"/>
        <v>5</v>
      </c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8"/>
      <c r="AL42" s="28"/>
    </row>
    <row r="43" spans="1:38" ht="70.5" customHeight="1" x14ac:dyDescent="0.25">
      <c r="A43" s="15" t="s">
        <v>102</v>
      </c>
      <c r="B43" s="37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0.5" customHeight="1" x14ac:dyDescent="0.25">
      <c r="A44" s="15" t="s">
        <v>104</v>
      </c>
      <c r="B44" s="37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0.5" customHeight="1" x14ac:dyDescent="0.25">
      <c r="A45" s="15" t="s">
        <v>106</v>
      </c>
      <c r="B45" s="37" t="s">
        <v>107</v>
      </c>
      <c r="C45" s="26"/>
      <c r="D45" s="26"/>
      <c r="E45" s="26"/>
      <c r="F45" s="26"/>
      <c r="G45" s="26"/>
      <c r="H45" s="26"/>
      <c r="I45" s="26"/>
      <c r="J45" s="26"/>
      <c r="K45" s="28"/>
      <c r="L45" s="26"/>
      <c r="M45" s="31"/>
      <c r="N45" s="28"/>
      <c r="O45" s="28"/>
      <c r="P45" s="28"/>
      <c r="Q45" s="28"/>
      <c r="R45" s="32"/>
      <c r="S45" s="28"/>
      <c r="T45" s="28"/>
      <c r="U45" s="28"/>
      <c r="V45" s="26"/>
      <c r="W45" s="28"/>
      <c r="X45" s="28"/>
      <c r="Y45" s="26"/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0.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/>
      <c r="I46" s="26"/>
      <c r="J46" s="28"/>
      <c r="K46" s="28"/>
      <c r="L46" s="26"/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0.5" customHeight="1" x14ac:dyDescent="0.25">
      <c r="A47" s="15" t="s">
        <v>110</v>
      </c>
      <c r="B47" s="37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72" customFormat="1" ht="70.5" customHeight="1" x14ac:dyDescent="0.25">
      <c r="A48" s="74" t="s">
        <v>112</v>
      </c>
      <c r="B48" s="70" t="s">
        <v>81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6</v>
      </c>
      <c r="I48" s="52">
        <f t="shared" si="1"/>
        <v>5</v>
      </c>
      <c r="J48" s="54">
        <v>1</v>
      </c>
      <c r="K48" s="54">
        <v>0</v>
      </c>
      <c r="L48" s="52">
        <v>0</v>
      </c>
      <c r="M48" s="60">
        <f t="shared" si="2"/>
        <v>1</v>
      </c>
      <c r="N48" s="54">
        <v>1</v>
      </c>
      <c r="O48" s="54">
        <v>0</v>
      </c>
      <c r="P48" s="54">
        <v>0</v>
      </c>
      <c r="Q48" s="54">
        <v>0</v>
      </c>
      <c r="R48" s="53">
        <f t="shared" si="3"/>
        <v>0</v>
      </c>
      <c r="S48" s="54">
        <v>0</v>
      </c>
      <c r="T48" s="54">
        <v>0</v>
      </c>
      <c r="U48" s="54">
        <v>0</v>
      </c>
      <c r="V48" s="52">
        <f t="shared" si="4"/>
        <v>1</v>
      </c>
      <c r="W48" s="52">
        <v>0</v>
      </c>
      <c r="X48" s="54">
        <v>0</v>
      </c>
      <c r="Y48" s="52">
        <f t="shared" si="5"/>
        <v>4</v>
      </c>
      <c r="Z48" s="54">
        <v>0</v>
      </c>
      <c r="AA48" s="54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</row>
    <row r="49" spans="1:38" s="72" customFormat="1" ht="70.5" customHeight="1" x14ac:dyDescent="0.25">
      <c r="A49" s="74"/>
      <c r="B49" s="70" t="s">
        <v>15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f>H9+H10+H12+H13+H15+H16+H17+H18+H20+H21+H22+H23+H25+H26+H28+H29+H30+H31+H32+H33+H34+H35+H36+H37+H39+H38+H40+H41+H42+H43+H44+H45+H46+H47+H48+H24</f>
        <v>526</v>
      </c>
      <c r="I49" s="52">
        <f t="shared" si="1"/>
        <v>475</v>
      </c>
      <c r="J49" s="55">
        <f t="shared" ref="J49:AL49" si="12">J9+J10+J12+J13+J15+J16+J17+J18+J20+J21+J22+J23+J25+J26+J28+J29+J30+J31+J32+J33+J34+J35+J36+J37+J39+J38+J40+J41+J42+J43+J44+J45+J46+J47+J48</f>
        <v>38</v>
      </c>
      <c r="K49" s="55">
        <f t="shared" si="12"/>
        <v>13</v>
      </c>
      <c r="L49" s="55">
        <f t="shared" si="12"/>
        <v>2</v>
      </c>
      <c r="M49" s="60">
        <f t="shared" si="2"/>
        <v>139</v>
      </c>
      <c r="N49" s="55">
        <f t="shared" si="12"/>
        <v>126</v>
      </c>
      <c r="O49" s="55">
        <f t="shared" si="12"/>
        <v>2</v>
      </c>
      <c r="P49" s="55">
        <f t="shared" si="12"/>
        <v>11</v>
      </c>
      <c r="Q49" s="55">
        <f t="shared" si="12"/>
        <v>0</v>
      </c>
      <c r="R49" s="53">
        <f t="shared" si="3"/>
        <v>9</v>
      </c>
      <c r="S49" s="55">
        <f t="shared" si="12"/>
        <v>0</v>
      </c>
      <c r="T49" s="55">
        <f t="shared" si="12"/>
        <v>3</v>
      </c>
      <c r="U49" s="55">
        <f t="shared" si="12"/>
        <v>6</v>
      </c>
      <c r="V49" s="52">
        <f t="shared" si="4"/>
        <v>148</v>
      </c>
      <c r="W49" s="55">
        <f t="shared" si="12"/>
        <v>4</v>
      </c>
      <c r="X49" s="55">
        <f t="shared" si="12"/>
        <v>7</v>
      </c>
      <c r="Y49" s="52">
        <f t="shared" si="5"/>
        <v>321</v>
      </c>
      <c r="Z49" s="55">
        <f t="shared" si="12"/>
        <v>7</v>
      </c>
      <c r="AA49" s="55">
        <f t="shared" si="12"/>
        <v>2</v>
      </c>
      <c r="AB49" s="55">
        <f t="shared" si="12"/>
        <v>10</v>
      </c>
      <c r="AC49" s="52">
        <f t="shared" si="6"/>
        <v>12</v>
      </c>
      <c r="AD49" s="55">
        <f t="shared" si="12"/>
        <v>0</v>
      </c>
      <c r="AE49" s="55">
        <f t="shared" si="12"/>
        <v>12</v>
      </c>
      <c r="AF49" s="55">
        <f t="shared" si="12"/>
        <v>0</v>
      </c>
      <c r="AG49" s="55">
        <f t="shared" si="12"/>
        <v>9</v>
      </c>
      <c r="AH49" s="55">
        <f t="shared" si="12"/>
        <v>0</v>
      </c>
      <c r="AI49" s="55">
        <f t="shared" si="12"/>
        <v>1</v>
      </c>
      <c r="AJ49" s="52">
        <f t="shared" si="8"/>
        <v>1</v>
      </c>
      <c r="AK49" s="55">
        <f t="shared" si="12"/>
        <v>0</v>
      </c>
      <c r="AL49" s="55">
        <f t="shared" si="12"/>
        <v>1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L138"/>
  <sheetViews>
    <sheetView tabSelected="1" zoomScale="80" zoomScaleNormal="80" workbookViewId="0">
      <selection activeCell="O71" sqref="O71"/>
    </sheetView>
  </sheetViews>
  <sheetFormatPr defaultRowHeight="12.75" x14ac:dyDescent="0.25"/>
  <cols>
    <col min="1" max="1" width="9.28515625" style="1" customWidth="1"/>
    <col min="2" max="2" width="67.140625" style="1" customWidth="1"/>
    <col min="3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126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39" t="s">
        <v>33</v>
      </c>
      <c r="S6" s="39" t="s">
        <v>34</v>
      </c>
      <c r="T6" s="39" t="s">
        <v>35</v>
      </c>
      <c r="U6" s="39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6.2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72" customFormat="1" ht="70.5" customHeight="1" x14ac:dyDescent="0.25">
      <c r="A8" s="71">
        <v>1</v>
      </c>
      <c r="B8" s="70" t="s">
        <v>38</v>
      </c>
      <c r="C8" s="52">
        <f>C9+C10</f>
        <v>0</v>
      </c>
      <c r="D8" s="52">
        <f t="shared" ref="D8:AL8" si="0">D9+D10</f>
        <v>0</v>
      </c>
      <c r="E8" s="52">
        <f t="shared" si="0"/>
        <v>0</v>
      </c>
      <c r="F8" s="52">
        <f t="shared" si="0"/>
        <v>0</v>
      </c>
      <c r="G8" s="52">
        <f t="shared" si="0"/>
        <v>0</v>
      </c>
      <c r="H8" s="52">
        <f t="shared" si="0"/>
        <v>382</v>
      </c>
      <c r="I8" s="52">
        <f t="shared" si="0"/>
        <v>303</v>
      </c>
      <c r="J8" s="52">
        <f t="shared" si="0"/>
        <v>75</v>
      </c>
      <c r="K8" s="52">
        <f t="shared" si="0"/>
        <v>4</v>
      </c>
      <c r="L8" s="52">
        <f t="shared" si="0"/>
        <v>12</v>
      </c>
      <c r="M8" s="52">
        <f t="shared" si="0"/>
        <v>126</v>
      </c>
      <c r="N8" s="52">
        <f t="shared" si="0"/>
        <v>89</v>
      </c>
      <c r="O8" s="52">
        <f t="shared" si="0"/>
        <v>0</v>
      </c>
      <c r="P8" s="52">
        <f t="shared" si="0"/>
        <v>37</v>
      </c>
      <c r="Q8" s="52">
        <f t="shared" si="0"/>
        <v>0</v>
      </c>
      <c r="R8" s="52">
        <f t="shared" si="0"/>
        <v>5</v>
      </c>
      <c r="S8" s="52">
        <f t="shared" si="0"/>
        <v>0</v>
      </c>
      <c r="T8" s="52">
        <f t="shared" si="0"/>
        <v>1</v>
      </c>
      <c r="U8" s="52">
        <f t="shared" si="0"/>
        <v>4</v>
      </c>
      <c r="V8" s="52">
        <f t="shared" si="0"/>
        <v>131</v>
      </c>
      <c r="W8" s="52">
        <f t="shared" si="0"/>
        <v>1</v>
      </c>
      <c r="X8" s="52">
        <f t="shared" si="0"/>
        <v>0</v>
      </c>
      <c r="Y8" s="52">
        <f t="shared" si="0"/>
        <v>159</v>
      </c>
      <c r="Z8" s="52">
        <f t="shared" si="0"/>
        <v>0</v>
      </c>
      <c r="AA8" s="52">
        <f t="shared" si="0"/>
        <v>21</v>
      </c>
      <c r="AB8" s="52">
        <f t="shared" si="0"/>
        <v>6</v>
      </c>
      <c r="AC8" s="52">
        <f t="shared" si="0"/>
        <v>27</v>
      </c>
      <c r="AD8" s="52">
        <f t="shared" si="0"/>
        <v>0</v>
      </c>
      <c r="AE8" s="52">
        <f t="shared" si="0"/>
        <v>27</v>
      </c>
      <c r="AF8" s="52">
        <f t="shared" si="0"/>
        <v>0</v>
      </c>
      <c r="AG8" s="52">
        <f t="shared" si="0"/>
        <v>13</v>
      </c>
      <c r="AH8" s="52">
        <f t="shared" si="0"/>
        <v>0</v>
      </c>
      <c r="AI8" s="52">
        <f t="shared" si="0"/>
        <v>0</v>
      </c>
      <c r="AJ8" s="52">
        <f t="shared" si="0"/>
        <v>0</v>
      </c>
      <c r="AK8" s="52">
        <f t="shared" si="0"/>
        <v>0</v>
      </c>
      <c r="AL8" s="52">
        <f t="shared" si="0"/>
        <v>0</v>
      </c>
    </row>
    <row r="9" spans="1:38" ht="70.5" customHeight="1" x14ac:dyDescent="0.25">
      <c r="A9" s="10" t="s">
        <v>39</v>
      </c>
      <c r="B9" s="38" t="s">
        <v>40</v>
      </c>
      <c r="C9" s="26"/>
      <c r="D9" s="26"/>
      <c r="E9" s="26"/>
      <c r="F9" s="26"/>
      <c r="G9" s="26"/>
      <c r="H9" s="26">
        <v>198</v>
      </c>
      <c r="I9" s="26">
        <f>H9-J9-K9</f>
        <v>131</v>
      </c>
      <c r="J9" s="26">
        <v>65</v>
      </c>
      <c r="K9" s="26">
        <v>2</v>
      </c>
      <c r="L9" s="26">
        <v>8</v>
      </c>
      <c r="M9" s="31">
        <f>N9+O9+P9+Q9</f>
        <v>44</v>
      </c>
      <c r="N9" s="31">
        <v>33</v>
      </c>
      <c r="O9" s="28"/>
      <c r="P9" s="31">
        <v>11</v>
      </c>
      <c r="Q9" s="28"/>
      <c r="R9" s="32">
        <f>S9+T9+U9</f>
        <v>2</v>
      </c>
      <c r="S9" s="28"/>
      <c r="T9" s="31"/>
      <c r="U9" s="28">
        <v>2</v>
      </c>
      <c r="V9" s="26">
        <f>M9+R9</f>
        <v>46</v>
      </c>
      <c r="W9" s="28">
        <v>1</v>
      </c>
      <c r="X9" s="26"/>
      <c r="Y9" s="26">
        <f>D9+E9+I9-L9-V9-W9</f>
        <v>76</v>
      </c>
      <c r="Z9" s="26"/>
      <c r="AA9" s="26">
        <v>16</v>
      </c>
      <c r="AB9" s="26">
        <v>5</v>
      </c>
      <c r="AC9" s="26">
        <f>AA9+AB9</f>
        <v>21</v>
      </c>
      <c r="AD9" s="26"/>
      <c r="AE9" s="26">
        <v>21</v>
      </c>
      <c r="AF9" s="26"/>
      <c r="AG9" s="26">
        <v>10</v>
      </c>
      <c r="AH9" s="26"/>
      <c r="AI9" s="26"/>
      <c r="AJ9" s="26"/>
      <c r="AK9" s="26"/>
      <c r="AL9" s="26"/>
    </row>
    <row r="10" spans="1:38" ht="70.5" customHeight="1" x14ac:dyDescent="0.25">
      <c r="A10" s="10" t="s">
        <v>41</v>
      </c>
      <c r="B10" s="38" t="s">
        <v>42</v>
      </c>
      <c r="C10" s="26"/>
      <c r="D10" s="26"/>
      <c r="E10" s="26"/>
      <c r="F10" s="26"/>
      <c r="G10" s="26"/>
      <c r="H10" s="26">
        <v>184</v>
      </c>
      <c r="I10" s="26">
        <f t="shared" ref="I10:I49" si="1">H10-J10-K10</f>
        <v>172</v>
      </c>
      <c r="J10" s="26">
        <v>10</v>
      </c>
      <c r="K10" s="26">
        <v>2</v>
      </c>
      <c r="L10" s="26">
        <v>4</v>
      </c>
      <c r="M10" s="31">
        <f t="shared" ref="M10:M49" si="2">N10+O10+P10+Q10</f>
        <v>82</v>
      </c>
      <c r="N10" s="31">
        <v>56</v>
      </c>
      <c r="O10" s="28"/>
      <c r="P10" s="31">
        <v>26</v>
      </c>
      <c r="Q10" s="28"/>
      <c r="R10" s="32">
        <f t="shared" ref="R10:R49" si="3">S10+T10+U10</f>
        <v>3</v>
      </c>
      <c r="S10" s="28"/>
      <c r="T10" s="31">
        <v>1</v>
      </c>
      <c r="U10" s="28">
        <v>2</v>
      </c>
      <c r="V10" s="26">
        <f t="shared" ref="V10:V49" si="4">M10+R10</f>
        <v>85</v>
      </c>
      <c r="W10" s="28"/>
      <c r="X10" s="28"/>
      <c r="Y10" s="26">
        <f t="shared" ref="Y10:Y49" si="5">D10+E10+I10-L10-V10-W10</f>
        <v>83</v>
      </c>
      <c r="Z10" s="26"/>
      <c r="AA10" s="26">
        <v>5</v>
      </c>
      <c r="AB10" s="26">
        <v>1</v>
      </c>
      <c r="AC10" s="26">
        <f t="shared" ref="AC10:AC49" si="6">AA10+AB10</f>
        <v>6</v>
      </c>
      <c r="AD10" s="26"/>
      <c r="AE10" s="26">
        <v>6</v>
      </c>
      <c r="AF10" s="26"/>
      <c r="AG10" s="26">
        <v>3</v>
      </c>
      <c r="AH10" s="26"/>
      <c r="AI10" s="26"/>
      <c r="AJ10" s="26"/>
      <c r="AK10" s="26"/>
      <c r="AL10" s="26"/>
    </row>
    <row r="11" spans="1:38" s="72" customFormat="1" ht="70.5" customHeight="1" x14ac:dyDescent="0.25">
      <c r="A11" s="71">
        <v>2</v>
      </c>
      <c r="B11" s="70" t="s">
        <v>43</v>
      </c>
      <c r="C11" s="52">
        <f>C12+C13</f>
        <v>0</v>
      </c>
      <c r="D11" s="52">
        <f t="shared" ref="D11:AL11" si="7">D12+D13</f>
        <v>0</v>
      </c>
      <c r="E11" s="52">
        <f t="shared" si="7"/>
        <v>0</v>
      </c>
      <c r="F11" s="52">
        <f t="shared" si="7"/>
        <v>0</v>
      </c>
      <c r="G11" s="52">
        <f t="shared" si="7"/>
        <v>0</v>
      </c>
      <c r="H11" s="52">
        <f t="shared" si="7"/>
        <v>61</v>
      </c>
      <c r="I11" s="52">
        <f t="shared" si="7"/>
        <v>52</v>
      </c>
      <c r="J11" s="52">
        <f t="shared" si="7"/>
        <v>4</v>
      </c>
      <c r="K11" s="52">
        <f t="shared" si="7"/>
        <v>5</v>
      </c>
      <c r="L11" s="52">
        <f t="shared" si="7"/>
        <v>0</v>
      </c>
      <c r="M11" s="52">
        <f t="shared" si="7"/>
        <v>0</v>
      </c>
      <c r="N11" s="52">
        <f t="shared" si="7"/>
        <v>0</v>
      </c>
      <c r="O11" s="52">
        <f t="shared" si="7"/>
        <v>0</v>
      </c>
      <c r="P11" s="52">
        <f t="shared" si="7"/>
        <v>0</v>
      </c>
      <c r="Q11" s="52">
        <f t="shared" si="7"/>
        <v>0</v>
      </c>
      <c r="R11" s="52">
        <f t="shared" si="7"/>
        <v>1</v>
      </c>
      <c r="S11" s="52">
        <f t="shared" si="7"/>
        <v>0</v>
      </c>
      <c r="T11" s="52">
        <f t="shared" si="7"/>
        <v>1</v>
      </c>
      <c r="U11" s="52">
        <f t="shared" si="7"/>
        <v>0</v>
      </c>
      <c r="V11" s="52">
        <f t="shared" si="7"/>
        <v>1</v>
      </c>
      <c r="W11" s="52">
        <f t="shared" si="7"/>
        <v>1</v>
      </c>
      <c r="X11" s="52">
        <f t="shared" si="7"/>
        <v>1</v>
      </c>
      <c r="Y11" s="52">
        <f t="shared" si="7"/>
        <v>50</v>
      </c>
      <c r="Z11" s="52">
        <f t="shared" si="7"/>
        <v>1</v>
      </c>
      <c r="AA11" s="52">
        <f t="shared" si="7"/>
        <v>1</v>
      </c>
      <c r="AB11" s="52">
        <f t="shared" si="7"/>
        <v>5</v>
      </c>
      <c r="AC11" s="52">
        <f t="shared" si="7"/>
        <v>6</v>
      </c>
      <c r="AD11" s="52">
        <f t="shared" si="7"/>
        <v>0</v>
      </c>
      <c r="AE11" s="52">
        <f t="shared" si="7"/>
        <v>6</v>
      </c>
      <c r="AF11" s="52">
        <f t="shared" si="7"/>
        <v>0</v>
      </c>
      <c r="AG11" s="52">
        <f t="shared" si="7"/>
        <v>0</v>
      </c>
      <c r="AH11" s="52">
        <f t="shared" si="7"/>
        <v>0</v>
      </c>
      <c r="AI11" s="52">
        <f t="shared" si="7"/>
        <v>0</v>
      </c>
      <c r="AJ11" s="52">
        <f t="shared" si="7"/>
        <v>0</v>
      </c>
      <c r="AK11" s="52">
        <f t="shared" si="7"/>
        <v>0</v>
      </c>
      <c r="AL11" s="52">
        <f t="shared" si="7"/>
        <v>0</v>
      </c>
    </row>
    <row r="12" spans="1:38" ht="70.5" customHeight="1" x14ac:dyDescent="0.25">
      <c r="A12" s="10" t="s">
        <v>44</v>
      </c>
      <c r="B12" s="38" t="s">
        <v>45</v>
      </c>
      <c r="C12" s="26"/>
      <c r="D12" s="26"/>
      <c r="E12" s="26"/>
      <c r="F12" s="26"/>
      <c r="G12" s="26"/>
      <c r="H12" s="26">
        <v>45</v>
      </c>
      <c r="I12" s="26">
        <f t="shared" si="1"/>
        <v>39</v>
      </c>
      <c r="J12" s="26">
        <v>3</v>
      </c>
      <c r="K12" s="26">
        <v>3</v>
      </c>
      <c r="L12" s="26"/>
      <c r="M12" s="31"/>
      <c r="N12" s="31"/>
      <c r="O12" s="28"/>
      <c r="P12" s="31"/>
      <c r="Q12" s="28"/>
      <c r="R12" s="32">
        <f t="shared" si="3"/>
        <v>1</v>
      </c>
      <c r="S12" s="28"/>
      <c r="T12" s="31">
        <v>1</v>
      </c>
      <c r="U12" s="28"/>
      <c r="V12" s="26">
        <f t="shared" si="4"/>
        <v>1</v>
      </c>
      <c r="W12" s="26">
        <v>1</v>
      </c>
      <c r="X12" s="28"/>
      <c r="Y12" s="26">
        <f t="shared" si="5"/>
        <v>37</v>
      </c>
      <c r="Z12" s="26"/>
      <c r="AA12" s="26">
        <v>1</v>
      </c>
      <c r="AB12" s="26">
        <v>1</v>
      </c>
      <c r="AC12" s="26">
        <f t="shared" si="6"/>
        <v>2</v>
      </c>
      <c r="AD12" s="26"/>
      <c r="AE12" s="26">
        <v>2</v>
      </c>
      <c r="AF12" s="26"/>
      <c r="AG12" s="26"/>
      <c r="AH12" s="26"/>
      <c r="AI12" s="26"/>
      <c r="AJ12" s="26"/>
      <c r="AK12" s="26"/>
      <c r="AL12" s="26"/>
    </row>
    <row r="13" spans="1:38" ht="70.5" customHeight="1" x14ac:dyDescent="0.25">
      <c r="A13" s="10" t="s">
        <v>46</v>
      </c>
      <c r="B13" s="38" t="s">
        <v>47</v>
      </c>
      <c r="C13" s="26"/>
      <c r="D13" s="26"/>
      <c r="E13" s="26"/>
      <c r="F13" s="26"/>
      <c r="G13" s="26"/>
      <c r="H13" s="26">
        <v>16</v>
      </c>
      <c r="I13" s="26">
        <f t="shared" si="1"/>
        <v>13</v>
      </c>
      <c r="J13" s="28">
        <v>1</v>
      </c>
      <c r="K13" s="26">
        <v>2</v>
      </c>
      <c r="L13" s="26"/>
      <c r="M13" s="31"/>
      <c r="N13" s="31"/>
      <c r="O13" s="28"/>
      <c r="P13" s="31"/>
      <c r="Q13" s="28"/>
      <c r="R13" s="32"/>
      <c r="S13" s="28"/>
      <c r="T13" s="31"/>
      <c r="U13" s="28"/>
      <c r="V13" s="26"/>
      <c r="W13" s="28"/>
      <c r="X13" s="28">
        <v>1</v>
      </c>
      <c r="Y13" s="26">
        <f t="shared" si="5"/>
        <v>13</v>
      </c>
      <c r="Z13" s="26">
        <v>1</v>
      </c>
      <c r="AA13" s="26">
        <v>0</v>
      </c>
      <c r="AB13" s="26">
        <v>4</v>
      </c>
      <c r="AC13" s="26">
        <f t="shared" si="6"/>
        <v>4</v>
      </c>
      <c r="AD13" s="28"/>
      <c r="AE13" s="26">
        <v>4</v>
      </c>
      <c r="AF13" s="26"/>
      <c r="AG13" s="26"/>
      <c r="AH13" s="26"/>
      <c r="AI13" s="26"/>
      <c r="AJ13" s="26"/>
      <c r="AK13" s="26"/>
      <c r="AL13" s="26"/>
    </row>
    <row r="14" spans="1:38" s="72" customFormat="1" ht="70.5" customHeight="1" x14ac:dyDescent="0.25">
      <c r="A14" s="73" t="s">
        <v>48</v>
      </c>
      <c r="B14" s="70" t="s">
        <v>49</v>
      </c>
      <c r="C14" s="52">
        <f>C15+C16</f>
        <v>0</v>
      </c>
      <c r="D14" s="52">
        <f t="shared" ref="D14:AL14" si="8">D15+D16</f>
        <v>0</v>
      </c>
      <c r="E14" s="52">
        <f t="shared" si="8"/>
        <v>0</v>
      </c>
      <c r="F14" s="52">
        <f t="shared" si="8"/>
        <v>0</v>
      </c>
      <c r="G14" s="52">
        <f t="shared" si="8"/>
        <v>0</v>
      </c>
      <c r="H14" s="52">
        <f t="shared" si="8"/>
        <v>0</v>
      </c>
      <c r="I14" s="52">
        <f t="shared" si="8"/>
        <v>0</v>
      </c>
      <c r="J14" s="52">
        <f t="shared" si="8"/>
        <v>0</v>
      </c>
      <c r="K14" s="52">
        <f t="shared" si="8"/>
        <v>0</v>
      </c>
      <c r="L14" s="52">
        <f t="shared" si="8"/>
        <v>0</v>
      </c>
      <c r="M14" s="52">
        <f t="shared" si="8"/>
        <v>0</v>
      </c>
      <c r="N14" s="52">
        <f t="shared" si="8"/>
        <v>0</v>
      </c>
      <c r="O14" s="52">
        <f t="shared" si="8"/>
        <v>0</v>
      </c>
      <c r="P14" s="52">
        <f t="shared" si="8"/>
        <v>0</v>
      </c>
      <c r="Q14" s="52">
        <f t="shared" si="8"/>
        <v>0</v>
      </c>
      <c r="R14" s="52">
        <f t="shared" si="8"/>
        <v>0</v>
      </c>
      <c r="S14" s="52">
        <f t="shared" si="8"/>
        <v>0</v>
      </c>
      <c r="T14" s="52">
        <f t="shared" si="8"/>
        <v>0</v>
      </c>
      <c r="U14" s="52">
        <f t="shared" si="8"/>
        <v>0</v>
      </c>
      <c r="V14" s="52">
        <f t="shared" si="8"/>
        <v>0</v>
      </c>
      <c r="W14" s="52">
        <f t="shared" si="8"/>
        <v>0</v>
      </c>
      <c r="X14" s="52">
        <f t="shared" si="8"/>
        <v>0</v>
      </c>
      <c r="Y14" s="52">
        <f t="shared" si="8"/>
        <v>0</v>
      </c>
      <c r="Z14" s="52">
        <f t="shared" si="8"/>
        <v>0</v>
      </c>
      <c r="AA14" s="52">
        <f t="shared" si="8"/>
        <v>0</v>
      </c>
      <c r="AB14" s="52">
        <f t="shared" si="8"/>
        <v>0</v>
      </c>
      <c r="AC14" s="52">
        <f t="shared" si="8"/>
        <v>0</v>
      </c>
      <c r="AD14" s="52">
        <f t="shared" si="8"/>
        <v>0</v>
      </c>
      <c r="AE14" s="52">
        <f t="shared" si="8"/>
        <v>0</v>
      </c>
      <c r="AF14" s="52">
        <f t="shared" si="8"/>
        <v>0</v>
      </c>
      <c r="AG14" s="52">
        <f t="shared" si="8"/>
        <v>0</v>
      </c>
      <c r="AH14" s="52">
        <f t="shared" si="8"/>
        <v>0</v>
      </c>
      <c r="AI14" s="52">
        <f t="shared" si="8"/>
        <v>0</v>
      </c>
      <c r="AJ14" s="52">
        <f t="shared" si="8"/>
        <v>0</v>
      </c>
      <c r="AK14" s="52">
        <f t="shared" si="8"/>
        <v>0</v>
      </c>
      <c r="AL14" s="52">
        <f t="shared" si="8"/>
        <v>0</v>
      </c>
    </row>
    <row r="15" spans="1:38" ht="70.5" customHeight="1" x14ac:dyDescent="0.25">
      <c r="A15" s="10" t="s">
        <v>50</v>
      </c>
      <c r="B15" s="38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70.5" customHeight="1" x14ac:dyDescent="0.25">
      <c r="A16" s="10" t="s">
        <v>52</v>
      </c>
      <c r="B16" s="38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31"/>
      <c r="N16" s="31"/>
      <c r="O16" s="28"/>
      <c r="P16" s="31"/>
      <c r="Q16" s="28"/>
      <c r="R16" s="32"/>
      <c r="S16" s="28"/>
      <c r="T16" s="31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70.5" customHeight="1" x14ac:dyDescent="0.25">
      <c r="A17" s="10">
        <v>4</v>
      </c>
      <c r="B17" s="5" t="s">
        <v>54</v>
      </c>
      <c r="C17" s="26"/>
      <c r="D17" s="26"/>
      <c r="E17" s="26"/>
      <c r="F17" s="26"/>
      <c r="G17" s="26"/>
      <c r="H17" s="26"/>
      <c r="I17" s="26"/>
      <c r="J17" s="28"/>
      <c r="K17" s="28"/>
      <c r="L17" s="26"/>
      <c r="M17" s="31"/>
      <c r="N17" s="28"/>
      <c r="O17" s="28"/>
      <c r="P17" s="28"/>
      <c r="Q17" s="28"/>
      <c r="R17" s="32"/>
      <c r="S17" s="28"/>
      <c r="T17" s="28"/>
      <c r="U17" s="28"/>
      <c r="V17" s="26"/>
      <c r="W17" s="28"/>
      <c r="X17" s="28"/>
      <c r="Y17" s="26"/>
      <c r="Z17" s="28"/>
      <c r="AA17" s="28"/>
      <c r="AB17" s="26"/>
      <c r="AC17" s="26"/>
      <c r="AD17" s="26"/>
      <c r="AE17" s="26"/>
      <c r="AF17" s="28"/>
      <c r="AG17" s="28"/>
      <c r="AH17" s="28"/>
      <c r="AI17" s="28"/>
      <c r="AJ17" s="26"/>
      <c r="AK17" s="26"/>
      <c r="AL17" s="26"/>
    </row>
    <row r="18" spans="1:38" s="9" customFormat="1" ht="70.5" customHeight="1" x14ac:dyDescent="0.25">
      <c r="A18" s="10">
        <v>5</v>
      </c>
      <c r="B18" s="5" t="s">
        <v>55</v>
      </c>
      <c r="C18" s="26"/>
      <c r="D18" s="26"/>
      <c r="E18" s="26"/>
      <c r="F18" s="26"/>
      <c r="G18" s="26"/>
      <c r="H18" s="26">
        <v>2</v>
      </c>
      <c r="I18" s="26">
        <f t="shared" si="1"/>
        <v>2</v>
      </c>
      <c r="J18" s="28"/>
      <c r="K18" s="28"/>
      <c r="L18" s="26"/>
      <c r="M18" s="31"/>
      <c r="N18" s="28"/>
      <c r="O18" s="28"/>
      <c r="P18" s="28"/>
      <c r="Q18" s="28"/>
      <c r="R18" s="32"/>
      <c r="S18" s="28"/>
      <c r="T18" s="28"/>
      <c r="U18" s="28"/>
      <c r="V18" s="26"/>
      <c r="W18" s="26">
        <v>1</v>
      </c>
      <c r="X18" s="28"/>
      <c r="Y18" s="26">
        <f t="shared" si="5"/>
        <v>1</v>
      </c>
      <c r="Z18" s="28"/>
      <c r="AA18" s="28"/>
      <c r="AB18" s="26"/>
      <c r="AC18" s="26"/>
      <c r="AD18" s="26"/>
      <c r="AE18" s="26"/>
      <c r="AF18" s="28"/>
      <c r="AG18" s="28"/>
      <c r="AH18" s="28"/>
      <c r="AI18" s="28"/>
      <c r="AJ18" s="26"/>
      <c r="AK18" s="26"/>
      <c r="AL18" s="26"/>
    </row>
    <row r="19" spans="1:38" s="72" customFormat="1" ht="70.5" customHeight="1" x14ac:dyDescent="0.25">
      <c r="A19" s="73">
        <v>6</v>
      </c>
      <c r="B19" s="70" t="s">
        <v>56</v>
      </c>
      <c r="C19" s="52">
        <f>C20+C21+C22+C23+C24+C25+C26</f>
        <v>0</v>
      </c>
      <c r="D19" s="52">
        <f t="shared" ref="D19:AL19" si="9">D20+D21+D22+D23+D24+D25+D26</f>
        <v>0</v>
      </c>
      <c r="E19" s="52">
        <f t="shared" si="9"/>
        <v>0</v>
      </c>
      <c r="F19" s="52">
        <f t="shared" si="9"/>
        <v>0</v>
      </c>
      <c r="G19" s="52">
        <f t="shared" si="9"/>
        <v>0</v>
      </c>
      <c r="H19" s="52">
        <f t="shared" si="9"/>
        <v>3</v>
      </c>
      <c r="I19" s="52">
        <f t="shared" si="9"/>
        <v>2</v>
      </c>
      <c r="J19" s="52">
        <f t="shared" si="9"/>
        <v>0</v>
      </c>
      <c r="K19" s="52">
        <f t="shared" si="9"/>
        <v>1</v>
      </c>
      <c r="L19" s="52">
        <f t="shared" si="9"/>
        <v>0</v>
      </c>
      <c r="M19" s="52">
        <f t="shared" si="9"/>
        <v>0</v>
      </c>
      <c r="N19" s="52">
        <f t="shared" si="9"/>
        <v>0</v>
      </c>
      <c r="O19" s="52">
        <f t="shared" si="9"/>
        <v>0</v>
      </c>
      <c r="P19" s="52">
        <f t="shared" si="9"/>
        <v>0</v>
      </c>
      <c r="Q19" s="52">
        <f t="shared" si="9"/>
        <v>0</v>
      </c>
      <c r="R19" s="52">
        <f t="shared" si="9"/>
        <v>0</v>
      </c>
      <c r="S19" s="52">
        <f t="shared" si="9"/>
        <v>0</v>
      </c>
      <c r="T19" s="52">
        <f t="shared" si="9"/>
        <v>0</v>
      </c>
      <c r="U19" s="52">
        <f t="shared" si="9"/>
        <v>0</v>
      </c>
      <c r="V19" s="52">
        <f t="shared" si="9"/>
        <v>0</v>
      </c>
      <c r="W19" s="52">
        <f t="shared" si="9"/>
        <v>0</v>
      </c>
      <c r="X19" s="52">
        <f t="shared" si="9"/>
        <v>0</v>
      </c>
      <c r="Y19" s="52">
        <f t="shared" si="9"/>
        <v>2</v>
      </c>
      <c r="Z19" s="52">
        <f t="shared" si="9"/>
        <v>0</v>
      </c>
      <c r="AA19" s="52">
        <f t="shared" si="9"/>
        <v>0</v>
      </c>
      <c r="AB19" s="52">
        <f t="shared" si="9"/>
        <v>2</v>
      </c>
      <c r="AC19" s="52">
        <f t="shared" si="9"/>
        <v>2</v>
      </c>
      <c r="AD19" s="52">
        <f t="shared" si="9"/>
        <v>0</v>
      </c>
      <c r="AE19" s="52">
        <f t="shared" si="9"/>
        <v>2</v>
      </c>
      <c r="AF19" s="52">
        <f t="shared" si="9"/>
        <v>0</v>
      </c>
      <c r="AG19" s="52">
        <f t="shared" si="9"/>
        <v>0</v>
      </c>
      <c r="AH19" s="52">
        <f t="shared" si="9"/>
        <v>0</v>
      </c>
      <c r="AI19" s="52">
        <f t="shared" si="9"/>
        <v>0</v>
      </c>
      <c r="AJ19" s="52">
        <f t="shared" si="9"/>
        <v>0</v>
      </c>
      <c r="AK19" s="52">
        <f t="shared" si="9"/>
        <v>0</v>
      </c>
      <c r="AL19" s="52">
        <f t="shared" si="9"/>
        <v>0</v>
      </c>
    </row>
    <row r="20" spans="1:38" ht="70.5" customHeight="1" x14ac:dyDescent="0.25">
      <c r="A20" s="10" t="s">
        <v>57</v>
      </c>
      <c r="B20" s="38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0.5" customHeight="1" x14ac:dyDescent="0.25">
      <c r="A21" s="10" t="s">
        <v>59</v>
      </c>
      <c r="B21" s="38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0.5" customHeight="1" x14ac:dyDescent="0.25">
      <c r="A22" s="10" t="s">
        <v>61</v>
      </c>
      <c r="B22" s="38" t="s">
        <v>62</v>
      </c>
      <c r="C22" s="26"/>
      <c r="D22" s="26"/>
      <c r="E22" s="26"/>
      <c r="F22" s="26"/>
      <c r="G22" s="26"/>
      <c r="H22" s="28">
        <v>3</v>
      </c>
      <c r="I22" s="26">
        <f t="shared" si="1"/>
        <v>2</v>
      </c>
      <c r="J22" s="28"/>
      <c r="K22" s="28">
        <v>1</v>
      </c>
      <c r="L22" s="26"/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26">
        <f t="shared" si="5"/>
        <v>2</v>
      </c>
      <c r="Z22" s="28"/>
      <c r="AA22" s="28"/>
      <c r="AB22" s="26">
        <v>2</v>
      </c>
      <c r="AC22" s="26">
        <f t="shared" si="6"/>
        <v>2</v>
      </c>
      <c r="AD22" s="26"/>
      <c r="AE22" s="26">
        <v>2</v>
      </c>
      <c r="AF22" s="28"/>
      <c r="AG22" s="28"/>
      <c r="AH22" s="28"/>
      <c r="AI22" s="28"/>
      <c r="AJ22" s="26"/>
      <c r="AK22" s="26"/>
      <c r="AL22" s="26"/>
    </row>
    <row r="23" spans="1:38" ht="70.5" customHeight="1" x14ac:dyDescent="0.25">
      <c r="A23" s="10" t="s">
        <v>63</v>
      </c>
      <c r="B23" s="38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0.5" customHeight="1" x14ac:dyDescent="0.25">
      <c r="A24" s="10" t="s">
        <v>65</v>
      </c>
      <c r="B24" s="38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0.5" customHeight="1" x14ac:dyDescent="0.25">
      <c r="A25" s="10" t="s">
        <v>67</v>
      </c>
      <c r="B25" s="38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0.5" customHeight="1" x14ac:dyDescent="0.25">
      <c r="A26" s="10" t="s">
        <v>69</v>
      </c>
      <c r="B26" s="38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72" customFormat="1" ht="70.5" customHeight="1" x14ac:dyDescent="0.25">
      <c r="A27" s="73">
        <v>7</v>
      </c>
      <c r="B27" s="70" t="s">
        <v>71</v>
      </c>
      <c r="C27" s="52">
        <f>D28+D29+D30+D31+D32</f>
        <v>0</v>
      </c>
      <c r="D27" s="52">
        <f t="shared" ref="D27:AL27" si="10">E28+E29+E30+E31+E32</f>
        <v>0</v>
      </c>
      <c r="E27" s="52">
        <f t="shared" si="10"/>
        <v>0</v>
      </c>
      <c r="F27" s="52">
        <f t="shared" si="10"/>
        <v>0</v>
      </c>
      <c r="G27" s="52">
        <f t="shared" si="10"/>
        <v>1</v>
      </c>
      <c r="H27" s="52">
        <f t="shared" si="10"/>
        <v>1</v>
      </c>
      <c r="I27" s="52">
        <f t="shared" si="10"/>
        <v>0</v>
      </c>
      <c r="J27" s="52">
        <f t="shared" si="10"/>
        <v>0</v>
      </c>
      <c r="K27" s="52">
        <f t="shared" si="10"/>
        <v>0</v>
      </c>
      <c r="L27" s="52">
        <f t="shared" si="10"/>
        <v>1</v>
      </c>
      <c r="M27" s="52">
        <f t="shared" si="10"/>
        <v>0</v>
      </c>
      <c r="N27" s="52">
        <f t="shared" si="10"/>
        <v>0</v>
      </c>
      <c r="O27" s="52">
        <f t="shared" si="10"/>
        <v>1</v>
      </c>
      <c r="P27" s="52">
        <f t="shared" si="10"/>
        <v>0</v>
      </c>
      <c r="Q27" s="52">
        <f t="shared" si="10"/>
        <v>0</v>
      </c>
      <c r="R27" s="52">
        <f t="shared" si="10"/>
        <v>0</v>
      </c>
      <c r="S27" s="52">
        <f t="shared" si="10"/>
        <v>0</v>
      </c>
      <c r="T27" s="52">
        <f t="shared" si="10"/>
        <v>0</v>
      </c>
      <c r="U27" s="52">
        <f t="shared" si="10"/>
        <v>1</v>
      </c>
      <c r="V27" s="52">
        <f t="shared" si="10"/>
        <v>0</v>
      </c>
      <c r="W27" s="52">
        <f t="shared" si="10"/>
        <v>0</v>
      </c>
      <c r="X27" s="52">
        <f t="shared" si="10"/>
        <v>0</v>
      </c>
      <c r="Y27" s="52">
        <f t="shared" si="10"/>
        <v>0</v>
      </c>
      <c r="Z27" s="52">
        <f t="shared" si="10"/>
        <v>0</v>
      </c>
      <c r="AA27" s="52">
        <f t="shared" si="10"/>
        <v>0</v>
      </c>
      <c r="AB27" s="52">
        <f t="shared" si="10"/>
        <v>0</v>
      </c>
      <c r="AC27" s="52">
        <f t="shared" si="10"/>
        <v>0</v>
      </c>
      <c r="AD27" s="52">
        <f t="shared" si="10"/>
        <v>0</v>
      </c>
      <c r="AE27" s="52">
        <f t="shared" si="10"/>
        <v>0</v>
      </c>
      <c r="AF27" s="52">
        <f t="shared" si="10"/>
        <v>0</v>
      </c>
      <c r="AG27" s="52">
        <f t="shared" si="10"/>
        <v>0</v>
      </c>
      <c r="AH27" s="52">
        <f t="shared" si="10"/>
        <v>0</v>
      </c>
      <c r="AI27" s="52">
        <f t="shared" si="10"/>
        <v>0</v>
      </c>
      <c r="AJ27" s="52">
        <f t="shared" si="10"/>
        <v>0</v>
      </c>
      <c r="AK27" s="52">
        <f t="shared" si="10"/>
        <v>0</v>
      </c>
      <c r="AL27" s="52">
        <f t="shared" si="10"/>
        <v>0</v>
      </c>
    </row>
    <row r="28" spans="1:38" ht="70.5" customHeight="1" x14ac:dyDescent="0.25">
      <c r="A28" s="15" t="s">
        <v>72</v>
      </c>
      <c r="B28" s="38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70.5" customHeight="1" x14ac:dyDescent="0.25">
      <c r="A29" s="15" t="s">
        <v>74</v>
      </c>
      <c r="B29" s="38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70.5" customHeight="1" x14ac:dyDescent="0.25">
      <c r="A30" s="15" t="s">
        <v>76</v>
      </c>
      <c r="B30" s="38" t="s">
        <v>77</v>
      </c>
      <c r="C30" s="26"/>
      <c r="D30" s="26"/>
      <c r="E30" s="26"/>
      <c r="F30" s="26"/>
      <c r="G30" s="26"/>
      <c r="H30" s="28">
        <v>1</v>
      </c>
      <c r="I30" s="26">
        <f t="shared" si="1"/>
        <v>1</v>
      </c>
      <c r="J30" s="28"/>
      <c r="K30" s="28"/>
      <c r="L30" s="26"/>
      <c r="M30" s="31">
        <f t="shared" si="2"/>
        <v>1</v>
      </c>
      <c r="N30" s="28"/>
      <c r="O30" s="28"/>
      <c r="P30" s="28">
        <v>1</v>
      </c>
      <c r="Q30" s="28"/>
      <c r="R30" s="32"/>
      <c r="S30" s="28"/>
      <c r="T30" s="28"/>
      <c r="U30" s="28"/>
      <c r="V30" s="26">
        <f t="shared" si="4"/>
        <v>1</v>
      </c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0.5" customHeight="1" x14ac:dyDescent="0.25">
      <c r="A31" s="15" t="s">
        <v>78</v>
      </c>
      <c r="B31" s="38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70.5" customHeight="1" x14ac:dyDescent="0.25">
      <c r="A32" s="15" t="s">
        <v>80</v>
      </c>
      <c r="B32" s="38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38" s="72" customFormat="1" ht="70.5" customHeight="1" x14ac:dyDescent="0.25">
      <c r="A33" s="74" t="s">
        <v>82</v>
      </c>
      <c r="B33" s="70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72" customFormat="1" ht="70.5" customHeight="1" x14ac:dyDescent="0.25">
      <c r="A34" s="74" t="s">
        <v>84</v>
      </c>
      <c r="B34" s="70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f t="shared" si="1"/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</row>
    <row r="35" spans="1:38" s="72" customFormat="1" ht="70.5" customHeight="1" x14ac:dyDescent="0.25">
      <c r="A35" s="74" t="s">
        <v>86</v>
      </c>
      <c r="B35" s="70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72" customFormat="1" ht="70.5" customHeight="1" x14ac:dyDescent="0.25">
      <c r="A36" s="74" t="s">
        <v>88</v>
      </c>
      <c r="B36" s="70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72" customFormat="1" ht="70.5" customHeight="1" x14ac:dyDescent="0.25">
      <c r="A37" s="74" t="s">
        <v>90</v>
      </c>
      <c r="B37" s="70" t="s">
        <v>91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4">
        <v>1</v>
      </c>
      <c r="I37" s="52">
        <f t="shared" si="1"/>
        <v>1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2">
        <f t="shared" si="5"/>
        <v>1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</row>
    <row r="38" spans="1:38" s="72" customFormat="1" ht="70.5" customHeight="1" x14ac:dyDescent="0.25">
      <c r="A38" s="74" t="s">
        <v>92</v>
      </c>
      <c r="B38" s="70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2">
        <f t="shared" si="1"/>
        <v>0</v>
      </c>
      <c r="J38" s="54">
        <v>0</v>
      </c>
      <c r="K38" s="54">
        <v>0</v>
      </c>
      <c r="L38" s="52">
        <v>0</v>
      </c>
      <c r="M38" s="56">
        <f t="shared" si="2"/>
        <v>0</v>
      </c>
      <c r="N38" s="54">
        <v>0</v>
      </c>
      <c r="O38" s="54">
        <v>0</v>
      </c>
      <c r="P38" s="54">
        <v>0</v>
      </c>
      <c r="Q38" s="54">
        <v>0</v>
      </c>
      <c r="R38" s="57">
        <f t="shared" si="3"/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0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>
        <v>1</v>
      </c>
      <c r="I39" s="26">
        <f t="shared" si="1"/>
        <v>1</v>
      </c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26">
        <f t="shared" si="5"/>
        <v>1</v>
      </c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0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</row>
    <row r="41" spans="1:38" ht="70.5" customHeight="1" x14ac:dyDescent="0.25">
      <c r="A41" s="15" t="s">
        <v>98</v>
      </c>
      <c r="B41" s="5" t="s">
        <v>99</v>
      </c>
      <c r="C41" s="26"/>
      <c r="D41" s="26"/>
      <c r="E41" s="26"/>
      <c r="F41" s="26"/>
      <c r="G41" s="26"/>
      <c r="H41" s="28">
        <v>1</v>
      </c>
      <c r="I41" s="26">
        <f t="shared" si="1"/>
        <v>1</v>
      </c>
      <c r="J41" s="28"/>
      <c r="K41" s="28"/>
      <c r="L41" s="26"/>
      <c r="M41" s="31"/>
      <c r="N41" s="28"/>
      <c r="O41" s="28"/>
      <c r="P41" s="28"/>
      <c r="Q41" s="28"/>
      <c r="R41" s="32"/>
      <c r="S41" s="28"/>
      <c r="T41" s="28"/>
      <c r="U41" s="28"/>
      <c r="V41" s="26"/>
      <c r="W41" s="28"/>
      <c r="X41" s="28"/>
      <c r="Y41" s="26">
        <f t="shared" si="5"/>
        <v>1</v>
      </c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38" ht="70.5" customHeight="1" x14ac:dyDescent="0.25">
      <c r="A42" s="15" t="s">
        <v>100</v>
      </c>
      <c r="B42" s="37" t="s">
        <v>101</v>
      </c>
      <c r="C42" s="26"/>
      <c r="D42" s="26"/>
      <c r="E42" s="26"/>
      <c r="F42" s="26"/>
      <c r="G42" s="26"/>
      <c r="H42" s="28">
        <v>3</v>
      </c>
      <c r="I42" s="26">
        <f t="shared" si="1"/>
        <v>3</v>
      </c>
      <c r="J42" s="28"/>
      <c r="K42" s="28"/>
      <c r="L42" s="26"/>
      <c r="M42" s="31"/>
      <c r="N42" s="28"/>
      <c r="O42" s="28"/>
      <c r="P42" s="28"/>
      <c r="Q42" s="28"/>
      <c r="R42" s="32"/>
      <c r="S42" s="28"/>
      <c r="T42" s="28"/>
      <c r="U42" s="28"/>
      <c r="V42" s="26"/>
      <c r="W42" s="28"/>
      <c r="X42" s="28"/>
      <c r="Y42" s="26">
        <f t="shared" si="5"/>
        <v>3</v>
      </c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8"/>
      <c r="AL42" s="28"/>
    </row>
    <row r="43" spans="1:38" ht="70.5" customHeight="1" x14ac:dyDescent="0.25">
      <c r="A43" s="15" t="s">
        <v>102</v>
      </c>
      <c r="B43" s="37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38" ht="70.5" customHeight="1" x14ac:dyDescent="0.25">
      <c r="A44" s="15" t="s">
        <v>104</v>
      </c>
      <c r="B44" s="37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38" ht="70.5" customHeight="1" x14ac:dyDescent="0.25">
      <c r="A45" s="15" t="s">
        <v>106</v>
      </c>
      <c r="B45" s="37" t="s">
        <v>107</v>
      </c>
      <c r="C45" s="26"/>
      <c r="D45" s="26"/>
      <c r="E45" s="26"/>
      <c r="F45" s="26"/>
      <c r="G45" s="26"/>
      <c r="H45" s="26">
        <v>1</v>
      </c>
      <c r="I45" s="26">
        <f t="shared" si="1"/>
        <v>1</v>
      </c>
      <c r="J45" s="26"/>
      <c r="K45" s="28"/>
      <c r="L45" s="26"/>
      <c r="M45" s="31"/>
      <c r="N45" s="28"/>
      <c r="O45" s="28"/>
      <c r="P45" s="28"/>
      <c r="Q45" s="28"/>
      <c r="R45" s="32"/>
      <c r="S45" s="28"/>
      <c r="T45" s="28"/>
      <c r="U45" s="28"/>
      <c r="V45" s="26"/>
      <c r="W45" s="28"/>
      <c r="X45" s="28"/>
      <c r="Y45" s="26">
        <f t="shared" si="5"/>
        <v>1</v>
      </c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8"/>
      <c r="AL45" s="28"/>
    </row>
    <row r="46" spans="1:38" ht="70.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/>
      <c r="I46" s="26"/>
      <c r="J46" s="28"/>
      <c r="K46" s="28"/>
      <c r="L46" s="26"/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38" ht="70.5" customHeight="1" x14ac:dyDescent="0.25">
      <c r="A47" s="15" t="s">
        <v>110</v>
      </c>
      <c r="B47" s="37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38" s="72" customFormat="1" ht="70.5" customHeight="1" x14ac:dyDescent="0.25">
      <c r="A48" s="74" t="s">
        <v>112</v>
      </c>
      <c r="B48" s="70" t="s">
        <v>81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7</v>
      </c>
      <c r="I48" s="52">
        <f t="shared" si="1"/>
        <v>7</v>
      </c>
      <c r="J48" s="54">
        <v>0</v>
      </c>
      <c r="K48" s="54">
        <v>0</v>
      </c>
      <c r="L48" s="52">
        <v>0</v>
      </c>
      <c r="M48" s="56">
        <f t="shared" si="2"/>
        <v>1</v>
      </c>
      <c r="N48" s="54">
        <v>1</v>
      </c>
      <c r="O48" s="54">
        <v>0</v>
      </c>
      <c r="P48" s="54">
        <v>0</v>
      </c>
      <c r="Q48" s="54">
        <v>0</v>
      </c>
      <c r="R48" s="57">
        <f t="shared" si="3"/>
        <v>0</v>
      </c>
      <c r="S48" s="54">
        <v>0</v>
      </c>
      <c r="T48" s="54">
        <v>0</v>
      </c>
      <c r="U48" s="54">
        <v>0</v>
      </c>
      <c r="V48" s="52">
        <f t="shared" si="4"/>
        <v>1</v>
      </c>
      <c r="W48" s="52">
        <v>2</v>
      </c>
      <c r="X48" s="54">
        <v>0</v>
      </c>
      <c r="Y48" s="52">
        <f t="shared" si="5"/>
        <v>4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4">
        <v>0</v>
      </c>
      <c r="AK48" s="54">
        <v>0</v>
      </c>
      <c r="AL48" s="54">
        <v>0</v>
      </c>
    </row>
    <row r="49" spans="1:38" s="72" customFormat="1" ht="70.5" customHeight="1" x14ac:dyDescent="0.25">
      <c r="A49" s="74"/>
      <c r="B49" s="70" t="s">
        <v>15</v>
      </c>
      <c r="C49" s="55">
        <v>0</v>
      </c>
      <c r="D49" s="55">
        <v>0</v>
      </c>
      <c r="E49" s="55">
        <v>0</v>
      </c>
      <c r="F49" s="55">
        <v>0</v>
      </c>
      <c r="G49" s="55">
        <f t="shared" ref="G49:AL49" si="11">G9+G10+G12+G13+G15+G16+G17+G18+G20+G21+G22+G23+G25+G26+G28+G29+G30+G31+G32+G33+G34+G35+G36+G37+G39+G38+G40+G41+G42+G43+G44+G45+G46+G47+G48</f>
        <v>0</v>
      </c>
      <c r="H49" s="55">
        <f t="shared" si="11"/>
        <v>463</v>
      </c>
      <c r="I49" s="52">
        <f t="shared" si="1"/>
        <v>374</v>
      </c>
      <c r="J49" s="55">
        <f t="shared" si="11"/>
        <v>79</v>
      </c>
      <c r="K49" s="55">
        <f t="shared" si="11"/>
        <v>10</v>
      </c>
      <c r="L49" s="55">
        <f t="shared" si="11"/>
        <v>12</v>
      </c>
      <c r="M49" s="56">
        <f t="shared" si="2"/>
        <v>128</v>
      </c>
      <c r="N49" s="55">
        <f t="shared" si="11"/>
        <v>90</v>
      </c>
      <c r="O49" s="55">
        <f t="shared" si="11"/>
        <v>0</v>
      </c>
      <c r="P49" s="55">
        <f t="shared" si="11"/>
        <v>38</v>
      </c>
      <c r="Q49" s="55">
        <f t="shared" si="11"/>
        <v>0</v>
      </c>
      <c r="R49" s="57">
        <f t="shared" si="3"/>
        <v>6</v>
      </c>
      <c r="S49" s="55">
        <f t="shared" si="11"/>
        <v>0</v>
      </c>
      <c r="T49" s="55">
        <f t="shared" si="11"/>
        <v>2</v>
      </c>
      <c r="U49" s="55">
        <f t="shared" si="11"/>
        <v>4</v>
      </c>
      <c r="V49" s="52">
        <f t="shared" si="4"/>
        <v>134</v>
      </c>
      <c r="W49" s="55">
        <f t="shared" si="11"/>
        <v>5</v>
      </c>
      <c r="X49" s="55">
        <f t="shared" si="11"/>
        <v>1</v>
      </c>
      <c r="Y49" s="52">
        <f t="shared" si="5"/>
        <v>223</v>
      </c>
      <c r="Z49" s="55">
        <f t="shared" si="11"/>
        <v>1</v>
      </c>
      <c r="AA49" s="55">
        <f t="shared" si="11"/>
        <v>22</v>
      </c>
      <c r="AB49" s="55">
        <f t="shared" si="11"/>
        <v>13</v>
      </c>
      <c r="AC49" s="52">
        <f t="shared" si="6"/>
        <v>35</v>
      </c>
      <c r="AD49" s="55">
        <f t="shared" si="11"/>
        <v>0</v>
      </c>
      <c r="AE49" s="55">
        <f t="shared" si="11"/>
        <v>35</v>
      </c>
      <c r="AF49" s="55">
        <f t="shared" si="11"/>
        <v>0</v>
      </c>
      <c r="AG49" s="55">
        <f t="shared" si="11"/>
        <v>13</v>
      </c>
      <c r="AH49" s="55">
        <f t="shared" si="11"/>
        <v>0</v>
      </c>
      <c r="AI49" s="55">
        <f t="shared" si="11"/>
        <v>0</v>
      </c>
      <c r="AJ49" s="55">
        <f t="shared" si="11"/>
        <v>0</v>
      </c>
      <c r="AK49" s="55">
        <f t="shared" si="11"/>
        <v>0</v>
      </c>
      <c r="AL49" s="55">
        <f t="shared" si="11"/>
        <v>0</v>
      </c>
    </row>
    <row r="50" spans="1:38" ht="18" x14ac:dyDescent="0.25">
      <c r="A50" s="18"/>
      <c r="B50" s="18"/>
      <c r="C50" s="18"/>
      <c r="D50" s="18"/>
      <c r="E50" s="18"/>
      <c r="F50" s="18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28"/>
  <sheetViews>
    <sheetView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70.5" customHeight="1" x14ac:dyDescent="0.25">
      <c r="A8" s="7">
        <v>1</v>
      </c>
      <c r="B8" s="5" t="s">
        <v>38</v>
      </c>
      <c r="C8" s="45">
        <f>C9+C10</f>
        <v>306</v>
      </c>
      <c r="D8" s="45">
        <f t="shared" ref="D8:AL8" si="0">D9+D10</f>
        <v>6</v>
      </c>
      <c r="E8" s="45">
        <f t="shared" si="0"/>
        <v>296</v>
      </c>
      <c r="F8" s="45">
        <f t="shared" si="0"/>
        <v>1</v>
      </c>
      <c r="G8" s="45">
        <f t="shared" si="0"/>
        <v>3</v>
      </c>
      <c r="H8" s="45">
        <f t="shared" si="0"/>
        <v>161</v>
      </c>
      <c r="I8" s="45">
        <f t="shared" si="0"/>
        <v>140</v>
      </c>
      <c r="J8" s="45">
        <f t="shared" si="0"/>
        <v>14</v>
      </c>
      <c r="K8" s="45">
        <f t="shared" si="0"/>
        <v>7</v>
      </c>
      <c r="L8" s="45">
        <f t="shared" si="0"/>
        <v>116</v>
      </c>
      <c r="M8" s="45">
        <f t="shared" si="0"/>
        <v>250</v>
      </c>
      <c r="N8" s="45">
        <f t="shared" si="0"/>
        <v>210</v>
      </c>
      <c r="O8" s="45">
        <f t="shared" si="0"/>
        <v>4</v>
      </c>
      <c r="P8" s="45">
        <f t="shared" si="0"/>
        <v>36</v>
      </c>
      <c r="Q8" s="45">
        <f t="shared" si="0"/>
        <v>0</v>
      </c>
      <c r="R8" s="45">
        <f t="shared" si="0"/>
        <v>58</v>
      </c>
      <c r="S8" s="45">
        <f t="shared" si="0"/>
        <v>0</v>
      </c>
      <c r="T8" s="45">
        <f t="shared" si="0"/>
        <v>2</v>
      </c>
      <c r="U8" s="45">
        <f t="shared" si="0"/>
        <v>56</v>
      </c>
      <c r="V8" s="45">
        <f t="shared" si="0"/>
        <v>308</v>
      </c>
      <c r="W8" s="45">
        <f t="shared" si="0"/>
        <v>0</v>
      </c>
      <c r="X8" s="45">
        <f t="shared" si="0"/>
        <v>12</v>
      </c>
      <c r="Y8" s="45">
        <f t="shared" si="0"/>
        <v>18</v>
      </c>
      <c r="Z8" s="45">
        <f t="shared" si="0"/>
        <v>15</v>
      </c>
      <c r="AA8" s="45">
        <f t="shared" si="0"/>
        <v>108</v>
      </c>
      <c r="AB8" s="45">
        <f t="shared" si="0"/>
        <v>11</v>
      </c>
      <c r="AC8" s="45">
        <f t="shared" si="0"/>
        <v>119</v>
      </c>
      <c r="AD8" s="45">
        <f t="shared" si="0"/>
        <v>16</v>
      </c>
      <c r="AE8" s="45">
        <f t="shared" si="0"/>
        <v>103</v>
      </c>
      <c r="AF8" s="45">
        <f t="shared" si="0"/>
        <v>0</v>
      </c>
      <c r="AG8" s="45">
        <f t="shared" si="0"/>
        <v>107</v>
      </c>
      <c r="AH8" s="45">
        <f t="shared" si="0"/>
        <v>24</v>
      </c>
      <c r="AI8" s="45">
        <f t="shared" si="0"/>
        <v>2</v>
      </c>
      <c r="AJ8" s="45">
        <f t="shared" si="0"/>
        <v>26</v>
      </c>
      <c r="AK8" s="45">
        <f t="shared" si="0"/>
        <v>19</v>
      </c>
      <c r="AL8" s="45">
        <f t="shared" si="0"/>
        <v>7</v>
      </c>
    </row>
    <row r="9" spans="1:38" ht="70.5" customHeight="1" x14ac:dyDescent="0.25">
      <c r="A9" s="10" t="s">
        <v>39</v>
      </c>
      <c r="B9" s="11" t="s">
        <v>40</v>
      </c>
      <c r="C9" s="8">
        <v>230</v>
      </c>
      <c r="D9" s="8">
        <v>6</v>
      </c>
      <c r="E9" s="8">
        <f>C9-D9-F9-G9</f>
        <v>223</v>
      </c>
      <c r="F9" s="8">
        <v>1</v>
      </c>
      <c r="G9" s="8"/>
      <c r="H9" s="8">
        <v>60</v>
      </c>
      <c r="I9" s="8">
        <f>H9-J9-K9</f>
        <v>49</v>
      </c>
      <c r="J9" s="8">
        <v>11</v>
      </c>
      <c r="K9" s="8"/>
      <c r="L9" s="8">
        <v>74</v>
      </c>
      <c r="M9" s="14">
        <v>179</v>
      </c>
      <c r="N9" s="14">
        <v>141</v>
      </c>
      <c r="O9" s="13">
        <v>4</v>
      </c>
      <c r="P9" s="14">
        <v>34</v>
      </c>
      <c r="Q9" s="13"/>
      <c r="R9" s="14">
        <v>7</v>
      </c>
      <c r="S9" s="13"/>
      <c r="T9" s="14">
        <v>1</v>
      </c>
      <c r="U9" s="13">
        <v>6</v>
      </c>
      <c r="V9" s="8">
        <f>M9+R9</f>
        <v>186</v>
      </c>
      <c r="W9" s="13"/>
      <c r="X9" s="8">
        <v>12</v>
      </c>
      <c r="Y9" s="8">
        <f>D9+E9+I9-L9-V9-W9</f>
        <v>18</v>
      </c>
      <c r="Z9" s="8">
        <v>15</v>
      </c>
      <c r="AA9" s="8">
        <v>93</v>
      </c>
      <c r="AB9" s="8">
        <v>11</v>
      </c>
      <c r="AC9" s="8">
        <f>AA9+AB9</f>
        <v>104</v>
      </c>
      <c r="AD9" s="8">
        <v>15</v>
      </c>
      <c r="AE9" s="8">
        <v>89</v>
      </c>
      <c r="AF9" s="8"/>
      <c r="AG9" s="8">
        <v>95</v>
      </c>
      <c r="AH9" s="8">
        <v>21</v>
      </c>
      <c r="AI9" s="8">
        <v>1</v>
      </c>
      <c r="AJ9" s="8">
        <f>AH9+AI9</f>
        <v>22</v>
      </c>
      <c r="AK9" s="8">
        <v>17</v>
      </c>
      <c r="AL9" s="8">
        <v>5</v>
      </c>
    </row>
    <row r="10" spans="1:38" ht="70.5" customHeight="1" x14ac:dyDescent="0.25">
      <c r="A10" s="10" t="s">
        <v>41</v>
      </c>
      <c r="B10" s="11" t="s">
        <v>42</v>
      </c>
      <c r="C10" s="8">
        <v>76</v>
      </c>
      <c r="D10" s="8"/>
      <c r="E10" s="8">
        <f t="shared" ref="E10:E48" si="1">C10-D10-F10-G10</f>
        <v>73</v>
      </c>
      <c r="F10" s="8"/>
      <c r="G10" s="8">
        <v>3</v>
      </c>
      <c r="H10" s="8">
        <v>101</v>
      </c>
      <c r="I10" s="8">
        <f t="shared" ref="I10:I48" si="2">H10-J10-K10</f>
        <v>91</v>
      </c>
      <c r="J10" s="8">
        <v>3</v>
      </c>
      <c r="K10" s="8">
        <v>7</v>
      </c>
      <c r="L10" s="8">
        <v>42</v>
      </c>
      <c r="M10" s="14">
        <v>71</v>
      </c>
      <c r="N10" s="14">
        <v>69</v>
      </c>
      <c r="O10" s="13"/>
      <c r="P10" s="14">
        <v>2</v>
      </c>
      <c r="Q10" s="13"/>
      <c r="R10" s="14">
        <v>51</v>
      </c>
      <c r="S10" s="13"/>
      <c r="T10" s="14">
        <v>1</v>
      </c>
      <c r="U10" s="13">
        <v>50</v>
      </c>
      <c r="V10" s="8">
        <f t="shared" ref="V10:V48" si="3">M10+R10</f>
        <v>122</v>
      </c>
      <c r="W10" s="13"/>
      <c r="X10" s="13"/>
      <c r="Y10" s="8"/>
      <c r="Z10" s="8"/>
      <c r="AA10" s="8">
        <v>15</v>
      </c>
      <c r="AB10" s="8"/>
      <c r="AC10" s="8">
        <f t="shared" ref="AC10:AC48" si="4">AA10+AB10</f>
        <v>15</v>
      </c>
      <c r="AD10" s="8">
        <v>1</v>
      </c>
      <c r="AE10" s="8">
        <v>14</v>
      </c>
      <c r="AF10" s="8"/>
      <c r="AG10" s="8">
        <v>12</v>
      </c>
      <c r="AH10" s="8">
        <v>3</v>
      </c>
      <c r="AI10" s="8">
        <v>1</v>
      </c>
      <c r="AJ10" s="8">
        <f t="shared" ref="AJ10:AJ48" si="5">AH10+AI10</f>
        <v>4</v>
      </c>
      <c r="AK10" s="8">
        <v>2</v>
      </c>
      <c r="AL10" s="8">
        <v>2</v>
      </c>
    </row>
    <row r="11" spans="1:38" s="9" customFormat="1" ht="70.5" customHeight="1" x14ac:dyDescent="0.25">
      <c r="A11" s="7">
        <v>2</v>
      </c>
      <c r="B11" s="5" t="s">
        <v>43</v>
      </c>
      <c r="C11" s="45">
        <f>C12+C13</f>
        <v>60</v>
      </c>
      <c r="D11" s="45">
        <f t="shared" ref="D11:AL11" si="6">D12+D13</f>
        <v>1</v>
      </c>
      <c r="E11" s="45">
        <f t="shared" si="6"/>
        <v>59</v>
      </c>
      <c r="F11" s="45">
        <f t="shared" si="6"/>
        <v>0</v>
      </c>
      <c r="G11" s="45">
        <f t="shared" si="6"/>
        <v>0</v>
      </c>
      <c r="H11" s="45">
        <f t="shared" si="6"/>
        <v>15</v>
      </c>
      <c r="I11" s="45">
        <f t="shared" si="6"/>
        <v>15</v>
      </c>
      <c r="J11" s="45">
        <f t="shared" si="6"/>
        <v>0</v>
      </c>
      <c r="K11" s="45">
        <f t="shared" si="6"/>
        <v>0</v>
      </c>
      <c r="L11" s="45">
        <f t="shared" si="6"/>
        <v>44</v>
      </c>
      <c r="M11" s="45">
        <f t="shared" si="6"/>
        <v>27</v>
      </c>
      <c r="N11" s="45">
        <f t="shared" si="6"/>
        <v>15</v>
      </c>
      <c r="O11" s="45">
        <f t="shared" si="6"/>
        <v>2</v>
      </c>
      <c r="P11" s="45">
        <f t="shared" si="6"/>
        <v>10</v>
      </c>
      <c r="Q11" s="45">
        <f t="shared" si="6"/>
        <v>0</v>
      </c>
      <c r="R11" s="45">
        <f t="shared" si="6"/>
        <v>3</v>
      </c>
      <c r="S11" s="45">
        <f t="shared" si="6"/>
        <v>0</v>
      </c>
      <c r="T11" s="45">
        <f t="shared" si="6"/>
        <v>2</v>
      </c>
      <c r="U11" s="45">
        <f t="shared" si="6"/>
        <v>1</v>
      </c>
      <c r="V11" s="45">
        <f t="shared" si="6"/>
        <v>30</v>
      </c>
      <c r="W11" s="45">
        <f t="shared" si="6"/>
        <v>0</v>
      </c>
      <c r="X11" s="45">
        <f t="shared" si="6"/>
        <v>0</v>
      </c>
      <c r="Y11" s="45">
        <f t="shared" si="6"/>
        <v>1</v>
      </c>
      <c r="Z11" s="45">
        <f t="shared" si="6"/>
        <v>0</v>
      </c>
      <c r="AA11" s="45">
        <f t="shared" si="6"/>
        <v>16</v>
      </c>
      <c r="AB11" s="45">
        <f t="shared" si="6"/>
        <v>0</v>
      </c>
      <c r="AC11" s="45">
        <f t="shared" si="6"/>
        <v>16</v>
      </c>
      <c r="AD11" s="45">
        <f t="shared" si="6"/>
        <v>4</v>
      </c>
      <c r="AE11" s="45">
        <f t="shared" si="6"/>
        <v>12</v>
      </c>
      <c r="AF11" s="45">
        <f t="shared" si="6"/>
        <v>0</v>
      </c>
      <c r="AG11" s="45">
        <f t="shared" si="6"/>
        <v>12</v>
      </c>
      <c r="AH11" s="45">
        <f t="shared" si="6"/>
        <v>1</v>
      </c>
      <c r="AI11" s="45">
        <f t="shared" si="6"/>
        <v>0</v>
      </c>
      <c r="AJ11" s="45">
        <f t="shared" si="6"/>
        <v>1</v>
      </c>
      <c r="AK11" s="45">
        <f t="shared" si="6"/>
        <v>1</v>
      </c>
      <c r="AL11" s="45">
        <f t="shared" si="6"/>
        <v>0</v>
      </c>
    </row>
    <row r="12" spans="1:38" ht="70.5" customHeight="1" x14ac:dyDescent="0.25">
      <c r="A12" s="10" t="s">
        <v>44</v>
      </c>
      <c r="B12" s="11" t="s">
        <v>45</v>
      </c>
      <c r="C12" s="8">
        <v>43</v>
      </c>
      <c r="D12" s="8">
        <v>1</v>
      </c>
      <c r="E12" s="8">
        <f t="shared" si="1"/>
        <v>42</v>
      </c>
      <c r="F12" s="8"/>
      <c r="G12" s="8"/>
      <c r="H12" s="8">
        <v>12</v>
      </c>
      <c r="I12" s="8">
        <f t="shared" si="2"/>
        <v>12</v>
      </c>
      <c r="J12" s="8"/>
      <c r="K12" s="8"/>
      <c r="L12" s="8">
        <v>36</v>
      </c>
      <c r="M12" s="14">
        <v>16</v>
      </c>
      <c r="N12" s="14">
        <v>7</v>
      </c>
      <c r="O12" s="13">
        <v>2</v>
      </c>
      <c r="P12" s="14">
        <v>7</v>
      </c>
      <c r="Q12" s="13"/>
      <c r="R12" s="14">
        <v>2</v>
      </c>
      <c r="S12" s="13"/>
      <c r="T12" s="14">
        <v>1</v>
      </c>
      <c r="U12" s="13">
        <v>1</v>
      </c>
      <c r="V12" s="8">
        <f t="shared" si="3"/>
        <v>18</v>
      </c>
      <c r="W12" s="8"/>
      <c r="X12" s="13"/>
      <c r="Y12" s="8">
        <f t="shared" ref="Y12:Y48" si="7">D12+E12+I12-L12-V12-W12</f>
        <v>1</v>
      </c>
      <c r="Z12" s="8"/>
      <c r="AA12" s="8">
        <v>9</v>
      </c>
      <c r="AB12" s="8"/>
      <c r="AC12" s="8">
        <f t="shared" si="4"/>
        <v>9</v>
      </c>
      <c r="AD12" s="8">
        <v>3</v>
      </c>
      <c r="AE12" s="8">
        <v>6</v>
      </c>
      <c r="AF12" s="8"/>
      <c r="AG12" s="8">
        <v>7</v>
      </c>
      <c r="AH12" s="8"/>
      <c r="AI12" s="8"/>
      <c r="AJ12" s="8"/>
      <c r="AK12" s="8"/>
      <c r="AL12" s="8"/>
    </row>
    <row r="13" spans="1:38" ht="70.5" customHeight="1" x14ac:dyDescent="0.25">
      <c r="A13" s="10" t="s">
        <v>46</v>
      </c>
      <c r="B13" s="11" t="s">
        <v>47</v>
      </c>
      <c r="C13" s="8">
        <v>17</v>
      </c>
      <c r="D13" s="8"/>
      <c r="E13" s="8">
        <f t="shared" si="1"/>
        <v>17</v>
      </c>
      <c r="F13" s="8"/>
      <c r="G13" s="8"/>
      <c r="H13" s="8">
        <v>3</v>
      </c>
      <c r="I13" s="8">
        <f t="shared" si="2"/>
        <v>3</v>
      </c>
      <c r="J13" s="13"/>
      <c r="K13" s="8"/>
      <c r="L13" s="8">
        <v>8</v>
      </c>
      <c r="M13" s="14">
        <v>11</v>
      </c>
      <c r="N13" s="14">
        <v>8</v>
      </c>
      <c r="O13" s="13"/>
      <c r="P13" s="14">
        <v>3</v>
      </c>
      <c r="Q13" s="13"/>
      <c r="R13" s="14">
        <v>1</v>
      </c>
      <c r="S13" s="13"/>
      <c r="T13" s="14">
        <v>1</v>
      </c>
      <c r="U13" s="13"/>
      <c r="V13" s="8">
        <f t="shared" si="3"/>
        <v>12</v>
      </c>
      <c r="W13" s="13"/>
      <c r="X13" s="13"/>
      <c r="Y13" s="8"/>
      <c r="Z13" s="8"/>
      <c r="AA13" s="8">
        <v>7</v>
      </c>
      <c r="AB13" s="8"/>
      <c r="AC13" s="8">
        <f t="shared" si="4"/>
        <v>7</v>
      </c>
      <c r="AD13" s="13">
        <v>1</v>
      </c>
      <c r="AE13" s="8">
        <v>6</v>
      </c>
      <c r="AF13" s="8"/>
      <c r="AG13" s="8">
        <v>5</v>
      </c>
      <c r="AH13" s="8">
        <v>1</v>
      </c>
      <c r="AI13" s="8"/>
      <c r="AJ13" s="8">
        <f t="shared" si="5"/>
        <v>1</v>
      </c>
      <c r="AK13" s="8">
        <v>1</v>
      </c>
      <c r="AL13" s="8"/>
    </row>
    <row r="14" spans="1:38" s="9" customFormat="1" ht="70.5" customHeight="1" x14ac:dyDescent="0.25">
      <c r="A14" s="10" t="s">
        <v>48</v>
      </c>
      <c r="B14" s="5" t="s">
        <v>49</v>
      </c>
      <c r="C14" s="45">
        <f>C15+C16</f>
        <v>0</v>
      </c>
      <c r="D14" s="45">
        <f t="shared" ref="D14:AL14" si="8">D15+D16</f>
        <v>0</v>
      </c>
      <c r="E14" s="45">
        <f t="shared" si="8"/>
        <v>0</v>
      </c>
      <c r="F14" s="45">
        <f t="shared" si="8"/>
        <v>0</v>
      </c>
      <c r="G14" s="45">
        <f t="shared" si="8"/>
        <v>0</v>
      </c>
      <c r="H14" s="45">
        <f t="shared" si="8"/>
        <v>1</v>
      </c>
      <c r="I14" s="45">
        <f t="shared" si="8"/>
        <v>1</v>
      </c>
      <c r="J14" s="45">
        <f t="shared" si="8"/>
        <v>0</v>
      </c>
      <c r="K14" s="45">
        <f t="shared" si="8"/>
        <v>0</v>
      </c>
      <c r="L14" s="45">
        <f t="shared" si="8"/>
        <v>1</v>
      </c>
      <c r="M14" s="45">
        <f t="shared" si="8"/>
        <v>0</v>
      </c>
      <c r="N14" s="45">
        <f t="shared" si="8"/>
        <v>0</v>
      </c>
      <c r="O14" s="45">
        <f t="shared" si="8"/>
        <v>0</v>
      </c>
      <c r="P14" s="45">
        <f t="shared" si="8"/>
        <v>0</v>
      </c>
      <c r="Q14" s="45">
        <f t="shared" si="8"/>
        <v>0</v>
      </c>
      <c r="R14" s="45">
        <f t="shared" si="8"/>
        <v>0</v>
      </c>
      <c r="S14" s="45">
        <f t="shared" si="8"/>
        <v>0</v>
      </c>
      <c r="T14" s="45">
        <f t="shared" si="8"/>
        <v>0</v>
      </c>
      <c r="U14" s="45">
        <f t="shared" si="8"/>
        <v>0</v>
      </c>
      <c r="V14" s="45">
        <f t="shared" si="8"/>
        <v>0</v>
      </c>
      <c r="W14" s="45">
        <f t="shared" si="8"/>
        <v>0</v>
      </c>
      <c r="X14" s="45">
        <f t="shared" si="8"/>
        <v>0</v>
      </c>
      <c r="Y14" s="45">
        <f t="shared" si="8"/>
        <v>0</v>
      </c>
      <c r="Z14" s="45">
        <f t="shared" si="8"/>
        <v>0</v>
      </c>
      <c r="AA14" s="45">
        <f t="shared" si="8"/>
        <v>0</v>
      </c>
      <c r="AB14" s="45">
        <f t="shared" si="8"/>
        <v>0</v>
      </c>
      <c r="AC14" s="45">
        <f t="shared" si="8"/>
        <v>0</v>
      </c>
      <c r="AD14" s="45">
        <f t="shared" si="8"/>
        <v>0</v>
      </c>
      <c r="AE14" s="45">
        <f t="shared" si="8"/>
        <v>0</v>
      </c>
      <c r="AF14" s="45">
        <f t="shared" si="8"/>
        <v>0</v>
      </c>
      <c r="AG14" s="45">
        <f t="shared" si="8"/>
        <v>0</v>
      </c>
      <c r="AH14" s="45">
        <f t="shared" si="8"/>
        <v>0</v>
      </c>
      <c r="AI14" s="45">
        <f t="shared" si="8"/>
        <v>0</v>
      </c>
      <c r="AJ14" s="45">
        <f t="shared" si="8"/>
        <v>0</v>
      </c>
      <c r="AK14" s="45">
        <f t="shared" si="8"/>
        <v>0</v>
      </c>
      <c r="AL14" s="45">
        <f t="shared" si="8"/>
        <v>0</v>
      </c>
    </row>
    <row r="15" spans="1:38" ht="70.5" customHeight="1" x14ac:dyDescent="0.25">
      <c r="A15" s="10" t="s">
        <v>50</v>
      </c>
      <c r="B15" s="11" t="s">
        <v>51</v>
      </c>
      <c r="C15" s="8"/>
      <c r="D15" s="8"/>
      <c r="E15" s="8"/>
      <c r="F15" s="8"/>
      <c r="G15" s="8"/>
      <c r="H15" s="8"/>
      <c r="I15" s="8"/>
      <c r="J15" s="13"/>
      <c r="K15" s="8"/>
      <c r="L15" s="8"/>
      <c r="M15" s="14"/>
      <c r="N15" s="14"/>
      <c r="O15" s="13"/>
      <c r="P15" s="14"/>
      <c r="Q15" s="13"/>
      <c r="R15" s="14"/>
      <c r="S15" s="13"/>
      <c r="T15" s="14"/>
      <c r="U15" s="13"/>
      <c r="V15" s="8"/>
      <c r="W15" s="13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70.5" customHeight="1" x14ac:dyDescent="0.25">
      <c r="A16" s="10" t="s">
        <v>52</v>
      </c>
      <c r="B16" s="11" t="s">
        <v>53</v>
      </c>
      <c r="C16" s="8"/>
      <c r="D16" s="8"/>
      <c r="E16" s="8"/>
      <c r="F16" s="8"/>
      <c r="G16" s="8"/>
      <c r="H16" s="8">
        <v>1</v>
      </c>
      <c r="I16" s="8">
        <f t="shared" si="2"/>
        <v>1</v>
      </c>
      <c r="J16" s="13"/>
      <c r="K16" s="13"/>
      <c r="L16" s="8">
        <v>1</v>
      </c>
      <c r="M16" s="14"/>
      <c r="N16" s="14"/>
      <c r="O16" s="13"/>
      <c r="P16" s="14"/>
      <c r="Q16" s="13"/>
      <c r="R16" s="14"/>
      <c r="S16" s="13"/>
      <c r="T16" s="14"/>
      <c r="U16" s="13"/>
      <c r="V16" s="8"/>
      <c r="W16" s="13"/>
      <c r="X16" s="13"/>
      <c r="Y16" s="8"/>
      <c r="Z16" s="13"/>
      <c r="AA16" s="13"/>
      <c r="AB16" s="8"/>
      <c r="AC16" s="8"/>
      <c r="AD16" s="8"/>
      <c r="AE16" s="8"/>
      <c r="AF16" s="13"/>
      <c r="AG16" s="13"/>
      <c r="AH16" s="13"/>
      <c r="AI16" s="13"/>
      <c r="AJ16" s="8"/>
      <c r="AK16" s="8"/>
      <c r="AL16" s="8"/>
    </row>
    <row r="17" spans="1:38" s="9" customFormat="1" ht="70.5" customHeight="1" x14ac:dyDescent="0.25">
      <c r="A17" s="10">
        <v>4</v>
      </c>
      <c r="B17" s="5" t="s">
        <v>54</v>
      </c>
      <c r="C17" s="45">
        <v>1</v>
      </c>
      <c r="D17" s="45">
        <v>0</v>
      </c>
      <c r="E17" s="45">
        <f t="shared" si="1"/>
        <v>1</v>
      </c>
      <c r="F17" s="45">
        <v>0</v>
      </c>
      <c r="G17" s="45">
        <v>0</v>
      </c>
      <c r="H17" s="45">
        <v>0</v>
      </c>
      <c r="I17" s="45">
        <f t="shared" si="2"/>
        <v>0</v>
      </c>
      <c r="J17" s="47">
        <v>0</v>
      </c>
      <c r="K17" s="47">
        <v>0</v>
      </c>
      <c r="L17" s="45">
        <v>0</v>
      </c>
      <c r="M17" s="48">
        <v>1</v>
      </c>
      <c r="N17" s="47">
        <v>0</v>
      </c>
      <c r="O17" s="47">
        <v>1</v>
      </c>
      <c r="P17" s="47">
        <v>0</v>
      </c>
      <c r="Q17" s="47">
        <v>0</v>
      </c>
      <c r="R17" s="48">
        <v>0</v>
      </c>
      <c r="S17" s="47">
        <v>0</v>
      </c>
      <c r="T17" s="47">
        <v>0</v>
      </c>
      <c r="U17" s="47">
        <v>0</v>
      </c>
      <c r="V17" s="45">
        <f t="shared" si="3"/>
        <v>1</v>
      </c>
      <c r="W17" s="47">
        <v>0</v>
      </c>
      <c r="X17" s="47">
        <v>0</v>
      </c>
      <c r="Y17" s="45">
        <f t="shared" si="7"/>
        <v>0</v>
      </c>
      <c r="Z17" s="47">
        <v>0</v>
      </c>
      <c r="AA17" s="47">
        <v>1</v>
      </c>
      <c r="AB17" s="45">
        <v>0</v>
      </c>
      <c r="AC17" s="45">
        <f t="shared" si="4"/>
        <v>1</v>
      </c>
      <c r="AD17" s="45">
        <v>0</v>
      </c>
      <c r="AE17" s="45">
        <v>1</v>
      </c>
      <c r="AF17" s="47">
        <v>0</v>
      </c>
      <c r="AG17" s="47">
        <v>1</v>
      </c>
      <c r="AH17" s="47">
        <v>0</v>
      </c>
      <c r="AI17" s="47">
        <v>0</v>
      </c>
      <c r="AJ17" s="45">
        <f t="shared" si="5"/>
        <v>0</v>
      </c>
      <c r="AK17" s="45">
        <v>0</v>
      </c>
      <c r="AL17" s="45">
        <v>0</v>
      </c>
    </row>
    <row r="18" spans="1:38" s="9" customFormat="1" ht="70.5" customHeight="1" x14ac:dyDescent="0.25">
      <c r="A18" s="10">
        <v>5</v>
      </c>
      <c r="B18" s="5" t="s">
        <v>55</v>
      </c>
      <c r="C18" s="45">
        <v>2</v>
      </c>
      <c r="D18" s="45">
        <v>1</v>
      </c>
      <c r="E18" s="45">
        <f t="shared" si="1"/>
        <v>1</v>
      </c>
      <c r="F18" s="45">
        <v>0</v>
      </c>
      <c r="G18" s="45">
        <v>0</v>
      </c>
      <c r="H18" s="45">
        <v>0</v>
      </c>
      <c r="I18" s="45">
        <f t="shared" si="2"/>
        <v>0</v>
      </c>
      <c r="J18" s="47">
        <v>0</v>
      </c>
      <c r="K18" s="47">
        <v>0</v>
      </c>
      <c r="L18" s="45">
        <v>1</v>
      </c>
      <c r="M18" s="48">
        <v>0</v>
      </c>
      <c r="N18" s="47">
        <v>0</v>
      </c>
      <c r="O18" s="47">
        <v>0</v>
      </c>
      <c r="P18" s="47">
        <v>0</v>
      </c>
      <c r="Q18" s="47">
        <v>0</v>
      </c>
      <c r="R18" s="48">
        <v>0</v>
      </c>
      <c r="S18" s="47">
        <v>0</v>
      </c>
      <c r="T18" s="47">
        <v>0</v>
      </c>
      <c r="U18" s="47">
        <v>0</v>
      </c>
      <c r="V18" s="45">
        <f t="shared" si="3"/>
        <v>0</v>
      </c>
      <c r="W18" s="45">
        <v>0</v>
      </c>
      <c r="X18" s="47">
        <v>0</v>
      </c>
      <c r="Y18" s="45">
        <f t="shared" si="7"/>
        <v>1</v>
      </c>
      <c r="Z18" s="47">
        <v>1</v>
      </c>
      <c r="AA18" s="47">
        <v>0</v>
      </c>
      <c r="AB18" s="45">
        <v>0</v>
      </c>
      <c r="AC18" s="45">
        <f t="shared" si="4"/>
        <v>0</v>
      </c>
      <c r="AD18" s="45">
        <v>0</v>
      </c>
      <c r="AE18" s="45">
        <v>0</v>
      </c>
      <c r="AF18" s="47">
        <v>0</v>
      </c>
      <c r="AG18" s="47">
        <v>0</v>
      </c>
      <c r="AH18" s="47">
        <v>0</v>
      </c>
      <c r="AI18" s="47">
        <v>1</v>
      </c>
      <c r="AJ18" s="45">
        <f t="shared" si="5"/>
        <v>1</v>
      </c>
      <c r="AK18" s="45">
        <v>1</v>
      </c>
      <c r="AL18" s="45">
        <v>0</v>
      </c>
    </row>
    <row r="19" spans="1:38" s="9" customFormat="1" ht="70.5" customHeight="1" x14ac:dyDescent="0.25">
      <c r="A19" s="10">
        <v>6</v>
      </c>
      <c r="B19" s="5" t="s">
        <v>56</v>
      </c>
      <c r="C19" s="45">
        <f>C20+C21+C22+C23+C24+C25+C26</f>
        <v>0</v>
      </c>
      <c r="D19" s="45">
        <f t="shared" ref="D19:AL19" si="9">D20+D21+D22+D23+D24+D25+D26</f>
        <v>0</v>
      </c>
      <c r="E19" s="45">
        <f t="shared" si="9"/>
        <v>0</v>
      </c>
      <c r="F19" s="45">
        <f t="shared" si="9"/>
        <v>0</v>
      </c>
      <c r="G19" s="45">
        <f t="shared" si="9"/>
        <v>0</v>
      </c>
      <c r="H19" s="45">
        <f t="shared" si="9"/>
        <v>1</v>
      </c>
      <c r="I19" s="45">
        <f t="shared" si="9"/>
        <v>1</v>
      </c>
      <c r="J19" s="45">
        <f t="shared" si="9"/>
        <v>0</v>
      </c>
      <c r="K19" s="45">
        <f t="shared" si="9"/>
        <v>0</v>
      </c>
      <c r="L19" s="45">
        <f t="shared" si="9"/>
        <v>0</v>
      </c>
      <c r="M19" s="45">
        <f t="shared" si="9"/>
        <v>0</v>
      </c>
      <c r="N19" s="45">
        <f t="shared" si="9"/>
        <v>0</v>
      </c>
      <c r="O19" s="45">
        <f t="shared" si="9"/>
        <v>0</v>
      </c>
      <c r="P19" s="45">
        <f t="shared" si="9"/>
        <v>0</v>
      </c>
      <c r="Q19" s="45">
        <f t="shared" si="9"/>
        <v>0</v>
      </c>
      <c r="R19" s="45">
        <f t="shared" si="9"/>
        <v>0</v>
      </c>
      <c r="S19" s="45">
        <f t="shared" si="9"/>
        <v>0</v>
      </c>
      <c r="T19" s="45">
        <f t="shared" si="9"/>
        <v>0</v>
      </c>
      <c r="U19" s="45">
        <f t="shared" si="9"/>
        <v>0</v>
      </c>
      <c r="V19" s="45">
        <f t="shared" si="9"/>
        <v>0</v>
      </c>
      <c r="W19" s="45">
        <f t="shared" si="9"/>
        <v>0</v>
      </c>
      <c r="X19" s="45">
        <f t="shared" si="9"/>
        <v>0</v>
      </c>
      <c r="Y19" s="45">
        <f t="shared" si="9"/>
        <v>1</v>
      </c>
      <c r="Z19" s="45">
        <f t="shared" si="9"/>
        <v>0</v>
      </c>
      <c r="AA19" s="45">
        <f t="shared" si="9"/>
        <v>0</v>
      </c>
      <c r="AB19" s="45">
        <f t="shared" si="9"/>
        <v>0</v>
      </c>
      <c r="AC19" s="45">
        <f t="shared" si="9"/>
        <v>0</v>
      </c>
      <c r="AD19" s="45">
        <f t="shared" si="9"/>
        <v>0</v>
      </c>
      <c r="AE19" s="45">
        <f t="shared" si="9"/>
        <v>0</v>
      </c>
      <c r="AF19" s="45">
        <f t="shared" si="9"/>
        <v>0</v>
      </c>
      <c r="AG19" s="45">
        <f t="shared" si="9"/>
        <v>0</v>
      </c>
      <c r="AH19" s="45">
        <f t="shared" si="9"/>
        <v>0</v>
      </c>
      <c r="AI19" s="45">
        <f t="shared" si="9"/>
        <v>0</v>
      </c>
      <c r="AJ19" s="45">
        <f t="shared" si="9"/>
        <v>0</v>
      </c>
      <c r="AK19" s="45">
        <f t="shared" si="9"/>
        <v>0</v>
      </c>
      <c r="AL19" s="45">
        <f t="shared" si="9"/>
        <v>0</v>
      </c>
    </row>
    <row r="20" spans="1:38" ht="70.5" customHeight="1" x14ac:dyDescent="0.25">
      <c r="A20" s="10" t="s">
        <v>57</v>
      </c>
      <c r="B20" s="11" t="s">
        <v>58</v>
      </c>
      <c r="C20" s="8"/>
      <c r="D20" s="8"/>
      <c r="E20" s="8"/>
      <c r="F20" s="8"/>
      <c r="G20" s="8"/>
      <c r="H20" s="8"/>
      <c r="I20" s="8"/>
      <c r="J20" s="13"/>
      <c r="K20" s="13"/>
      <c r="L20" s="8"/>
      <c r="M20" s="14"/>
      <c r="N20" s="13"/>
      <c r="O20" s="13"/>
      <c r="P20" s="13"/>
      <c r="Q20" s="13"/>
      <c r="R20" s="14"/>
      <c r="S20" s="13"/>
      <c r="T20" s="13"/>
      <c r="U20" s="13"/>
      <c r="V20" s="8"/>
      <c r="W20" s="13"/>
      <c r="X20" s="13"/>
      <c r="Y20" s="8"/>
      <c r="Z20" s="13"/>
      <c r="AA20" s="13"/>
      <c r="AB20" s="8"/>
      <c r="AC20" s="8"/>
      <c r="AD20" s="8"/>
      <c r="AE20" s="8"/>
      <c r="AF20" s="13"/>
      <c r="AG20" s="13"/>
      <c r="AH20" s="13"/>
      <c r="AI20" s="13"/>
      <c r="AJ20" s="8"/>
      <c r="AK20" s="8"/>
      <c r="AL20" s="8"/>
    </row>
    <row r="21" spans="1:38" ht="70.5" customHeight="1" x14ac:dyDescent="0.25">
      <c r="A21" s="10" t="s">
        <v>59</v>
      </c>
      <c r="B21" s="11" t="s">
        <v>60</v>
      </c>
      <c r="C21" s="8"/>
      <c r="D21" s="8"/>
      <c r="E21" s="8"/>
      <c r="F21" s="8"/>
      <c r="G21" s="8"/>
      <c r="H21" s="13"/>
      <c r="I21" s="8"/>
      <c r="J21" s="13"/>
      <c r="K21" s="13"/>
      <c r="L21" s="8"/>
      <c r="M21" s="14"/>
      <c r="N21" s="13"/>
      <c r="O21" s="13"/>
      <c r="P21" s="13"/>
      <c r="Q21" s="13"/>
      <c r="R21" s="14"/>
      <c r="S21" s="13"/>
      <c r="T21" s="13"/>
      <c r="U21" s="13"/>
      <c r="V21" s="8"/>
      <c r="W21" s="13"/>
      <c r="X21" s="13"/>
      <c r="Y21" s="8"/>
      <c r="Z21" s="13"/>
      <c r="AA21" s="13"/>
      <c r="AB21" s="8"/>
      <c r="AC21" s="8"/>
      <c r="AD21" s="8"/>
      <c r="AE21" s="8"/>
      <c r="AF21" s="13"/>
      <c r="AG21" s="13"/>
      <c r="AH21" s="13"/>
      <c r="AI21" s="13"/>
      <c r="AJ21" s="8"/>
      <c r="AK21" s="8"/>
      <c r="AL21" s="8"/>
    </row>
    <row r="22" spans="1:38" ht="70.5" customHeight="1" x14ac:dyDescent="0.25">
      <c r="A22" s="10" t="s">
        <v>61</v>
      </c>
      <c r="B22" s="11" t="s">
        <v>62</v>
      </c>
      <c r="C22" s="8"/>
      <c r="D22" s="8"/>
      <c r="E22" s="8"/>
      <c r="F22" s="8"/>
      <c r="G22" s="8"/>
      <c r="H22" s="13">
        <v>1</v>
      </c>
      <c r="I22" s="8">
        <f t="shared" si="2"/>
        <v>1</v>
      </c>
      <c r="J22" s="13"/>
      <c r="K22" s="13"/>
      <c r="L22" s="8"/>
      <c r="M22" s="14"/>
      <c r="N22" s="13"/>
      <c r="O22" s="13"/>
      <c r="P22" s="13"/>
      <c r="Q22" s="13"/>
      <c r="R22" s="14"/>
      <c r="S22" s="13"/>
      <c r="T22" s="13"/>
      <c r="U22" s="13"/>
      <c r="V22" s="8"/>
      <c r="W22" s="13"/>
      <c r="X22" s="13"/>
      <c r="Y22" s="8">
        <f t="shared" si="7"/>
        <v>1</v>
      </c>
      <c r="Z22" s="13"/>
      <c r="AA22" s="13"/>
      <c r="AB22" s="8"/>
      <c r="AC22" s="8"/>
      <c r="AD22" s="8"/>
      <c r="AE22" s="8"/>
      <c r="AF22" s="13"/>
      <c r="AG22" s="13"/>
      <c r="AH22" s="13"/>
      <c r="AI22" s="13"/>
      <c r="AJ22" s="8"/>
      <c r="AK22" s="8"/>
      <c r="AL22" s="8"/>
    </row>
    <row r="23" spans="1:38" ht="70.5" customHeight="1" x14ac:dyDescent="0.25">
      <c r="A23" s="10" t="s">
        <v>63</v>
      </c>
      <c r="B23" s="11" t="s">
        <v>64</v>
      </c>
      <c r="C23" s="8"/>
      <c r="D23" s="8"/>
      <c r="E23" s="8"/>
      <c r="F23" s="8"/>
      <c r="G23" s="8"/>
      <c r="H23" s="13"/>
      <c r="I23" s="8"/>
      <c r="J23" s="13"/>
      <c r="K23" s="13"/>
      <c r="L23" s="8"/>
      <c r="M23" s="14"/>
      <c r="N23" s="13"/>
      <c r="O23" s="13"/>
      <c r="P23" s="13"/>
      <c r="Q23" s="13"/>
      <c r="R23" s="14"/>
      <c r="S23" s="13"/>
      <c r="T23" s="13"/>
      <c r="U23" s="13"/>
      <c r="V23" s="8"/>
      <c r="W23" s="13"/>
      <c r="X23" s="13"/>
      <c r="Y23" s="8"/>
      <c r="Z23" s="13"/>
      <c r="AA23" s="13"/>
      <c r="AB23" s="8"/>
      <c r="AC23" s="8"/>
      <c r="AD23" s="8"/>
      <c r="AE23" s="8"/>
      <c r="AF23" s="13"/>
      <c r="AG23" s="13"/>
      <c r="AH23" s="13"/>
      <c r="AI23" s="13"/>
      <c r="AJ23" s="8"/>
      <c r="AK23" s="8"/>
      <c r="AL23" s="8"/>
    </row>
    <row r="24" spans="1:38" ht="70.5" customHeight="1" x14ac:dyDescent="0.25">
      <c r="A24" s="10" t="s">
        <v>65</v>
      </c>
      <c r="B24" s="11" t="s">
        <v>66</v>
      </c>
      <c r="C24" s="8"/>
      <c r="D24" s="8"/>
      <c r="E24" s="8"/>
      <c r="F24" s="8"/>
      <c r="G24" s="8"/>
      <c r="H24" s="13"/>
      <c r="I24" s="8"/>
      <c r="J24" s="13"/>
      <c r="K24" s="13"/>
      <c r="L24" s="8"/>
      <c r="M24" s="14"/>
      <c r="N24" s="13"/>
      <c r="O24" s="13"/>
      <c r="P24" s="13"/>
      <c r="Q24" s="13"/>
      <c r="R24" s="14"/>
      <c r="S24" s="13"/>
      <c r="T24" s="13"/>
      <c r="U24" s="13"/>
      <c r="V24" s="8"/>
      <c r="W24" s="13"/>
      <c r="X24" s="13"/>
      <c r="Y24" s="8"/>
      <c r="Z24" s="13"/>
      <c r="AA24" s="13"/>
      <c r="AB24" s="8"/>
      <c r="AC24" s="8"/>
      <c r="AD24" s="8"/>
      <c r="AE24" s="8"/>
      <c r="AF24" s="13"/>
      <c r="AG24" s="13"/>
      <c r="AH24" s="13"/>
      <c r="AI24" s="13"/>
      <c r="AJ24" s="8"/>
      <c r="AK24" s="8"/>
      <c r="AL24" s="8"/>
    </row>
    <row r="25" spans="1:38" ht="70.5" customHeight="1" x14ac:dyDescent="0.25">
      <c r="A25" s="10" t="s">
        <v>67</v>
      </c>
      <c r="B25" s="11" t="s">
        <v>68</v>
      </c>
      <c r="C25" s="8"/>
      <c r="D25" s="8"/>
      <c r="E25" s="8"/>
      <c r="F25" s="8"/>
      <c r="G25" s="8"/>
      <c r="H25" s="13"/>
      <c r="I25" s="8"/>
      <c r="J25" s="13"/>
      <c r="K25" s="13"/>
      <c r="L25" s="8"/>
      <c r="M25" s="14"/>
      <c r="N25" s="13"/>
      <c r="O25" s="13"/>
      <c r="P25" s="13"/>
      <c r="Q25" s="13"/>
      <c r="R25" s="14"/>
      <c r="S25" s="13"/>
      <c r="T25" s="13"/>
      <c r="U25" s="13"/>
      <c r="V25" s="8"/>
      <c r="W25" s="13"/>
      <c r="X25" s="13"/>
      <c r="Y25" s="8"/>
      <c r="Z25" s="13"/>
      <c r="AA25" s="13"/>
      <c r="AB25" s="8"/>
      <c r="AC25" s="8"/>
      <c r="AD25" s="8"/>
      <c r="AE25" s="8"/>
      <c r="AF25" s="13"/>
      <c r="AG25" s="13"/>
      <c r="AH25" s="13"/>
      <c r="AI25" s="13"/>
      <c r="AJ25" s="8"/>
      <c r="AK25" s="8"/>
      <c r="AL25" s="8"/>
    </row>
    <row r="26" spans="1:38" ht="70.5" customHeight="1" x14ac:dyDescent="0.25">
      <c r="A26" s="10" t="s">
        <v>69</v>
      </c>
      <c r="B26" s="11" t="s">
        <v>70</v>
      </c>
      <c r="C26" s="8"/>
      <c r="D26" s="8"/>
      <c r="E26" s="8"/>
      <c r="F26" s="8"/>
      <c r="G26" s="8"/>
      <c r="H26" s="13"/>
      <c r="I26" s="8"/>
      <c r="J26" s="13"/>
      <c r="K26" s="13"/>
      <c r="L26" s="8"/>
      <c r="M26" s="14"/>
      <c r="N26" s="13"/>
      <c r="O26" s="13"/>
      <c r="P26" s="13"/>
      <c r="Q26" s="13"/>
      <c r="R26" s="14"/>
      <c r="S26" s="13"/>
      <c r="T26" s="13"/>
      <c r="U26" s="13"/>
      <c r="V26" s="8"/>
      <c r="W26" s="13"/>
      <c r="X26" s="13"/>
      <c r="Y26" s="8"/>
      <c r="Z26" s="13"/>
      <c r="AA26" s="13"/>
      <c r="AB26" s="8"/>
      <c r="AC26" s="8"/>
      <c r="AD26" s="8"/>
      <c r="AE26" s="8"/>
      <c r="AF26" s="13"/>
      <c r="AG26" s="13"/>
      <c r="AH26" s="13"/>
      <c r="AI26" s="13"/>
      <c r="AJ26" s="8"/>
      <c r="AK26" s="8"/>
      <c r="AL26" s="8"/>
    </row>
    <row r="27" spans="1:38" s="9" customFormat="1" ht="70.5" customHeight="1" x14ac:dyDescent="0.25">
      <c r="A27" s="10">
        <v>7</v>
      </c>
      <c r="B27" s="5" t="s">
        <v>71</v>
      </c>
      <c r="C27" s="45">
        <f>D28+D29+D30+D31+D32</f>
        <v>0</v>
      </c>
      <c r="D27" s="45">
        <f t="shared" ref="D27:AL27" si="10">E28+E29+E30+E31+E32</f>
        <v>0</v>
      </c>
      <c r="E27" s="45">
        <f t="shared" si="10"/>
        <v>0</v>
      </c>
      <c r="F27" s="45">
        <f t="shared" si="10"/>
        <v>0</v>
      </c>
      <c r="G27" s="45">
        <f t="shared" si="10"/>
        <v>0</v>
      </c>
      <c r="H27" s="45">
        <f t="shared" si="10"/>
        <v>0</v>
      </c>
      <c r="I27" s="45">
        <f t="shared" si="10"/>
        <v>0</v>
      </c>
      <c r="J27" s="45">
        <f t="shared" si="10"/>
        <v>0</v>
      </c>
      <c r="K27" s="45">
        <f t="shared" si="10"/>
        <v>0</v>
      </c>
      <c r="L27" s="45">
        <f t="shared" si="10"/>
        <v>0</v>
      </c>
      <c r="M27" s="45">
        <f t="shared" si="10"/>
        <v>0</v>
      </c>
      <c r="N27" s="45">
        <f t="shared" si="10"/>
        <v>0</v>
      </c>
      <c r="O27" s="45">
        <f t="shared" si="10"/>
        <v>0</v>
      </c>
      <c r="P27" s="45">
        <f t="shared" si="10"/>
        <v>0</v>
      </c>
      <c r="Q27" s="45">
        <f t="shared" si="10"/>
        <v>0</v>
      </c>
      <c r="R27" s="45">
        <f t="shared" si="10"/>
        <v>0</v>
      </c>
      <c r="S27" s="45">
        <f t="shared" si="10"/>
        <v>0</v>
      </c>
      <c r="T27" s="45">
        <f t="shared" si="10"/>
        <v>0</v>
      </c>
      <c r="U27" s="45">
        <f t="shared" si="10"/>
        <v>0</v>
      </c>
      <c r="V27" s="45">
        <f t="shared" si="10"/>
        <v>0</v>
      </c>
      <c r="W27" s="45">
        <f t="shared" si="10"/>
        <v>0</v>
      </c>
      <c r="X27" s="45">
        <f t="shared" si="10"/>
        <v>0</v>
      </c>
      <c r="Y27" s="45">
        <f t="shared" si="10"/>
        <v>0</v>
      </c>
      <c r="Z27" s="45">
        <f t="shared" si="10"/>
        <v>0</v>
      </c>
      <c r="AA27" s="45">
        <f t="shared" si="10"/>
        <v>0</v>
      </c>
      <c r="AB27" s="45">
        <f t="shared" si="10"/>
        <v>0</v>
      </c>
      <c r="AC27" s="45">
        <f t="shared" si="10"/>
        <v>0</v>
      </c>
      <c r="AD27" s="45">
        <f t="shared" si="10"/>
        <v>0</v>
      </c>
      <c r="AE27" s="45">
        <f t="shared" si="10"/>
        <v>0</v>
      </c>
      <c r="AF27" s="45">
        <f t="shared" si="10"/>
        <v>0</v>
      </c>
      <c r="AG27" s="45">
        <f t="shared" si="10"/>
        <v>0</v>
      </c>
      <c r="AH27" s="45">
        <f t="shared" si="10"/>
        <v>0</v>
      </c>
      <c r="AI27" s="45">
        <f t="shared" si="10"/>
        <v>0</v>
      </c>
      <c r="AJ27" s="45">
        <f t="shared" si="10"/>
        <v>0</v>
      </c>
      <c r="AK27" s="45">
        <f t="shared" si="10"/>
        <v>0</v>
      </c>
      <c r="AL27" s="45">
        <f t="shared" si="10"/>
        <v>0</v>
      </c>
    </row>
    <row r="28" spans="1:38" ht="70.5" customHeight="1" x14ac:dyDescent="0.25">
      <c r="A28" s="15" t="s">
        <v>72</v>
      </c>
      <c r="B28" s="11" t="s">
        <v>73</v>
      </c>
      <c r="C28" s="8"/>
      <c r="D28" s="8"/>
      <c r="E28" s="8"/>
      <c r="F28" s="8"/>
      <c r="G28" s="8"/>
      <c r="H28" s="13"/>
      <c r="I28" s="8"/>
      <c r="J28" s="13"/>
      <c r="K28" s="13"/>
      <c r="L28" s="8"/>
      <c r="M28" s="14"/>
      <c r="N28" s="13"/>
      <c r="O28" s="13"/>
      <c r="P28" s="13"/>
      <c r="Q28" s="13"/>
      <c r="R28" s="14"/>
      <c r="S28" s="13"/>
      <c r="T28" s="13"/>
      <c r="U28" s="13"/>
      <c r="V28" s="8"/>
      <c r="W28" s="13"/>
      <c r="X28" s="13"/>
      <c r="Y28" s="8"/>
      <c r="Z28" s="13"/>
      <c r="AA28" s="13"/>
      <c r="AB28" s="8"/>
      <c r="AC28" s="8"/>
      <c r="AD28" s="8"/>
      <c r="AE28" s="8"/>
      <c r="AF28" s="13"/>
      <c r="AG28" s="13"/>
      <c r="AH28" s="13"/>
      <c r="AI28" s="13"/>
      <c r="AJ28" s="8"/>
      <c r="AK28" s="8"/>
      <c r="AL28" s="8"/>
    </row>
    <row r="29" spans="1:38" ht="70.5" customHeight="1" x14ac:dyDescent="0.25">
      <c r="A29" s="15" t="s">
        <v>74</v>
      </c>
      <c r="B29" s="11" t="s">
        <v>75</v>
      </c>
      <c r="C29" s="8"/>
      <c r="D29" s="8"/>
      <c r="E29" s="8"/>
      <c r="F29" s="8"/>
      <c r="G29" s="8"/>
      <c r="H29" s="13"/>
      <c r="I29" s="8"/>
      <c r="J29" s="13"/>
      <c r="K29" s="13"/>
      <c r="L29" s="8"/>
      <c r="M29" s="14"/>
      <c r="N29" s="13"/>
      <c r="O29" s="13"/>
      <c r="P29" s="13"/>
      <c r="Q29" s="13"/>
      <c r="R29" s="14"/>
      <c r="S29" s="13"/>
      <c r="T29" s="13"/>
      <c r="U29" s="13"/>
      <c r="V29" s="8"/>
      <c r="W29" s="13"/>
      <c r="X29" s="13"/>
      <c r="Y29" s="8"/>
      <c r="Z29" s="13"/>
      <c r="AA29" s="13"/>
      <c r="AB29" s="8"/>
      <c r="AC29" s="8"/>
      <c r="AD29" s="8"/>
      <c r="AE29" s="8"/>
      <c r="AF29" s="13"/>
      <c r="AG29" s="13"/>
      <c r="AH29" s="13"/>
      <c r="AI29" s="13"/>
      <c r="AJ29" s="8"/>
      <c r="AK29" s="8"/>
      <c r="AL29" s="8"/>
    </row>
    <row r="30" spans="1:38" ht="70.5" customHeight="1" x14ac:dyDescent="0.25">
      <c r="A30" s="15" t="s">
        <v>76</v>
      </c>
      <c r="B30" s="11" t="s">
        <v>77</v>
      </c>
      <c r="C30" s="8"/>
      <c r="D30" s="8"/>
      <c r="E30" s="8"/>
      <c r="F30" s="8"/>
      <c r="G30" s="8"/>
      <c r="H30" s="13"/>
      <c r="I30" s="8"/>
      <c r="J30" s="13"/>
      <c r="K30" s="13"/>
      <c r="L30" s="8"/>
      <c r="M30" s="14"/>
      <c r="N30" s="13"/>
      <c r="O30" s="13"/>
      <c r="P30" s="13"/>
      <c r="Q30" s="13"/>
      <c r="R30" s="14"/>
      <c r="S30" s="13"/>
      <c r="T30" s="13"/>
      <c r="U30" s="13"/>
      <c r="V30" s="8"/>
      <c r="W30" s="13"/>
      <c r="X30" s="13"/>
      <c r="Y30" s="8"/>
      <c r="Z30" s="13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70.5" customHeight="1" x14ac:dyDescent="0.25">
      <c r="A31" s="15" t="s">
        <v>78</v>
      </c>
      <c r="B31" s="11" t="s">
        <v>79</v>
      </c>
      <c r="C31" s="8"/>
      <c r="D31" s="8"/>
      <c r="E31" s="8"/>
      <c r="F31" s="8"/>
      <c r="G31" s="8"/>
      <c r="H31" s="13"/>
      <c r="I31" s="8"/>
      <c r="J31" s="13"/>
      <c r="K31" s="13"/>
      <c r="L31" s="8"/>
      <c r="M31" s="14"/>
      <c r="N31" s="13"/>
      <c r="O31" s="13"/>
      <c r="P31" s="13"/>
      <c r="Q31" s="13"/>
      <c r="R31" s="14"/>
      <c r="S31" s="13"/>
      <c r="T31" s="13"/>
      <c r="U31" s="13"/>
      <c r="V31" s="8"/>
      <c r="W31" s="13"/>
      <c r="X31" s="13"/>
      <c r="Y31" s="8"/>
      <c r="Z31" s="13"/>
      <c r="AA31" s="13"/>
      <c r="AB31" s="8"/>
      <c r="AC31" s="8"/>
      <c r="AD31" s="8"/>
      <c r="AE31" s="8"/>
      <c r="AF31" s="13"/>
      <c r="AG31" s="13"/>
      <c r="AH31" s="13"/>
      <c r="AI31" s="13"/>
      <c r="AJ31" s="8"/>
      <c r="AK31" s="8"/>
      <c r="AL31" s="8"/>
    </row>
    <row r="32" spans="1:38" ht="70.5" customHeight="1" x14ac:dyDescent="0.25">
      <c r="A32" s="15" t="s">
        <v>80</v>
      </c>
      <c r="B32" s="11" t="s">
        <v>81</v>
      </c>
      <c r="C32" s="8"/>
      <c r="D32" s="8"/>
      <c r="E32" s="8"/>
      <c r="F32" s="8"/>
      <c r="G32" s="8"/>
      <c r="H32" s="8"/>
      <c r="I32" s="8"/>
      <c r="J32" s="13"/>
      <c r="K32" s="13"/>
      <c r="L32" s="8"/>
      <c r="M32" s="14"/>
      <c r="N32" s="14"/>
      <c r="O32" s="13"/>
      <c r="P32" s="14"/>
      <c r="Q32" s="13"/>
      <c r="R32" s="14"/>
      <c r="S32" s="13"/>
      <c r="T32" s="13"/>
      <c r="U32" s="13"/>
      <c r="V32" s="8"/>
      <c r="W32" s="13"/>
      <c r="X32" s="13"/>
      <c r="Y32" s="8"/>
      <c r="Z32" s="13"/>
      <c r="AA32" s="13"/>
      <c r="AB32" s="8"/>
      <c r="AC32" s="8"/>
      <c r="AD32" s="8"/>
      <c r="AE32" s="8"/>
      <c r="AF32" s="13"/>
      <c r="AG32" s="13"/>
      <c r="AH32" s="13"/>
      <c r="AI32" s="13"/>
      <c r="AJ32" s="8"/>
      <c r="AK32" s="8"/>
      <c r="AL32" s="8"/>
    </row>
    <row r="33" spans="1:38" s="9" customFormat="1" ht="70.5" customHeight="1" x14ac:dyDescent="0.25">
      <c r="A33" s="15" t="s">
        <v>82</v>
      </c>
      <c r="B33" s="5" t="s">
        <v>83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</row>
    <row r="34" spans="1:38" s="9" customFormat="1" ht="70.5" customHeight="1" x14ac:dyDescent="0.25">
      <c r="A34" s="15" t="s">
        <v>84</v>
      </c>
      <c r="B34" s="5" t="s">
        <v>85</v>
      </c>
      <c r="C34" s="45">
        <v>0</v>
      </c>
      <c r="D34" s="45">
        <v>0</v>
      </c>
      <c r="E34" s="45">
        <f t="shared" si="1"/>
        <v>0</v>
      </c>
      <c r="F34" s="45">
        <v>0</v>
      </c>
      <c r="G34" s="45">
        <v>0</v>
      </c>
      <c r="H34" s="47">
        <v>0</v>
      </c>
      <c r="I34" s="45">
        <f t="shared" si="2"/>
        <v>0</v>
      </c>
      <c r="J34" s="47">
        <v>0</v>
      </c>
      <c r="K34" s="47">
        <v>0</v>
      </c>
      <c r="L34" s="45">
        <v>0</v>
      </c>
      <c r="M34" s="48">
        <f t="shared" ref="M34:M37" si="11">N34+O34+P34+Q34</f>
        <v>0</v>
      </c>
      <c r="N34" s="47">
        <v>0</v>
      </c>
      <c r="O34" s="47">
        <v>0</v>
      </c>
      <c r="P34" s="47">
        <v>0</v>
      </c>
      <c r="Q34" s="47">
        <v>0</v>
      </c>
      <c r="R34" s="48">
        <v>0</v>
      </c>
      <c r="S34" s="47">
        <v>0</v>
      </c>
      <c r="T34" s="47">
        <v>0</v>
      </c>
      <c r="U34" s="47">
        <v>0</v>
      </c>
      <c r="V34" s="45">
        <f t="shared" si="3"/>
        <v>0</v>
      </c>
      <c r="W34" s="47">
        <v>0</v>
      </c>
      <c r="X34" s="47">
        <v>0</v>
      </c>
      <c r="Y34" s="45">
        <f t="shared" si="7"/>
        <v>0</v>
      </c>
      <c r="Z34" s="47">
        <v>0</v>
      </c>
      <c r="AA34" s="47">
        <v>0</v>
      </c>
      <c r="AB34" s="45">
        <v>0</v>
      </c>
      <c r="AC34" s="45">
        <f t="shared" si="4"/>
        <v>0</v>
      </c>
      <c r="AD34" s="45">
        <v>0</v>
      </c>
      <c r="AE34" s="45">
        <v>0</v>
      </c>
      <c r="AF34" s="47">
        <v>0</v>
      </c>
      <c r="AG34" s="47">
        <v>0</v>
      </c>
      <c r="AH34" s="47">
        <v>0</v>
      </c>
      <c r="AI34" s="47">
        <v>0</v>
      </c>
      <c r="AJ34" s="45">
        <f t="shared" si="5"/>
        <v>0</v>
      </c>
      <c r="AK34" s="45">
        <v>0</v>
      </c>
      <c r="AL34" s="45">
        <v>0</v>
      </c>
    </row>
    <row r="35" spans="1:38" s="9" customFormat="1" ht="70.5" customHeight="1" x14ac:dyDescent="0.25">
      <c r="A35" s="15" t="s">
        <v>86</v>
      </c>
      <c r="B35" s="5" t="s">
        <v>87</v>
      </c>
      <c r="C35" s="45">
        <v>0</v>
      </c>
      <c r="D35" s="45">
        <v>0</v>
      </c>
      <c r="E35" s="45">
        <f t="shared" si="1"/>
        <v>0</v>
      </c>
      <c r="F35" s="45">
        <v>0</v>
      </c>
      <c r="G35" s="45">
        <v>0</v>
      </c>
      <c r="H35" s="47">
        <v>0</v>
      </c>
      <c r="I35" s="45">
        <f t="shared" si="2"/>
        <v>0</v>
      </c>
      <c r="J35" s="47">
        <v>0</v>
      </c>
      <c r="K35" s="47">
        <v>0</v>
      </c>
      <c r="L35" s="45">
        <v>0</v>
      </c>
      <c r="M35" s="48">
        <f t="shared" si="11"/>
        <v>0</v>
      </c>
      <c r="N35" s="47">
        <v>0</v>
      </c>
      <c r="O35" s="47">
        <v>0</v>
      </c>
      <c r="P35" s="47">
        <v>0</v>
      </c>
      <c r="Q35" s="47">
        <v>0</v>
      </c>
      <c r="R35" s="48">
        <v>0</v>
      </c>
      <c r="S35" s="47">
        <v>0</v>
      </c>
      <c r="T35" s="47">
        <v>0</v>
      </c>
      <c r="U35" s="47">
        <v>0</v>
      </c>
      <c r="V35" s="45">
        <f t="shared" si="3"/>
        <v>0</v>
      </c>
      <c r="W35" s="47">
        <v>0</v>
      </c>
      <c r="X35" s="47">
        <v>0</v>
      </c>
      <c r="Y35" s="45">
        <f t="shared" si="7"/>
        <v>0</v>
      </c>
      <c r="Z35" s="47">
        <v>0</v>
      </c>
      <c r="AA35" s="47">
        <v>0</v>
      </c>
      <c r="AB35" s="45">
        <v>0</v>
      </c>
      <c r="AC35" s="45">
        <f t="shared" si="4"/>
        <v>0</v>
      </c>
      <c r="AD35" s="45">
        <v>0</v>
      </c>
      <c r="AE35" s="45">
        <v>0</v>
      </c>
      <c r="AF35" s="47">
        <v>0</v>
      </c>
      <c r="AG35" s="47">
        <v>0</v>
      </c>
      <c r="AH35" s="47">
        <v>0</v>
      </c>
      <c r="AI35" s="47">
        <v>0</v>
      </c>
      <c r="AJ35" s="45">
        <f t="shared" si="5"/>
        <v>0</v>
      </c>
      <c r="AK35" s="45">
        <v>0</v>
      </c>
      <c r="AL35" s="45">
        <v>0</v>
      </c>
    </row>
    <row r="36" spans="1:38" s="9" customFormat="1" ht="70.5" customHeight="1" x14ac:dyDescent="0.25">
      <c r="A36" s="15" t="s">
        <v>88</v>
      </c>
      <c r="B36" s="5" t="s">
        <v>89</v>
      </c>
      <c r="C36" s="45">
        <v>0</v>
      </c>
      <c r="D36" s="45">
        <v>0</v>
      </c>
      <c r="E36" s="45">
        <f t="shared" si="1"/>
        <v>0</v>
      </c>
      <c r="F36" s="45">
        <v>0</v>
      </c>
      <c r="G36" s="45">
        <v>0</v>
      </c>
      <c r="H36" s="47">
        <v>0</v>
      </c>
      <c r="I36" s="45">
        <f t="shared" si="2"/>
        <v>0</v>
      </c>
      <c r="J36" s="47">
        <v>0</v>
      </c>
      <c r="K36" s="47">
        <v>0</v>
      </c>
      <c r="L36" s="45">
        <v>0</v>
      </c>
      <c r="M36" s="48">
        <f t="shared" si="11"/>
        <v>0</v>
      </c>
      <c r="N36" s="47">
        <v>0</v>
      </c>
      <c r="O36" s="47">
        <v>0</v>
      </c>
      <c r="P36" s="47">
        <v>0</v>
      </c>
      <c r="Q36" s="47">
        <v>0</v>
      </c>
      <c r="R36" s="48">
        <v>0</v>
      </c>
      <c r="S36" s="47">
        <v>0</v>
      </c>
      <c r="T36" s="47">
        <v>0</v>
      </c>
      <c r="U36" s="47">
        <v>0</v>
      </c>
      <c r="V36" s="45">
        <f t="shared" si="3"/>
        <v>0</v>
      </c>
      <c r="W36" s="47">
        <v>0</v>
      </c>
      <c r="X36" s="47">
        <v>0</v>
      </c>
      <c r="Y36" s="45">
        <f t="shared" si="7"/>
        <v>0</v>
      </c>
      <c r="Z36" s="47">
        <v>0</v>
      </c>
      <c r="AA36" s="47">
        <v>0</v>
      </c>
      <c r="AB36" s="45">
        <v>0</v>
      </c>
      <c r="AC36" s="45">
        <f t="shared" si="4"/>
        <v>0</v>
      </c>
      <c r="AD36" s="45">
        <v>0</v>
      </c>
      <c r="AE36" s="45">
        <v>0</v>
      </c>
      <c r="AF36" s="47">
        <v>0</v>
      </c>
      <c r="AG36" s="47">
        <v>0</v>
      </c>
      <c r="AH36" s="47">
        <v>0</v>
      </c>
      <c r="AI36" s="47">
        <v>0</v>
      </c>
      <c r="AJ36" s="45">
        <f t="shared" si="5"/>
        <v>0</v>
      </c>
      <c r="AK36" s="45">
        <v>0</v>
      </c>
      <c r="AL36" s="45">
        <v>0</v>
      </c>
    </row>
    <row r="37" spans="1:38" s="9" customFormat="1" ht="70.5" customHeight="1" x14ac:dyDescent="0.25">
      <c r="A37" s="15" t="s">
        <v>90</v>
      </c>
      <c r="B37" s="5" t="s">
        <v>91</v>
      </c>
      <c r="C37" s="45">
        <v>0</v>
      </c>
      <c r="D37" s="45">
        <v>0</v>
      </c>
      <c r="E37" s="45">
        <f t="shared" si="1"/>
        <v>0</v>
      </c>
      <c r="F37" s="45">
        <v>0</v>
      </c>
      <c r="G37" s="45">
        <v>0</v>
      </c>
      <c r="H37" s="47">
        <v>0</v>
      </c>
      <c r="I37" s="45">
        <f t="shared" si="2"/>
        <v>0</v>
      </c>
      <c r="J37" s="47">
        <v>0</v>
      </c>
      <c r="K37" s="47">
        <v>0</v>
      </c>
      <c r="L37" s="45">
        <v>0</v>
      </c>
      <c r="M37" s="48">
        <f t="shared" si="11"/>
        <v>0</v>
      </c>
      <c r="N37" s="47">
        <v>0</v>
      </c>
      <c r="O37" s="47">
        <v>0</v>
      </c>
      <c r="P37" s="47">
        <v>0</v>
      </c>
      <c r="Q37" s="47">
        <v>0</v>
      </c>
      <c r="R37" s="48">
        <v>0</v>
      </c>
      <c r="S37" s="47">
        <v>0</v>
      </c>
      <c r="T37" s="47">
        <v>0</v>
      </c>
      <c r="U37" s="47">
        <v>0</v>
      </c>
      <c r="V37" s="45">
        <f t="shared" si="3"/>
        <v>0</v>
      </c>
      <c r="W37" s="47">
        <v>0</v>
      </c>
      <c r="X37" s="47">
        <v>0</v>
      </c>
      <c r="Y37" s="45">
        <f t="shared" si="7"/>
        <v>0</v>
      </c>
      <c r="Z37" s="47">
        <v>0</v>
      </c>
      <c r="AA37" s="47">
        <v>0</v>
      </c>
      <c r="AB37" s="45">
        <v>0</v>
      </c>
      <c r="AC37" s="45">
        <f t="shared" si="4"/>
        <v>0</v>
      </c>
      <c r="AD37" s="45">
        <v>0</v>
      </c>
      <c r="AE37" s="45">
        <v>0</v>
      </c>
      <c r="AF37" s="47">
        <v>0</v>
      </c>
      <c r="AG37" s="47">
        <v>0</v>
      </c>
      <c r="AH37" s="47">
        <v>0</v>
      </c>
      <c r="AI37" s="47">
        <v>0</v>
      </c>
      <c r="AJ37" s="45">
        <f t="shared" si="5"/>
        <v>0</v>
      </c>
      <c r="AK37" s="45">
        <v>0</v>
      </c>
      <c r="AL37" s="45">
        <v>0</v>
      </c>
    </row>
    <row r="38" spans="1:38" s="9" customFormat="1" ht="70.5" customHeight="1" x14ac:dyDescent="0.25">
      <c r="A38" s="15" t="s">
        <v>92</v>
      </c>
      <c r="B38" s="5" t="s">
        <v>93</v>
      </c>
      <c r="C38" s="47">
        <v>1</v>
      </c>
      <c r="D38" s="47">
        <v>0</v>
      </c>
      <c r="E38" s="45">
        <f t="shared" si="1"/>
        <v>1</v>
      </c>
      <c r="F38" s="47">
        <v>0</v>
      </c>
      <c r="G38" s="47">
        <v>0</v>
      </c>
      <c r="H38" s="45">
        <v>0</v>
      </c>
      <c r="I38" s="45">
        <f t="shared" si="2"/>
        <v>0</v>
      </c>
      <c r="J38" s="47">
        <v>0</v>
      </c>
      <c r="K38" s="47">
        <v>0</v>
      </c>
      <c r="L38" s="45">
        <v>0</v>
      </c>
      <c r="M38" s="48">
        <v>1</v>
      </c>
      <c r="N38" s="47">
        <v>1</v>
      </c>
      <c r="O38" s="47">
        <v>0</v>
      </c>
      <c r="P38" s="45">
        <v>0</v>
      </c>
      <c r="Q38" s="47">
        <v>0</v>
      </c>
      <c r="R38" s="48">
        <v>0</v>
      </c>
      <c r="S38" s="47">
        <v>0</v>
      </c>
      <c r="T38" s="47">
        <v>0</v>
      </c>
      <c r="U38" s="47">
        <v>0</v>
      </c>
      <c r="V38" s="45">
        <f t="shared" si="3"/>
        <v>1</v>
      </c>
      <c r="W38" s="47">
        <v>0</v>
      </c>
      <c r="X38" s="47">
        <v>0</v>
      </c>
      <c r="Y38" s="45">
        <f t="shared" si="7"/>
        <v>0</v>
      </c>
      <c r="Z38" s="47">
        <v>0</v>
      </c>
      <c r="AA38" s="47">
        <v>0</v>
      </c>
      <c r="AB38" s="47">
        <v>0</v>
      </c>
      <c r="AC38" s="45">
        <f t="shared" si="4"/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5">
        <f t="shared" si="5"/>
        <v>0</v>
      </c>
      <c r="AK38" s="47">
        <v>0</v>
      </c>
      <c r="AL38" s="47">
        <v>0</v>
      </c>
    </row>
    <row r="39" spans="1:38" ht="70.5" customHeight="1" x14ac:dyDescent="0.25">
      <c r="A39" s="15" t="s">
        <v>114</v>
      </c>
      <c r="B39" s="5" t="s">
        <v>95</v>
      </c>
      <c r="C39" s="13"/>
      <c r="D39" s="13"/>
      <c r="E39" s="8"/>
      <c r="F39" s="13"/>
      <c r="G39" s="13"/>
      <c r="H39" s="8"/>
      <c r="I39" s="8"/>
      <c r="J39" s="8"/>
      <c r="K39" s="13"/>
      <c r="L39" s="8"/>
      <c r="M39" s="14"/>
      <c r="N39" s="13"/>
      <c r="O39" s="13"/>
      <c r="P39" s="13"/>
      <c r="Q39" s="13"/>
      <c r="R39" s="14"/>
      <c r="S39" s="13"/>
      <c r="T39" s="13"/>
      <c r="U39" s="13"/>
      <c r="V39" s="8"/>
      <c r="W39" s="13"/>
      <c r="X39" s="13"/>
      <c r="Y39" s="8"/>
      <c r="Z39" s="13"/>
      <c r="AA39" s="13"/>
      <c r="AB39" s="13"/>
      <c r="AC39" s="8"/>
      <c r="AD39" s="13"/>
      <c r="AE39" s="13"/>
      <c r="AF39" s="13"/>
      <c r="AG39" s="13"/>
      <c r="AH39" s="13"/>
      <c r="AI39" s="13"/>
      <c r="AJ39" s="8"/>
      <c r="AK39" s="13"/>
      <c r="AL39" s="13"/>
    </row>
    <row r="40" spans="1:38" ht="70.5" customHeight="1" x14ac:dyDescent="0.25">
      <c r="A40" s="15" t="s">
        <v>96</v>
      </c>
      <c r="B40" s="5" t="s">
        <v>97</v>
      </c>
      <c r="C40" s="8"/>
      <c r="D40" s="8"/>
      <c r="E40" s="8"/>
      <c r="F40" s="8"/>
      <c r="G40" s="8"/>
      <c r="H40" s="13"/>
      <c r="I40" s="8"/>
      <c r="J40" s="13"/>
      <c r="K40" s="13"/>
      <c r="L40" s="8"/>
      <c r="M40" s="14"/>
      <c r="N40" s="13"/>
      <c r="O40" s="13"/>
      <c r="P40" s="13"/>
      <c r="Q40" s="13"/>
      <c r="R40" s="14"/>
      <c r="S40" s="13"/>
      <c r="T40" s="13"/>
      <c r="U40" s="13"/>
      <c r="V40" s="8"/>
      <c r="W40" s="13"/>
      <c r="X40" s="13"/>
      <c r="Y40" s="8"/>
      <c r="Z40" s="13"/>
      <c r="AA40" s="13"/>
      <c r="AB40" s="8"/>
      <c r="AC40" s="8"/>
      <c r="AD40" s="8"/>
      <c r="AE40" s="8"/>
      <c r="AF40" s="13"/>
      <c r="AG40" s="13"/>
      <c r="AH40" s="13"/>
      <c r="AI40" s="13"/>
      <c r="AJ40" s="8"/>
      <c r="AK40" s="8"/>
      <c r="AL40" s="8"/>
    </row>
    <row r="41" spans="1:38" ht="70.5" customHeight="1" x14ac:dyDescent="0.25">
      <c r="A41" s="15" t="s">
        <v>98</v>
      </c>
      <c r="B41" s="5" t="s">
        <v>99</v>
      </c>
      <c r="C41" s="8">
        <v>5</v>
      </c>
      <c r="D41" s="8"/>
      <c r="E41" s="8">
        <f t="shared" si="1"/>
        <v>5</v>
      </c>
      <c r="F41" s="8"/>
      <c r="G41" s="8"/>
      <c r="H41" s="13"/>
      <c r="I41" s="8"/>
      <c r="J41" s="13"/>
      <c r="K41" s="13"/>
      <c r="L41" s="8"/>
      <c r="M41" s="14">
        <v>4</v>
      </c>
      <c r="N41" s="13"/>
      <c r="O41" s="13"/>
      <c r="P41" s="13">
        <v>4</v>
      </c>
      <c r="Q41" s="13"/>
      <c r="R41" s="14"/>
      <c r="S41" s="13"/>
      <c r="T41" s="13"/>
      <c r="U41" s="13"/>
      <c r="V41" s="8">
        <f t="shared" si="3"/>
        <v>4</v>
      </c>
      <c r="W41" s="13"/>
      <c r="X41" s="13">
        <v>1</v>
      </c>
      <c r="Y41" s="8">
        <f t="shared" si="7"/>
        <v>1</v>
      </c>
      <c r="Z41" s="13">
        <v>1</v>
      </c>
      <c r="AA41" s="13"/>
      <c r="AB41" s="8"/>
      <c r="AC41" s="8"/>
      <c r="AD41" s="8"/>
      <c r="AE41" s="8"/>
      <c r="AF41" s="13"/>
      <c r="AG41" s="13"/>
      <c r="AH41" s="13"/>
      <c r="AI41" s="13"/>
      <c r="AJ41" s="8"/>
      <c r="AK41" s="8"/>
      <c r="AL41" s="8"/>
    </row>
    <row r="42" spans="1:38" ht="70.5" customHeight="1" x14ac:dyDescent="0.25">
      <c r="A42" s="15" t="s">
        <v>100</v>
      </c>
      <c r="B42" s="16" t="s">
        <v>101</v>
      </c>
      <c r="C42" s="8"/>
      <c r="D42" s="8"/>
      <c r="E42" s="8"/>
      <c r="F42" s="8"/>
      <c r="G42" s="8"/>
      <c r="H42" s="13">
        <v>1</v>
      </c>
      <c r="I42" s="8">
        <f t="shared" si="2"/>
        <v>1</v>
      </c>
      <c r="J42" s="13"/>
      <c r="K42" s="13"/>
      <c r="L42" s="8">
        <v>1</v>
      </c>
      <c r="M42" s="14"/>
      <c r="N42" s="13"/>
      <c r="O42" s="13"/>
      <c r="P42" s="13"/>
      <c r="Q42" s="13"/>
      <c r="R42" s="14"/>
      <c r="S42" s="13"/>
      <c r="T42" s="13"/>
      <c r="U42" s="13"/>
      <c r="V42" s="8"/>
      <c r="W42" s="13"/>
      <c r="X42" s="13"/>
      <c r="Y42" s="8"/>
      <c r="Z42" s="13"/>
      <c r="AA42" s="13"/>
      <c r="AB42" s="8"/>
      <c r="AC42" s="8"/>
      <c r="AD42" s="8"/>
      <c r="AE42" s="8"/>
      <c r="AF42" s="13"/>
      <c r="AG42" s="13"/>
      <c r="AH42" s="13"/>
      <c r="AI42" s="13"/>
      <c r="AJ42" s="8"/>
      <c r="AK42" s="8"/>
      <c r="AL42" s="8"/>
    </row>
    <row r="43" spans="1:38" ht="70.5" customHeight="1" x14ac:dyDescent="0.25">
      <c r="A43" s="15" t="s">
        <v>102</v>
      </c>
      <c r="B43" s="16" t="s">
        <v>103</v>
      </c>
      <c r="C43" s="8"/>
      <c r="D43" s="8"/>
      <c r="E43" s="8"/>
      <c r="F43" s="8"/>
      <c r="G43" s="8"/>
      <c r="H43" s="13"/>
      <c r="I43" s="8"/>
      <c r="J43" s="13"/>
      <c r="K43" s="13"/>
      <c r="L43" s="8"/>
      <c r="M43" s="14"/>
      <c r="N43" s="13"/>
      <c r="O43" s="13"/>
      <c r="P43" s="13"/>
      <c r="Q43" s="13"/>
      <c r="R43" s="14"/>
      <c r="S43" s="13"/>
      <c r="T43" s="13"/>
      <c r="U43" s="13"/>
      <c r="V43" s="8"/>
      <c r="W43" s="13"/>
      <c r="X43" s="13"/>
      <c r="Y43" s="8"/>
      <c r="Z43" s="13"/>
      <c r="AA43" s="13"/>
      <c r="AB43" s="8"/>
      <c r="AC43" s="8"/>
      <c r="AD43" s="8"/>
      <c r="AE43" s="8"/>
      <c r="AF43" s="13"/>
      <c r="AG43" s="13"/>
      <c r="AH43" s="13"/>
      <c r="AI43" s="13"/>
      <c r="AJ43" s="8"/>
      <c r="AK43" s="8"/>
      <c r="AL43" s="8"/>
    </row>
    <row r="44" spans="1:38" ht="70.5" customHeight="1" x14ac:dyDescent="0.25">
      <c r="A44" s="15" t="s">
        <v>104</v>
      </c>
      <c r="B44" s="16" t="s">
        <v>105</v>
      </c>
      <c r="C44" s="8"/>
      <c r="D44" s="8"/>
      <c r="E44" s="8"/>
      <c r="F44" s="8"/>
      <c r="G44" s="8"/>
      <c r="H44" s="8"/>
      <c r="I44" s="8"/>
      <c r="J44" s="13"/>
      <c r="K44" s="13"/>
      <c r="L44" s="8"/>
      <c r="M44" s="14"/>
      <c r="N44" s="13"/>
      <c r="O44" s="13"/>
      <c r="P44" s="13"/>
      <c r="Q44" s="13"/>
      <c r="R44" s="14"/>
      <c r="S44" s="13"/>
      <c r="T44" s="13"/>
      <c r="U44" s="13"/>
      <c r="V44" s="8"/>
      <c r="W44" s="13"/>
      <c r="X44" s="13"/>
      <c r="Y44" s="8"/>
      <c r="Z44" s="13"/>
      <c r="AA44" s="13"/>
      <c r="AB44" s="8"/>
      <c r="AC44" s="8"/>
      <c r="AD44" s="8"/>
      <c r="AE44" s="8"/>
      <c r="AF44" s="13"/>
      <c r="AG44" s="13"/>
      <c r="AH44" s="13"/>
      <c r="AI44" s="13"/>
      <c r="AJ44" s="8"/>
      <c r="AK44" s="8"/>
      <c r="AL44" s="8"/>
    </row>
    <row r="45" spans="1:38" ht="70.5" customHeight="1" x14ac:dyDescent="0.25">
      <c r="A45" s="15" t="s">
        <v>106</v>
      </c>
      <c r="B45" s="16" t="s">
        <v>107</v>
      </c>
      <c r="C45" s="8"/>
      <c r="D45" s="8"/>
      <c r="E45" s="8"/>
      <c r="F45" s="8"/>
      <c r="G45" s="8"/>
      <c r="H45" s="8"/>
      <c r="I45" s="8"/>
      <c r="J45" s="8"/>
      <c r="K45" s="13"/>
      <c r="L45" s="8"/>
      <c r="M45" s="14"/>
      <c r="N45" s="13"/>
      <c r="O45" s="13"/>
      <c r="P45" s="13"/>
      <c r="Q45" s="13"/>
      <c r="R45" s="14"/>
      <c r="S45" s="13"/>
      <c r="T45" s="13"/>
      <c r="U45" s="13"/>
      <c r="V45" s="8"/>
      <c r="W45" s="13"/>
      <c r="X45" s="13"/>
      <c r="Y45" s="8"/>
      <c r="Z45" s="13"/>
      <c r="AA45" s="13"/>
      <c r="AB45" s="8"/>
      <c r="AC45" s="8"/>
      <c r="AD45" s="8"/>
      <c r="AE45" s="8"/>
      <c r="AF45" s="13"/>
      <c r="AG45" s="13"/>
      <c r="AH45" s="13"/>
      <c r="AI45" s="13"/>
      <c r="AJ45" s="8"/>
      <c r="AK45" s="8"/>
      <c r="AL45" s="8"/>
    </row>
    <row r="46" spans="1:38" ht="70.5" customHeight="1" x14ac:dyDescent="0.25">
      <c r="A46" s="15" t="s">
        <v>108</v>
      </c>
      <c r="B46" s="5" t="s">
        <v>109</v>
      </c>
      <c r="C46" s="8"/>
      <c r="D46" s="8"/>
      <c r="E46" s="8"/>
      <c r="F46" s="8"/>
      <c r="G46" s="8"/>
      <c r="H46" s="13"/>
      <c r="I46" s="8"/>
      <c r="J46" s="13"/>
      <c r="K46" s="13"/>
      <c r="L46" s="8"/>
      <c r="M46" s="14"/>
      <c r="N46" s="13"/>
      <c r="O46" s="13"/>
      <c r="P46" s="13"/>
      <c r="Q46" s="13"/>
      <c r="R46" s="14"/>
      <c r="S46" s="13"/>
      <c r="T46" s="13"/>
      <c r="U46" s="13"/>
      <c r="V46" s="8"/>
      <c r="W46" s="13"/>
      <c r="X46" s="13"/>
      <c r="Y46" s="8"/>
      <c r="Z46" s="13"/>
      <c r="AA46" s="13"/>
      <c r="AB46" s="8"/>
      <c r="AC46" s="8"/>
      <c r="AD46" s="8"/>
      <c r="AE46" s="8"/>
      <c r="AF46" s="13"/>
      <c r="AG46" s="13"/>
      <c r="AH46" s="13"/>
      <c r="AI46" s="13"/>
      <c r="AJ46" s="8"/>
      <c r="AK46" s="8"/>
      <c r="AL46" s="8"/>
    </row>
    <row r="47" spans="1:38" ht="70.5" customHeight="1" x14ac:dyDescent="0.25">
      <c r="A47" s="15" t="s">
        <v>110</v>
      </c>
      <c r="B47" s="16" t="s">
        <v>111</v>
      </c>
      <c r="C47" s="8"/>
      <c r="D47" s="8"/>
      <c r="E47" s="8"/>
      <c r="F47" s="8"/>
      <c r="G47" s="8"/>
      <c r="H47" s="13"/>
      <c r="I47" s="8"/>
      <c r="J47" s="13"/>
      <c r="K47" s="13"/>
      <c r="L47" s="17"/>
      <c r="M47" s="14"/>
      <c r="N47" s="13"/>
      <c r="O47" s="13"/>
      <c r="P47" s="13"/>
      <c r="Q47" s="13"/>
      <c r="R47" s="14"/>
      <c r="S47" s="13"/>
      <c r="T47" s="13"/>
      <c r="U47" s="13"/>
      <c r="V47" s="8"/>
      <c r="W47" s="13"/>
      <c r="X47" s="13"/>
      <c r="Y47" s="8"/>
      <c r="Z47" s="13"/>
      <c r="AA47" s="13"/>
      <c r="AB47" s="8"/>
      <c r="AC47" s="8"/>
      <c r="AD47" s="8"/>
      <c r="AE47" s="8"/>
      <c r="AF47" s="13"/>
      <c r="AG47" s="13"/>
      <c r="AH47" s="13"/>
      <c r="AI47" s="13"/>
      <c r="AJ47" s="8"/>
      <c r="AK47" s="8"/>
      <c r="AL47" s="8"/>
    </row>
    <row r="48" spans="1:38" s="9" customFormat="1" ht="70.5" customHeight="1" x14ac:dyDescent="0.25">
      <c r="A48" s="15" t="s">
        <v>112</v>
      </c>
      <c r="B48" s="5" t="s">
        <v>81</v>
      </c>
      <c r="C48" s="45">
        <v>3</v>
      </c>
      <c r="D48" s="45">
        <v>0</v>
      </c>
      <c r="E48" s="45">
        <f t="shared" si="1"/>
        <v>3</v>
      </c>
      <c r="F48" s="45">
        <v>0</v>
      </c>
      <c r="G48" s="45">
        <v>0</v>
      </c>
      <c r="H48" s="45">
        <v>4</v>
      </c>
      <c r="I48" s="45">
        <f t="shared" si="2"/>
        <v>3</v>
      </c>
      <c r="J48" s="47">
        <v>1</v>
      </c>
      <c r="K48" s="47">
        <v>0</v>
      </c>
      <c r="L48" s="45">
        <v>0</v>
      </c>
      <c r="M48" s="48">
        <v>4</v>
      </c>
      <c r="N48" s="47">
        <v>4</v>
      </c>
      <c r="O48" s="47">
        <v>0</v>
      </c>
      <c r="P48" s="47">
        <v>0</v>
      </c>
      <c r="Q48" s="47">
        <v>0</v>
      </c>
      <c r="R48" s="48">
        <v>2</v>
      </c>
      <c r="S48" s="47">
        <v>0</v>
      </c>
      <c r="T48" s="47">
        <v>2</v>
      </c>
      <c r="U48" s="47">
        <v>0</v>
      </c>
      <c r="V48" s="45">
        <f t="shared" si="3"/>
        <v>6</v>
      </c>
      <c r="W48" s="45">
        <v>0</v>
      </c>
      <c r="X48" s="47">
        <v>0</v>
      </c>
      <c r="Y48" s="45">
        <f t="shared" si="7"/>
        <v>0</v>
      </c>
      <c r="Z48" s="47">
        <v>0</v>
      </c>
      <c r="AA48" s="47">
        <v>0</v>
      </c>
      <c r="AB48" s="45">
        <v>0</v>
      </c>
      <c r="AC48" s="45">
        <f t="shared" si="4"/>
        <v>0</v>
      </c>
      <c r="AD48" s="45">
        <v>0</v>
      </c>
      <c r="AE48" s="45">
        <v>0</v>
      </c>
      <c r="AF48" s="47">
        <v>0</v>
      </c>
      <c r="AG48" s="47">
        <v>0</v>
      </c>
      <c r="AH48" s="47">
        <v>0</v>
      </c>
      <c r="AI48" s="47">
        <v>0</v>
      </c>
      <c r="AJ48" s="45">
        <f t="shared" si="5"/>
        <v>0</v>
      </c>
      <c r="AK48" s="45">
        <v>0</v>
      </c>
      <c r="AL48" s="45">
        <v>0</v>
      </c>
    </row>
    <row r="49" spans="1:38" s="9" customFormat="1" ht="70.5" customHeight="1" x14ac:dyDescent="0.25">
      <c r="A49" s="15"/>
      <c r="B49" s="5" t="s">
        <v>15</v>
      </c>
      <c r="C49" s="49">
        <v>378</v>
      </c>
      <c r="D49" s="49">
        <v>8</v>
      </c>
      <c r="E49" s="49">
        <f t="shared" ref="E49:R49" si="12">E9+E10+E12+E13+E15+E16+E17+E18+E20+E21+E22+E23+E24+E25+E26++E28+E29+E30+E31+E32+E33+E34+E35+E36+E37+E38++E39+E40+E41+E42+E43+E44+E45+E46+E47+E48</f>
        <v>366</v>
      </c>
      <c r="F49" s="49">
        <f t="shared" si="12"/>
        <v>1</v>
      </c>
      <c r="G49" s="49">
        <f t="shared" si="12"/>
        <v>3</v>
      </c>
      <c r="H49" s="49">
        <f t="shared" si="12"/>
        <v>183</v>
      </c>
      <c r="I49" s="49">
        <f t="shared" si="12"/>
        <v>161</v>
      </c>
      <c r="J49" s="49">
        <f t="shared" si="12"/>
        <v>15</v>
      </c>
      <c r="K49" s="49">
        <f t="shared" si="12"/>
        <v>7</v>
      </c>
      <c r="L49" s="49">
        <f t="shared" si="12"/>
        <v>163</v>
      </c>
      <c r="M49" s="49">
        <f t="shared" si="12"/>
        <v>287</v>
      </c>
      <c r="N49" s="49">
        <f t="shared" si="12"/>
        <v>230</v>
      </c>
      <c r="O49" s="49">
        <f t="shared" si="12"/>
        <v>7</v>
      </c>
      <c r="P49" s="49">
        <f t="shared" si="12"/>
        <v>50</v>
      </c>
      <c r="Q49" s="49">
        <f t="shared" si="12"/>
        <v>0</v>
      </c>
      <c r="R49" s="49">
        <f t="shared" si="12"/>
        <v>63</v>
      </c>
      <c r="S49" s="49">
        <v>0</v>
      </c>
      <c r="T49" s="49">
        <f t="shared" ref="T49:AL49" si="13">T9+T10+T12+T13+T15+T16+T17+T18+T20+T21+T22+T23+T24+T25+T26+T28+T29+T30+T31+T32+T33+T34+T35+T36+T37+T38+T39+T40+T41+T42+T43+T44+T45+T46+T47+T48</f>
        <v>6</v>
      </c>
      <c r="U49" s="49">
        <f>U9+U10+U12+U13+U15+U16+U17+U18+U20+U21+U22+U23+U24+U25+U26+U28+U29+U30+U31+U32+U33+U34+U35+U36+U37+U38+U39+U40+U41+U42+U43+U44+U45+U46+U47+U48</f>
        <v>57</v>
      </c>
      <c r="V49" s="49">
        <f t="shared" si="13"/>
        <v>350</v>
      </c>
      <c r="W49" s="49">
        <f t="shared" si="13"/>
        <v>0</v>
      </c>
      <c r="X49" s="49">
        <f>X9+X10+X12+X13+X15+X16+X17+X18+X20+X21+X22+X23+X24+X25+X26+X28+X29+X30+X31+X32+X33+X34+X35+X36+X37+X38+X39+X40+X41+X42+X43+X44+X45+X46+X47+X48</f>
        <v>13</v>
      </c>
      <c r="Y49" s="49">
        <f t="shared" si="13"/>
        <v>22</v>
      </c>
      <c r="Z49" s="49">
        <f>Z9+Z10+Z12+Z13+Z15+Z16+Z17+Z18+Z20+Z21+Z22+Z23+Z24+Z25+Z26+Z28+Z29+Z30+Z31+Z32+Z33+Z34+Z35+Z36+Z37+Z38+Z39+Z40+Z41+Z42+Z43+Z44+Z45+Z46+Z47+Z48</f>
        <v>17</v>
      </c>
      <c r="AA49" s="49">
        <f t="shared" si="13"/>
        <v>125</v>
      </c>
      <c r="AB49" s="49">
        <f t="shared" si="13"/>
        <v>11</v>
      </c>
      <c r="AC49" s="49">
        <f t="shared" si="13"/>
        <v>136</v>
      </c>
      <c r="AD49" s="49">
        <f t="shared" si="13"/>
        <v>20</v>
      </c>
      <c r="AE49" s="49">
        <f t="shared" si="13"/>
        <v>116</v>
      </c>
      <c r="AF49" s="49">
        <f t="shared" si="13"/>
        <v>0</v>
      </c>
      <c r="AG49" s="49">
        <f t="shared" si="13"/>
        <v>120</v>
      </c>
      <c r="AH49" s="49">
        <f t="shared" si="13"/>
        <v>25</v>
      </c>
      <c r="AI49" s="49">
        <f t="shared" si="13"/>
        <v>3</v>
      </c>
      <c r="AJ49" s="49">
        <f t="shared" si="13"/>
        <v>28</v>
      </c>
      <c r="AK49" s="49">
        <f t="shared" si="13"/>
        <v>21</v>
      </c>
      <c r="AL49" s="49">
        <f t="shared" si="13"/>
        <v>7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20"/>
      <c r="C91" s="20"/>
      <c r="D91" s="20"/>
      <c r="E91" s="20"/>
      <c r="F91" s="20"/>
      <c r="G91" s="20"/>
      <c r="H91" s="20"/>
      <c r="I91" s="20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20"/>
      <c r="C92" s="20"/>
      <c r="D92" s="20"/>
      <c r="E92" s="20"/>
      <c r="F92" s="20"/>
      <c r="G92" s="20"/>
      <c r="H92" s="20"/>
      <c r="I92" s="20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20"/>
      <c r="C93" s="20"/>
      <c r="D93" s="20"/>
      <c r="E93" s="20"/>
      <c r="F93" s="20"/>
      <c r="G93" s="20"/>
      <c r="H93" s="20"/>
      <c r="I93" s="20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20"/>
      <c r="C94" s="20"/>
      <c r="D94" s="20"/>
      <c r="E94" s="20"/>
      <c r="F94" s="20"/>
      <c r="G94" s="20"/>
      <c r="H94" s="20"/>
      <c r="I94" s="20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20"/>
      <c r="C95" s="20"/>
      <c r="D95" s="20"/>
      <c r="E95" s="20"/>
      <c r="F95" s="20"/>
      <c r="G95" s="20"/>
      <c r="H95" s="20"/>
      <c r="I95" s="20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20"/>
      <c r="C96" s="20"/>
      <c r="D96" s="20"/>
      <c r="E96" s="20"/>
      <c r="F96" s="20"/>
      <c r="G96" s="20"/>
      <c r="H96" s="20"/>
      <c r="I96" s="20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20"/>
      <c r="C97" s="20"/>
      <c r="D97" s="20"/>
      <c r="E97" s="20"/>
      <c r="F97" s="20"/>
      <c r="G97" s="20"/>
      <c r="H97" s="20"/>
      <c r="I97" s="20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20"/>
      <c r="C98" s="20"/>
      <c r="D98" s="20"/>
      <c r="E98" s="20"/>
      <c r="F98" s="20"/>
      <c r="G98" s="20"/>
      <c r="H98" s="20"/>
      <c r="I98" s="20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21"/>
      <c r="C99" s="21"/>
      <c r="D99" s="21"/>
      <c r="E99" s="21"/>
      <c r="F99" s="21"/>
      <c r="G99" s="21"/>
      <c r="H99" s="21"/>
      <c r="I99" s="20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21"/>
      <c r="C100" s="21"/>
      <c r="D100" s="21"/>
      <c r="E100" s="21"/>
      <c r="F100" s="21"/>
      <c r="G100" s="21"/>
      <c r="H100" s="21"/>
      <c r="I100" s="20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22"/>
      <c r="B102" s="23"/>
      <c r="C102" s="23"/>
      <c r="D102" s="23"/>
      <c r="E102" s="23"/>
      <c r="F102" s="23"/>
      <c r="G102" s="23"/>
      <c r="H102" s="23"/>
      <c r="I102" s="24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1"/>
      <c r="C103" s="21"/>
      <c r="D103" s="21"/>
      <c r="E103" s="21"/>
      <c r="F103" s="21"/>
      <c r="G103" s="21"/>
      <c r="H103" s="21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1"/>
      <c r="C104" s="21"/>
      <c r="D104" s="21"/>
      <c r="E104" s="21"/>
      <c r="F104" s="21"/>
      <c r="G104" s="21"/>
      <c r="H104" s="21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22"/>
      <c r="B106" s="23"/>
      <c r="C106" s="23"/>
      <c r="D106" s="23"/>
      <c r="E106" s="23"/>
      <c r="F106" s="23"/>
      <c r="G106" s="23"/>
      <c r="H106" s="23"/>
      <c r="I106" s="24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1"/>
      <c r="C107" s="21"/>
      <c r="D107" s="21"/>
      <c r="E107" s="21"/>
      <c r="F107" s="21"/>
      <c r="G107" s="21"/>
      <c r="H107" s="21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1"/>
      <c r="C108" s="21"/>
      <c r="D108" s="21"/>
      <c r="E108" s="21"/>
      <c r="F108" s="21"/>
      <c r="G108" s="21"/>
      <c r="H108" s="21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1"/>
      <c r="C111" s="21"/>
      <c r="D111" s="21"/>
      <c r="E111" s="21"/>
      <c r="F111" s="21"/>
      <c r="G111" s="21"/>
      <c r="H111" s="21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18"/>
      <c r="B112" s="20"/>
      <c r="C112" s="20"/>
      <c r="D112" s="20"/>
      <c r="E112" s="20"/>
      <c r="F112" s="20"/>
      <c r="G112" s="20"/>
      <c r="H112" s="20"/>
      <c r="I112" s="20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22"/>
      <c r="B113" s="23"/>
      <c r="C113" s="23"/>
      <c r="D113" s="23"/>
      <c r="E113" s="23"/>
      <c r="F113" s="23"/>
      <c r="G113" s="23"/>
      <c r="H113" s="23"/>
      <c r="I113" s="24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1"/>
      <c r="C115" s="21"/>
      <c r="D115" s="21"/>
      <c r="E115" s="21"/>
      <c r="F115" s="21"/>
      <c r="G115" s="21"/>
      <c r="H115" s="21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18"/>
      <c r="B116" s="21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3"/>
      <c r="D117" s="23"/>
      <c r="E117" s="23"/>
      <c r="F117" s="23"/>
      <c r="G117" s="23"/>
      <c r="H117" s="23"/>
      <c r="I117" s="24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0"/>
      <c r="C121" s="20"/>
      <c r="D121" s="20"/>
      <c r="E121" s="20"/>
      <c r="F121" s="20"/>
      <c r="G121" s="20"/>
      <c r="H121" s="20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25"/>
      <c r="B122" s="23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18"/>
      <c r="B123" s="21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0"/>
      <c r="C126" s="20"/>
      <c r="D126" s="20"/>
      <c r="E126" s="20"/>
      <c r="F126" s="20"/>
      <c r="G126" s="20"/>
      <c r="H126" s="20"/>
      <c r="I126" s="20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25"/>
      <c r="B127" s="23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25"/>
      <c r="B128" s="23"/>
      <c r="C128" s="23"/>
      <c r="D128" s="23"/>
      <c r="E128" s="23"/>
      <c r="F128" s="23"/>
      <c r="G128" s="23"/>
      <c r="H128" s="23"/>
      <c r="I128" s="24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</sheetData>
  <sheetProtection sheet="1" objects="1" scenarios="1"/>
  <mergeCells count="43"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38"/>
  <sheetViews>
    <sheetView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ht="26.25" customHeight="1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79.5" customHeight="1" x14ac:dyDescent="0.25">
      <c r="A8" s="7">
        <v>1</v>
      </c>
      <c r="B8" s="5" t="s">
        <v>38</v>
      </c>
      <c r="C8" s="52">
        <f>C9+C10</f>
        <v>425</v>
      </c>
      <c r="D8" s="52">
        <f t="shared" ref="D8:AL8" si="0">D9+D10</f>
        <v>13</v>
      </c>
      <c r="E8" s="52">
        <f t="shared" si="0"/>
        <v>411</v>
      </c>
      <c r="F8" s="52">
        <f t="shared" si="0"/>
        <v>0</v>
      </c>
      <c r="G8" s="52">
        <f t="shared" si="0"/>
        <v>1</v>
      </c>
      <c r="H8" s="52">
        <f t="shared" si="0"/>
        <v>735</v>
      </c>
      <c r="I8" s="52">
        <f t="shared" si="0"/>
        <v>641</v>
      </c>
      <c r="J8" s="52">
        <f t="shared" si="0"/>
        <v>71</v>
      </c>
      <c r="K8" s="52">
        <f t="shared" si="0"/>
        <v>23</v>
      </c>
      <c r="L8" s="52">
        <f t="shared" si="0"/>
        <v>3</v>
      </c>
      <c r="M8" s="52">
        <f t="shared" si="0"/>
        <v>451</v>
      </c>
      <c r="N8" s="52">
        <f t="shared" si="0"/>
        <v>344</v>
      </c>
      <c r="O8" s="52">
        <f t="shared" si="0"/>
        <v>4</v>
      </c>
      <c r="P8" s="52">
        <f t="shared" si="0"/>
        <v>103</v>
      </c>
      <c r="Q8" s="52">
        <f t="shared" si="0"/>
        <v>0</v>
      </c>
      <c r="R8" s="52">
        <f t="shared" si="0"/>
        <v>110</v>
      </c>
      <c r="S8" s="52">
        <f t="shared" si="0"/>
        <v>0</v>
      </c>
      <c r="T8" s="52">
        <f t="shared" si="0"/>
        <v>8</v>
      </c>
      <c r="U8" s="52">
        <f t="shared" si="0"/>
        <v>102</v>
      </c>
      <c r="V8" s="52">
        <f t="shared" si="0"/>
        <v>561</v>
      </c>
      <c r="W8" s="52">
        <f t="shared" si="0"/>
        <v>2</v>
      </c>
      <c r="X8" s="52">
        <f t="shared" si="0"/>
        <v>22</v>
      </c>
      <c r="Y8" s="52">
        <f t="shared" si="0"/>
        <v>499</v>
      </c>
      <c r="Z8" s="52">
        <f t="shared" si="0"/>
        <v>32</v>
      </c>
      <c r="AA8" s="52">
        <f t="shared" si="0"/>
        <v>114</v>
      </c>
      <c r="AB8" s="52">
        <f t="shared" si="0"/>
        <v>12</v>
      </c>
      <c r="AC8" s="52">
        <f t="shared" si="0"/>
        <v>126</v>
      </c>
      <c r="AD8" s="52">
        <f t="shared" si="0"/>
        <v>37</v>
      </c>
      <c r="AE8" s="52">
        <f t="shared" si="0"/>
        <v>89</v>
      </c>
      <c r="AF8" s="52">
        <f t="shared" si="0"/>
        <v>0</v>
      </c>
      <c r="AG8" s="52">
        <f t="shared" si="0"/>
        <v>46</v>
      </c>
      <c r="AH8" s="52">
        <f t="shared" si="0"/>
        <v>20</v>
      </c>
      <c r="AI8" s="52">
        <f t="shared" si="0"/>
        <v>3</v>
      </c>
      <c r="AJ8" s="52">
        <f t="shared" si="0"/>
        <v>23</v>
      </c>
      <c r="AK8" s="52">
        <f t="shared" si="0"/>
        <v>21</v>
      </c>
      <c r="AL8" s="52">
        <f t="shared" si="0"/>
        <v>2</v>
      </c>
    </row>
    <row r="9" spans="1:38" ht="79.5" customHeight="1" x14ac:dyDescent="0.25">
      <c r="A9" s="10" t="s">
        <v>39</v>
      </c>
      <c r="B9" s="11" t="s">
        <v>40</v>
      </c>
      <c r="C9" s="26">
        <v>290</v>
      </c>
      <c r="D9" s="26">
        <v>8</v>
      </c>
      <c r="E9" s="26">
        <f>C9-D9-F9-G9</f>
        <v>282</v>
      </c>
      <c r="F9" s="26"/>
      <c r="G9" s="26"/>
      <c r="H9" s="26">
        <v>322</v>
      </c>
      <c r="I9" s="26">
        <f>H9-J9-K9</f>
        <v>275</v>
      </c>
      <c r="J9" s="26">
        <v>41</v>
      </c>
      <c r="K9" s="26">
        <v>6</v>
      </c>
      <c r="L9" s="26">
        <v>2</v>
      </c>
      <c r="M9" s="27">
        <f>N9+O9+P9+Q9</f>
        <v>241</v>
      </c>
      <c r="N9" s="27">
        <v>174</v>
      </c>
      <c r="O9" s="28">
        <v>1</v>
      </c>
      <c r="P9" s="27">
        <v>66</v>
      </c>
      <c r="Q9" s="28"/>
      <c r="R9" s="27">
        <f>S9+T9+U9</f>
        <v>24</v>
      </c>
      <c r="S9" s="28"/>
      <c r="T9" s="27">
        <v>6</v>
      </c>
      <c r="U9" s="28">
        <v>18</v>
      </c>
      <c r="V9" s="26">
        <f>M9+R9</f>
        <v>265</v>
      </c>
      <c r="W9" s="28">
        <v>2</v>
      </c>
      <c r="X9" s="26">
        <v>21</v>
      </c>
      <c r="Y9" s="26">
        <f>E9+D9+I9-L9-V9-W9</f>
        <v>296</v>
      </c>
      <c r="Z9" s="26">
        <v>27</v>
      </c>
      <c r="AA9" s="26">
        <v>90</v>
      </c>
      <c r="AB9" s="26">
        <v>10</v>
      </c>
      <c r="AC9" s="26">
        <f>AA9+AB9</f>
        <v>100</v>
      </c>
      <c r="AD9" s="26">
        <v>31</v>
      </c>
      <c r="AE9" s="26">
        <v>69</v>
      </c>
      <c r="AF9" s="26"/>
      <c r="AG9" s="26">
        <v>40</v>
      </c>
      <c r="AH9" s="26">
        <v>18</v>
      </c>
      <c r="AI9" s="26">
        <v>2</v>
      </c>
      <c r="AJ9" s="26">
        <f>AH9+AI9</f>
        <v>20</v>
      </c>
      <c r="AK9" s="26">
        <v>19</v>
      </c>
      <c r="AL9" s="26">
        <v>1</v>
      </c>
    </row>
    <row r="10" spans="1:38" ht="79.5" customHeight="1" x14ac:dyDescent="0.25">
      <c r="A10" s="10" t="s">
        <v>41</v>
      </c>
      <c r="B10" s="11" t="s">
        <v>42</v>
      </c>
      <c r="C10" s="26">
        <v>135</v>
      </c>
      <c r="D10" s="26">
        <v>5</v>
      </c>
      <c r="E10" s="26">
        <f t="shared" ref="E10:E48" si="1">C10-D10-F10-G10</f>
        <v>129</v>
      </c>
      <c r="F10" s="26"/>
      <c r="G10" s="26">
        <v>1</v>
      </c>
      <c r="H10" s="26">
        <v>413</v>
      </c>
      <c r="I10" s="26">
        <f t="shared" ref="I10:I49" si="2">H10-J10-K10</f>
        <v>366</v>
      </c>
      <c r="J10" s="26">
        <v>30</v>
      </c>
      <c r="K10" s="26">
        <v>17</v>
      </c>
      <c r="L10" s="26">
        <v>1</v>
      </c>
      <c r="M10" s="27">
        <f t="shared" ref="M10:M49" si="3">N10+O10+P10+Q10</f>
        <v>210</v>
      </c>
      <c r="N10" s="27">
        <v>170</v>
      </c>
      <c r="O10" s="28">
        <v>3</v>
      </c>
      <c r="P10" s="27">
        <v>37</v>
      </c>
      <c r="Q10" s="28"/>
      <c r="R10" s="27">
        <f t="shared" ref="R10:R49" si="4">S10+T10+U10</f>
        <v>86</v>
      </c>
      <c r="S10" s="28"/>
      <c r="T10" s="27">
        <v>2</v>
      </c>
      <c r="U10" s="28">
        <v>84</v>
      </c>
      <c r="V10" s="26">
        <f t="shared" ref="V10:V49" si="5">M10+R10</f>
        <v>296</v>
      </c>
      <c r="W10" s="28"/>
      <c r="X10" s="28">
        <v>1</v>
      </c>
      <c r="Y10" s="26">
        <f t="shared" ref="Y10:Y49" si="6">E10+D10+I10-L10-V10-W10</f>
        <v>203</v>
      </c>
      <c r="Z10" s="26">
        <v>5</v>
      </c>
      <c r="AA10" s="26">
        <v>24</v>
      </c>
      <c r="AB10" s="26">
        <v>2</v>
      </c>
      <c r="AC10" s="26">
        <f t="shared" ref="AC10:AC49" si="7">AA10+AB10</f>
        <v>26</v>
      </c>
      <c r="AD10" s="26">
        <v>6</v>
      </c>
      <c r="AE10" s="26">
        <v>20</v>
      </c>
      <c r="AF10" s="26"/>
      <c r="AG10" s="26">
        <v>6</v>
      </c>
      <c r="AH10" s="26">
        <v>2</v>
      </c>
      <c r="AI10" s="26">
        <v>1</v>
      </c>
      <c r="AJ10" s="26">
        <f t="shared" ref="AJ10:AJ49" si="8">AH10+AI10</f>
        <v>3</v>
      </c>
      <c r="AK10" s="26">
        <v>2</v>
      </c>
      <c r="AL10" s="26">
        <v>1</v>
      </c>
    </row>
    <row r="11" spans="1:38" s="9" customFormat="1" ht="79.5" customHeight="1" x14ac:dyDescent="0.25">
      <c r="A11" s="7">
        <v>2</v>
      </c>
      <c r="B11" s="5" t="s">
        <v>43</v>
      </c>
      <c r="C11" s="52">
        <f>C12+C13</f>
        <v>97</v>
      </c>
      <c r="D11" s="52">
        <f t="shared" ref="D11:AL11" si="9">D12+D13</f>
        <v>7</v>
      </c>
      <c r="E11" s="52">
        <f t="shared" si="9"/>
        <v>90</v>
      </c>
      <c r="F11" s="52">
        <f t="shared" si="9"/>
        <v>0</v>
      </c>
      <c r="G11" s="52">
        <f t="shared" si="9"/>
        <v>0</v>
      </c>
      <c r="H11" s="52">
        <f t="shared" si="9"/>
        <v>111</v>
      </c>
      <c r="I11" s="52">
        <f t="shared" si="9"/>
        <v>79</v>
      </c>
      <c r="J11" s="52">
        <f t="shared" si="9"/>
        <v>20</v>
      </c>
      <c r="K11" s="52">
        <f t="shared" si="9"/>
        <v>12</v>
      </c>
      <c r="L11" s="52">
        <f t="shared" si="9"/>
        <v>2</v>
      </c>
      <c r="M11" s="52">
        <f t="shared" si="9"/>
        <v>55</v>
      </c>
      <c r="N11" s="52">
        <f t="shared" si="9"/>
        <v>24</v>
      </c>
      <c r="O11" s="52">
        <f t="shared" si="9"/>
        <v>2</v>
      </c>
      <c r="P11" s="52">
        <f t="shared" si="9"/>
        <v>29</v>
      </c>
      <c r="Q11" s="52">
        <f t="shared" si="9"/>
        <v>0</v>
      </c>
      <c r="R11" s="52">
        <f t="shared" si="9"/>
        <v>6</v>
      </c>
      <c r="S11" s="52">
        <f t="shared" si="9"/>
        <v>0</v>
      </c>
      <c r="T11" s="52">
        <f t="shared" si="9"/>
        <v>4</v>
      </c>
      <c r="U11" s="52">
        <f t="shared" si="9"/>
        <v>2</v>
      </c>
      <c r="V11" s="52">
        <f t="shared" si="9"/>
        <v>61</v>
      </c>
      <c r="W11" s="52">
        <f t="shared" si="9"/>
        <v>0</v>
      </c>
      <c r="X11" s="52">
        <f t="shared" si="9"/>
        <v>2</v>
      </c>
      <c r="Y11" s="52">
        <f t="shared" si="9"/>
        <v>113</v>
      </c>
      <c r="Z11" s="52">
        <f t="shared" si="9"/>
        <v>8</v>
      </c>
      <c r="AA11" s="52">
        <f t="shared" si="9"/>
        <v>35</v>
      </c>
      <c r="AB11" s="52">
        <f t="shared" si="9"/>
        <v>11</v>
      </c>
      <c r="AC11" s="52">
        <f t="shared" si="9"/>
        <v>46</v>
      </c>
      <c r="AD11" s="52">
        <f t="shared" si="9"/>
        <v>9</v>
      </c>
      <c r="AE11" s="52">
        <f t="shared" si="9"/>
        <v>37</v>
      </c>
      <c r="AF11" s="52">
        <f t="shared" si="9"/>
        <v>0</v>
      </c>
      <c r="AG11" s="52">
        <f t="shared" si="9"/>
        <v>14</v>
      </c>
      <c r="AH11" s="52">
        <f t="shared" si="9"/>
        <v>2</v>
      </c>
      <c r="AI11" s="52">
        <f t="shared" si="9"/>
        <v>1</v>
      </c>
      <c r="AJ11" s="52">
        <f t="shared" si="9"/>
        <v>3</v>
      </c>
      <c r="AK11" s="52">
        <f t="shared" si="9"/>
        <v>2</v>
      </c>
      <c r="AL11" s="52">
        <f t="shared" si="9"/>
        <v>1</v>
      </c>
    </row>
    <row r="12" spans="1:38" ht="79.5" customHeight="1" x14ac:dyDescent="0.25">
      <c r="A12" s="10" t="s">
        <v>44</v>
      </c>
      <c r="B12" s="11" t="s">
        <v>45</v>
      </c>
      <c r="C12" s="26">
        <v>73</v>
      </c>
      <c r="D12" s="26">
        <v>7</v>
      </c>
      <c r="E12" s="26">
        <f t="shared" si="1"/>
        <v>66</v>
      </c>
      <c r="F12" s="26"/>
      <c r="G12" s="26"/>
      <c r="H12" s="26">
        <v>70</v>
      </c>
      <c r="I12" s="26">
        <f t="shared" si="2"/>
        <v>52</v>
      </c>
      <c r="J12" s="26">
        <v>10</v>
      </c>
      <c r="K12" s="26">
        <v>8</v>
      </c>
      <c r="L12" s="26">
        <v>2</v>
      </c>
      <c r="M12" s="27">
        <f t="shared" si="3"/>
        <v>40</v>
      </c>
      <c r="N12" s="27">
        <v>18</v>
      </c>
      <c r="O12" s="28">
        <v>2</v>
      </c>
      <c r="P12" s="27">
        <v>20</v>
      </c>
      <c r="Q12" s="28"/>
      <c r="R12" s="27">
        <f t="shared" si="4"/>
        <v>6</v>
      </c>
      <c r="S12" s="28"/>
      <c r="T12" s="27">
        <v>4</v>
      </c>
      <c r="U12" s="28">
        <v>2</v>
      </c>
      <c r="V12" s="26">
        <f t="shared" si="5"/>
        <v>46</v>
      </c>
      <c r="W12" s="26"/>
      <c r="X12" s="28">
        <v>2</v>
      </c>
      <c r="Y12" s="26">
        <f t="shared" si="6"/>
        <v>77</v>
      </c>
      <c r="Z12" s="26">
        <v>8</v>
      </c>
      <c r="AA12" s="26">
        <v>23</v>
      </c>
      <c r="AB12" s="26">
        <v>7</v>
      </c>
      <c r="AC12" s="26">
        <f t="shared" si="7"/>
        <v>30</v>
      </c>
      <c r="AD12" s="26">
        <v>7</v>
      </c>
      <c r="AE12" s="26">
        <v>23</v>
      </c>
      <c r="AF12" s="26"/>
      <c r="AG12" s="26">
        <v>10</v>
      </c>
      <c r="AH12" s="26">
        <v>2</v>
      </c>
      <c r="AI12" s="26">
        <v>1</v>
      </c>
      <c r="AJ12" s="26">
        <f t="shared" si="8"/>
        <v>3</v>
      </c>
      <c r="AK12" s="26">
        <v>2</v>
      </c>
      <c r="AL12" s="26">
        <v>1</v>
      </c>
    </row>
    <row r="13" spans="1:38" ht="79.5" customHeight="1" x14ac:dyDescent="0.25">
      <c r="A13" s="10" t="s">
        <v>46</v>
      </c>
      <c r="B13" s="11" t="s">
        <v>47</v>
      </c>
      <c r="C13" s="26">
        <v>24</v>
      </c>
      <c r="D13" s="26"/>
      <c r="E13" s="26">
        <f t="shared" si="1"/>
        <v>24</v>
      </c>
      <c r="F13" s="26"/>
      <c r="G13" s="26"/>
      <c r="H13" s="26">
        <v>41</v>
      </c>
      <c r="I13" s="26">
        <f t="shared" si="2"/>
        <v>27</v>
      </c>
      <c r="J13" s="28">
        <v>10</v>
      </c>
      <c r="K13" s="26">
        <v>4</v>
      </c>
      <c r="L13" s="26"/>
      <c r="M13" s="27">
        <f t="shared" si="3"/>
        <v>15</v>
      </c>
      <c r="N13" s="27">
        <v>6</v>
      </c>
      <c r="O13" s="28"/>
      <c r="P13" s="27">
        <v>9</v>
      </c>
      <c r="Q13" s="28"/>
      <c r="R13" s="27"/>
      <c r="S13" s="28"/>
      <c r="T13" s="27"/>
      <c r="U13" s="28"/>
      <c r="V13" s="26">
        <f t="shared" si="5"/>
        <v>15</v>
      </c>
      <c r="W13" s="28"/>
      <c r="X13" s="28"/>
      <c r="Y13" s="26">
        <f t="shared" si="6"/>
        <v>36</v>
      </c>
      <c r="Z13" s="26"/>
      <c r="AA13" s="26">
        <v>12</v>
      </c>
      <c r="AB13" s="26">
        <v>4</v>
      </c>
      <c r="AC13" s="26">
        <f t="shared" si="7"/>
        <v>16</v>
      </c>
      <c r="AD13" s="28">
        <v>2</v>
      </c>
      <c r="AE13" s="26">
        <v>14</v>
      </c>
      <c r="AF13" s="26"/>
      <c r="AG13" s="26">
        <v>4</v>
      </c>
      <c r="AH13" s="26"/>
      <c r="AI13" s="26"/>
      <c r="AJ13" s="26"/>
      <c r="AK13" s="26"/>
      <c r="AL13" s="26"/>
    </row>
    <row r="14" spans="1:38" s="9" customFormat="1" ht="79.5" customHeight="1" x14ac:dyDescent="0.25">
      <c r="A14" s="10" t="s">
        <v>48</v>
      </c>
      <c r="B14" s="5" t="s">
        <v>49</v>
      </c>
      <c r="C14" s="52">
        <f>C15+C16</f>
        <v>8</v>
      </c>
      <c r="D14" s="52">
        <f t="shared" ref="D14:AL14" si="10">D15+D16</f>
        <v>4</v>
      </c>
      <c r="E14" s="52">
        <f t="shared" si="10"/>
        <v>4</v>
      </c>
      <c r="F14" s="52">
        <f t="shared" si="10"/>
        <v>0</v>
      </c>
      <c r="G14" s="52">
        <f t="shared" si="10"/>
        <v>0</v>
      </c>
      <c r="H14" s="52">
        <f t="shared" si="10"/>
        <v>2</v>
      </c>
      <c r="I14" s="52">
        <f t="shared" si="10"/>
        <v>2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4</v>
      </c>
      <c r="N14" s="52">
        <f t="shared" si="10"/>
        <v>3</v>
      </c>
      <c r="O14" s="52">
        <f t="shared" si="10"/>
        <v>0</v>
      </c>
      <c r="P14" s="52">
        <f t="shared" si="10"/>
        <v>1</v>
      </c>
      <c r="Q14" s="52">
        <f t="shared" si="10"/>
        <v>0</v>
      </c>
      <c r="R14" s="52">
        <f t="shared" si="10"/>
        <v>1</v>
      </c>
      <c r="S14" s="52">
        <f t="shared" si="10"/>
        <v>0</v>
      </c>
      <c r="T14" s="52">
        <f t="shared" si="10"/>
        <v>0</v>
      </c>
      <c r="U14" s="52">
        <f t="shared" si="10"/>
        <v>1</v>
      </c>
      <c r="V14" s="52">
        <f t="shared" si="10"/>
        <v>5</v>
      </c>
      <c r="W14" s="52">
        <f t="shared" si="10"/>
        <v>0</v>
      </c>
      <c r="X14" s="52">
        <f t="shared" si="10"/>
        <v>0</v>
      </c>
      <c r="Y14" s="52">
        <f t="shared" si="10"/>
        <v>5</v>
      </c>
      <c r="Z14" s="52">
        <f t="shared" si="10"/>
        <v>4</v>
      </c>
      <c r="AA14" s="52">
        <f t="shared" si="10"/>
        <v>2</v>
      </c>
      <c r="AB14" s="52">
        <f t="shared" si="10"/>
        <v>0</v>
      </c>
      <c r="AC14" s="52">
        <f t="shared" si="10"/>
        <v>2</v>
      </c>
      <c r="AD14" s="52">
        <f t="shared" si="10"/>
        <v>2</v>
      </c>
      <c r="AE14" s="52">
        <f t="shared" si="10"/>
        <v>0</v>
      </c>
      <c r="AF14" s="52">
        <f t="shared" si="10"/>
        <v>0</v>
      </c>
      <c r="AG14" s="52">
        <f t="shared" si="10"/>
        <v>1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79.5" customHeight="1" x14ac:dyDescent="0.25">
      <c r="A15" s="10" t="s">
        <v>50</v>
      </c>
      <c r="B15" s="11" t="s">
        <v>51</v>
      </c>
      <c r="C15" s="26">
        <v>6</v>
      </c>
      <c r="D15" s="26">
        <v>3</v>
      </c>
      <c r="E15" s="26">
        <f t="shared" si="1"/>
        <v>3</v>
      </c>
      <c r="F15" s="26"/>
      <c r="G15" s="26"/>
      <c r="H15" s="26">
        <v>1</v>
      </c>
      <c r="I15" s="26">
        <f t="shared" si="2"/>
        <v>1</v>
      </c>
      <c r="J15" s="28"/>
      <c r="K15" s="26"/>
      <c r="L15" s="26"/>
      <c r="M15" s="27">
        <f t="shared" si="3"/>
        <v>2</v>
      </c>
      <c r="N15" s="27">
        <v>1</v>
      </c>
      <c r="O15" s="28"/>
      <c r="P15" s="27">
        <v>1</v>
      </c>
      <c r="Q15" s="28"/>
      <c r="R15" s="27">
        <f t="shared" si="4"/>
        <v>1</v>
      </c>
      <c r="S15" s="28"/>
      <c r="T15" s="27"/>
      <c r="U15" s="28">
        <v>1</v>
      </c>
      <c r="V15" s="26">
        <f t="shared" si="5"/>
        <v>3</v>
      </c>
      <c r="W15" s="28"/>
      <c r="X15" s="26"/>
      <c r="Y15" s="26">
        <f t="shared" si="6"/>
        <v>4</v>
      </c>
      <c r="Z15" s="26">
        <v>3</v>
      </c>
      <c r="AA15" s="26">
        <v>1</v>
      </c>
      <c r="AB15" s="26"/>
      <c r="AC15" s="26">
        <f t="shared" si="7"/>
        <v>1</v>
      </c>
      <c r="AD15" s="26">
        <v>1</v>
      </c>
      <c r="AE15" s="26"/>
      <c r="AF15" s="26"/>
      <c r="AG15" s="26"/>
      <c r="AH15" s="26"/>
      <c r="AI15" s="26"/>
      <c r="AJ15" s="26"/>
      <c r="AK15" s="26"/>
      <c r="AL15" s="26"/>
    </row>
    <row r="16" spans="1:38" ht="79.5" customHeight="1" x14ac:dyDescent="0.25">
      <c r="A16" s="10" t="s">
        <v>52</v>
      </c>
      <c r="B16" s="11" t="s">
        <v>53</v>
      </c>
      <c r="C16" s="26">
        <v>2</v>
      </c>
      <c r="D16" s="26">
        <v>1</v>
      </c>
      <c r="E16" s="26">
        <f t="shared" si="1"/>
        <v>1</v>
      </c>
      <c r="F16" s="26"/>
      <c r="G16" s="26"/>
      <c r="H16" s="26">
        <v>1</v>
      </c>
      <c r="I16" s="26">
        <f t="shared" si="2"/>
        <v>1</v>
      </c>
      <c r="J16" s="28"/>
      <c r="K16" s="28"/>
      <c r="L16" s="26"/>
      <c r="M16" s="27">
        <f t="shared" si="3"/>
        <v>2</v>
      </c>
      <c r="N16" s="27">
        <v>2</v>
      </c>
      <c r="O16" s="28"/>
      <c r="P16" s="27"/>
      <c r="Q16" s="28"/>
      <c r="R16" s="27">
        <f t="shared" si="4"/>
        <v>0</v>
      </c>
      <c r="S16" s="28"/>
      <c r="T16" s="27"/>
      <c r="U16" s="28"/>
      <c r="V16" s="26">
        <f t="shared" si="5"/>
        <v>2</v>
      </c>
      <c r="W16" s="28"/>
      <c r="X16" s="28"/>
      <c r="Y16" s="26">
        <f t="shared" si="6"/>
        <v>1</v>
      </c>
      <c r="Z16" s="28">
        <v>1</v>
      </c>
      <c r="AA16" s="28">
        <v>1</v>
      </c>
      <c r="AB16" s="26"/>
      <c r="AC16" s="26">
        <f t="shared" si="7"/>
        <v>1</v>
      </c>
      <c r="AD16" s="26">
        <v>1</v>
      </c>
      <c r="AE16" s="26"/>
      <c r="AF16" s="28"/>
      <c r="AG16" s="28">
        <v>1</v>
      </c>
      <c r="AH16" s="28"/>
      <c r="AI16" s="28"/>
      <c r="AJ16" s="26"/>
      <c r="AK16" s="26"/>
      <c r="AL16" s="26"/>
    </row>
    <row r="17" spans="1:38" s="9" customFormat="1" ht="79.5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f t="shared" si="7"/>
        <v>0</v>
      </c>
      <c r="AD17" s="52">
        <f t="shared" ref="AD17" si="11">AB17+AC17</f>
        <v>0</v>
      </c>
      <c r="AE17" s="52">
        <f t="shared" ref="AE17" si="12">AC17+AD17</f>
        <v>0</v>
      </c>
      <c r="AF17" s="52">
        <f t="shared" ref="AF17" si="13">AD17+AE17</f>
        <v>0</v>
      </c>
      <c r="AG17" s="52">
        <f t="shared" ref="AG17" si="14">AE17+AF17</f>
        <v>0</v>
      </c>
      <c r="AH17" s="52">
        <f t="shared" ref="AH17" si="15">AF17+AG17</f>
        <v>0</v>
      </c>
      <c r="AI17" s="52">
        <f t="shared" ref="AI17" si="16">AG17+AH17</f>
        <v>0</v>
      </c>
      <c r="AJ17" s="52">
        <f t="shared" ref="AJ17" si="17">AH17+AI17</f>
        <v>0</v>
      </c>
      <c r="AK17" s="52">
        <f t="shared" ref="AK17" si="18">AI17+AJ17</f>
        <v>0</v>
      </c>
      <c r="AL17" s="52">
        <f t="shared" ref="AL17" si="19">AJ17+AK17</f>
        <v>0</v>
      </c>
    </row>
    <row r="18" spans="1:38" s="9" customFormat="1" ht="79.5" customHeight="1" x14ac:dyDescent="0.25">
      <c r="A18" s="10">
        <v>5</v>
      </c>
      <c r="B18" s="5" t="s">
        <v>55</v>
      </c>
      <c r="C18" s="52">
        <v>4</v>
      </c>
      <c r="D18" s="52">
        <v>1</v>
      </c>
      <c r="E18" s="52">
        <f t="shared" si="1"/>
        <v>3</v>
      </c>
      <c r="F18" s="52">
        <v>0</v>
      </c>
      <c r="G18" s="52">
        <v>0</v>
      </c>
      <c r="H18" s="52">
        <v>1</v>
      </c>
      <c r="I18" s="52">
        <f t="shared" si="2"/>
        <v>1</v>
      </c>
      <c r="J18" s="54">
        <v>0</v>
      </c>
      <c r="K18" s="54">
        <v>0</v>
      </c>
      <c r="L18" s="52">
        <v>0</v>
      </c>
      <c r="M18" s="53">
        <f t="shared" si="3"/>
        <v>1</v>
      </c>
      <c r="N18" s="54">
        <v>0</v>
      </c>
      <c r="O18" s="54">
        <v>0</v>
      </c>
      <c r="P18" s="54">
        <v>1</v>
      </c>
      <c r="Q18" s="54">
        <v>0</v>
      </c>
      <c r="R18" s="53">
        <f t="shared" si="4"/>
        <v>1</v>
      </c>
      <c r="S18" s="54">
        <v>0</v>
      </c>
      <c r="T18" s="54">
        <v>0</v>
      </c>
      <c r="U18" s="54">
        <v>1</v>
      </c>
      <c r="V18" s="52">
        <f t="shared" si="5"/>
        <v>2</v>
      </c>
      <c r="W18" s="52">
        <v>0</v>
      </c>
      <c r="X18" s="54">
        <v>0</v>
      </c>
      <c r="Y18" s="52">
        <f t="shared" si="6"/>
        <v>3</v>
      </c>
      <c r="Z18" s="54">
        <v>1</v>
      </c>
      <c r="AA18" s="54">
        <v>1</v>
      </c>
      <c r="AB18" s="52">
        <v>0</v>
      </c>
      <c r="AC18" s="52">
        <f t="shared" si="7"/>
        <v>1</v>
      </c>
      <c r="AD18" s="52">
        <v>1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</row>
    <row r="19" spans="1:38" s="9" customFormat="1" ht="79.5" customHeight="1" x14ac:dyDescent="0.25">
      <c r="A19" s="10">
        <v>6</v>
      </c>
      <c r="B19" s="5" t="s">
        <v>56</v>
      </c>
      <c r="C19" s="52">
        <f>C20+C21+C22+C23+C24+C25+C26</f>
        <v>4</v>
      </c>
      <c r="D19" s="52">
        <f t="shared" ref="D19:AL19" si="20">D20+D21+D22+D23+D24+D25+D26</f>
        <v>0</v>
      </c>
      <c r="E19" s="52">
        <f t="shared" si="20"/>
        <v>4</v>
      </c>
      <c r="F19" s="52">
        <f t="shared" si="20"/>
        <v>0</v>
      </c>
      <c r="G19" s="52">
        <f t="shared" si="20"/>
        <v>0</v>
      </c>
      <c r="H19" s="52">
        <f t="shared" si="20"/>
        <v>1</v>
      </c>
      <c r="I19" s="52">
        <f t="shared" si="20"/>
        <v>1</v>
      </c>
      <c r="J19" s="52">
        <f t="shared" si="20"/>
        <v>0</v>
      </c>
      <c r="K19" s="52">
        <f t="shared" si="20"/>
        <v>0</v>
      </c>
      <c r="L19" s="52">
        <f t="shared" si="20"/>
        <v>0</v>
      </c>
      <c r="M19" s="52">
        <f t="shared" si="20"/>
        <v>1</v>
      </c>
      <c r="N19" s="52">
        <f t="shared" si="20"/>
        <v>1</v>
      </c>
      <c r="O19" s="52">
        <f t="shared" si="20"/>
        <v>0</v>
      </c>
      <c r="P19" s="52">
        <f t="shared" si="20"/>
        <v>0</v>
      </c>
      <c r="Q19" s="52">
        <f t="shared" si="20"/>
        <v>0</v>
      </c>
      <c r="R19" s="52">
        <f t="shared" si="20"/>
        <v>0</v>
      </c>
      <c r="S19" s="52">
        <f t="shared" si="20"/>
        <v>0</v>
      </c>
      <c r="T19" s="52">
        <f t="shared" si="20"/>
        <v>0</v>
      </c>
      <c r="U19" s="52">
        <f t="shared" si="20"/>
        <v>0</v>
      </c>
      <c r="V19" s="52">
        <f t="shared" si="20"/>
        <v>1</v>
      </c>
      <c r="W19" s="52">
        <f t="shared" si="20"/>
        <v>0</v>
      </c>
      <c r="X19" s="52">
        <f t="shared" si="20"/>
        <v>0</v>
      </c>
      <c r="Y19" s="52">
        <f t="shared" si="20"/>
        <v>4</v>
      </c>
      <c r="Z19" s="52">
        <f t="shared" si="20"/>
        <v>0</v>
      </c>
      <c r="AA19" s="52">
        <f t="shared" si="20"/>
        <v>1</v>
      </c>
      <c r="AB19" s="52">
        <f t="shared" si="20"/>
        <v>0</v>
      </c>
      <c r="AC19" s="52">
        <f t="shared" si="20"/>
        <v>1</v>
      </c>
      <c r="AD19" s="52">
        <f t="shared" si="20"/>
        <v>0</v>
      </c>
      <c r="AE19" s="52">
        <f t="shared" si="20"/>
        <v>1</v>
      </c>
      <c r="AF19" s="52">
        <f t="shared" si="20"/>
        <v>0</v>
      </c>
      <c r="AG19" s="52">
        <f t="shared" si="20"/>
        <v>1</v>
      </c>
      <c r="AH19" s="52">
        <f t="shared" si="20"/>
        <v>0</v>
      </c>
      <c r="AI19" s="52">
        <f t="shared" si="20"/>
        <v>0</v>
      </c>
      <c r="AJ19" s="52">
        <f t="shared" si="20"/>
        <v>0</v>
      </c>
      <c r="AK19" s="52">
        <f t="shared" si="20"/>
        <v>0</v>
      </c>
      <c r="AL19" s="52">
        <f t="shared" si="20"/>
        <v>0</v>
      </c>
    </row>
    <row r="20" spans="1:38" ht="79.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27"/>
      <c r="N20" s="28"/>
      <c r="O20" s="28"/>
      <c r="P20" s="28"/>
      <c r="Q20" s="28"/>
      <c r="R20" s="27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9.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8"/>
      <c r="H21" s="28"/>
      <c r="I21" s="26"/>
      <c r="J21" s="28"/>
      <c r="K21" s="28"/>
      <c r="L21" s="26"/>
      <c r="M21" s="27"/>
      <c r="N21" s="28"/>
      <c r="O21" s="28"/>
      <c r="P21" s="28"/>
      <c r="Q21" s="28"/>
      <c r="R21" s="27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9.5" customHeight="1" x14ac:dyDescent="0.25">
      <c r="A22" s="10" t="s">
        <v>61</v>
      </c>
      <c r="B22" s="11" t="s">
        <v>62</v>
      </c>
      <c r="C22" s="26">
        <v>3</v>
      </c>
      <c r="D22" s="26"/>
      <c r="E22" s="26">
        <f t="shared" si="1"/>
        <v>3</v>
      </c>
      <c r="F22" s="26"/>
      <c r="G22" s="28"/>
      <c r="H22" s="28"/>
      <c r="I22" s="26"/>
      <c r="J22" s="28"/>
      <c r="K22" s="28"/>
      <c r="L22" s="26"/>
      <c r="M22" s="27">
        <f t="shared" si="3"/>
        <v>1</v>
      </c>
      <c r="N22" s="28">
        <v>1</v>
      </c>
      <c r="O22" s="28"/>
      <c r="P22" s="28"/>
      <c r="Q22" s="28"/>
      <c r="R22" s="27"/>
      <c r="S22" s="28"/>
      <c r="T22" s="28"/>
      <c r="U22" s="28"/>
      <c r="V22" s="26">
        <f t="shared" si="5"/>
        <v>1</v>
      </c>
      <c r="W22" s="28"/>
      <c r="X22" s="28"/>
      <c r="Y22" s="26">
        <f t="shared" si="6"/>
        <v>2</v>
      </c>
      <c r="Z22" s="28"/>
      <c r="AA22" s="28">
        <v>1</v>
      </c>
      <c r="AB22" s="26"/>
      <c r="AC22" s="26">
        <f t="shared" si="7"/>
        <v>1</v>
      </c>
      <c r="AD22" s="26"/>
      <c r="AE22" s="26">
        <v>1</v>
      </c>
      <c r="AF22" s="28"/>
      <c r="AG22" s="28">
        <v>1</v>
      </c>
      <c r="AH22" s="28"/>
      <c r="AI22" s="28"/>
      <c r="AJ22" s="26"/>
      <c r="AK22" s="26"/>
      <c r="AL22" s="26"/>
    </row>
    <row r="23" spans="1:38" ht="79.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8"/>
      <c r="H23" s="28"/>
      <c r="I23" s="26"/>
      <c r="J23" s="28"/>
      <c r="K23" s="28"/>
      <c r="L23" s="26"/>
      <c r="M23" s="27"/>
      <c r="N23" s="28"/>
      <c r="O23" s="28"/>
      <c r="P23" s="28"/>
      <c r="Q23" s="28"/>
      <c r="R23" s="27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9.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8"/>
      <c r="H24" s="28">
        <v>1</v>
      </c>
      <c r="I24" s="26">
        <f t="shared" si="2"/>
        <v>1</v>
      </c>
      <c r="J24" s="28"/>
      <c r="K24" s="28"/>
      <c r="L24" s="26"/>
      <c r="M24" s="27"/>
      <c r="N24" s="28"/>
      <c r="O24" s="28"/>
      <c r="P24" s="28"/>
      <c r="Q24" s="28"/>
      <c r="R24" s="27"/>
      <c r="S24" s="28"/>
      <c r="T24" s="28"/>
      <c r="U24" s="28"/>
      <c r="V24" s="26"/>
      <c r="W24" s="28"/>
      <c r="X24" s="28"/>
      <c r="Y24" s="26">
        <f t="shared" si="6"/>
        <v>1</v>
      </c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9.5" customHeight="1" x14ac:dyDescent="0.25">
      <c r="A25" s="10" t="s">
        <v>67</v>
      </c>
      <c r="B25" s="11" t="s">
        <v>68</v>
      </c>
      <c r="C25" s="26">
        <v>1</v>
      </c>
      <c r="D25" s="26"/>
      <c r="E25" s="26">
        <f t="shared" si="1"/>
        <v>1</v>
      </c>
      <c r="F25" s="26"/>
      <c r="G25" s="28"/>
      <c r="H25" s="28"/>
      <c r="I25" s="26"/>
      <c r="J25" s="28"/>
      <c r="K25" s="28"/>
      <c r="L25" s="26"/>
      <c r="M25" s="27"/>
      <c r="N25" s="28"/>
      <c r="O25" s="28"/>
      <c r="P25" s="28"/>
      <c r="Q25" s="28"/>
      <c r="R25" s="27"/>
      <c r="S25" s="28"/>
      <c r="T25" s="28"/>
      <c r="U25" s="28"/>
      <c r="V25" s="26"/>
      <c r="W25" s="28"/>
      <c r="X25" s="28"/>
      <c r="Y25" s="26">
        <f t="shared" si="6"/>
        <v>1</v>
      </c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9.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8"/>
      <c r="H26" s="28"/>
      <c r="I26" s="26"/>
      <c r="J26" s="28"/>
      <c r="K26" s="28"/>
      <c r="L26" s="26"/>
      <c r="M26" s="27"/>
      <c r="N26" s="28"/>
      <c r="O26" s="28"/>
      <c r="P26" s="28"/>
      <c r="Q26" s="28"/>
      <c r="R26" s="27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79.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21">E28+E29+E30+E31+E32</f>
        <v>0</v>
      </c>
      <c r="E27" s="52">
        <f t="shared" si="21"/>
        <v>0</v>
      </c>
      <c r="F27" s="52">
        <f t="shared" si="21"/>
        <v>0</v>
      </c>
      <c r="G27" s="52">
        <f t="shared" si="21"/>
        <v>1</v>
      </c>
      <c r="H27" s="52">
        <f t="shared" si="21"/>
        <v>1</v>
      </c>
      <c r="I27" s="52">
        <f t="shared" si="21"/>
        <v>0</v>
      </c>
      <c r="J27" s="52">
        <f t="shared" si="21"/>
        <v>0</v>
      </c>
      <c r="K27" s="52">
        <f t="shared" si="21"/>
        <v>1</v>
      </c>
      <c r="L27" s="52">
        <f t="shared" si="21"/>
        <v>0</v>
      </c>
      <c r="M27" s="52">
        <f t="shared" si="21"/>
        <v>0</v>
      </c>
      <c r="N27" s="52">
        <f t="shared" si="21"/>
        <v>0</v>
      </c>
      <c r="O27" s="52">
        <f t="shared" si="21"/>
        <v>0</v>
      </c>
      <c r="P27" s="52">
        <f t="shared" si="21"/>
        <v>0</v>
      </c>
      <c r="Q27" s="52">
        <f t="shared" si="21"/>
        <v>0</v>
      </c>
      <c r="R27" s="52">
        <f t="shared" si="21"/>
        <v>0</v>
      </c>
      <c r="S27" s="52">
        <f t="shared" si="21"/>
        <v>0</v>
      </c>
      <c r="T27" s="52">
        <f t="shared" si="21"/>
        <v>0</v>
      </c>
      <c r="U27" s="52">
        <f t="shared" si="21"/>
        <v>0</v>
      </c>
      <c r="V27" s="52">
        <f t="shared" si="21"/>
        <v>0</v>
      </c>
      <c r="W27" s="52">
        <f t="shared" si="21"/>
        <v>0</v>
      </c>
      <c r="X27" s="52">
        <f t="shared" si="21"/>
        <v>0</v>
      </c>
      <c r="Y27" s="52">
        <f t="shared" si="21"/>
        <v>0</v>
      </c>
      <c r="Z27" s="52">
        <f t="shared" si="21"/>
        <v>0</v>
      </c>
      <c r="AA27" s="52">
        <f t="shared" si="21"/>
        <v>0</v>
      </c>
      <c r="AB27" s="52">
        <f t="shared" si="21"/>
        <v>0</v>
      </c>
      <c r="AC27" s="52">
        <f t="shared" si="21"/>
        <v>0</v>
      </c>
      <c r="AD27" s="52">
        <f t="shared" si="21"/>
        <v>0</v>
      </c>
      <c r="AE27" s="52">
        <f t="shared" si="21"/>
        <v>0</v>
      </c>
      <c r="AF27" s="52">
        <f t="shared" si="21"/>
        <v>0</v>
      </c>
      <c r="AG27" s="52">
        <f t="shared" si="21"/>
        <v>1</v>
      </c>
      <c r="AH27" s="52">
        <f t="shared" si="21"/>
        <v>0</v>
      </c>
      <c r="AI27" s="52">
        <f t="shared" si="21"/>
        <v>1</v>
      </c>
      <c r="AJ27" s="52">
        <f t="shared" si="21"/>
        <v>1</v>
      </c>
      <c r="AK27" s="52">
        <f t="shared" si="21"/>
        <v>0</v>
      </c>
      <c r="AL27" s="52">
        <f t="shared" si="21"/>
        <v>0</v>
      </c>
    </row>
    <row r="28" spans="1:38" ht="79.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8"/>
      <c r="H28" s="28"/>
      <c r="I28" s="26"/>
      <c r="J28" s="28"/>
      <c r="K28" s="28"/>
      <c r="L28" s="26"/>
      <c r="M28" s="27"/>
      <c r="N28" s="28"/>
      <c r="O28" s="28"/>
      <c r="P28" s="28"/>
      <c r="Q28" s="28"/>
      <c r="R28" s="27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6"/>
      <c r="AL28" s="26"/>
    </row>
    <row r="29" spans="1:38" ht="79.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8"/>
      <c r="H29" s="28"/>
      <c r="I29" s="26"/>
      <c r="J29" s="28"/>
      <c r="K29" s="28"/>
      <c r="L29" s="26"/>
      <c r="M29" s="27"/>
      <c r="N29" s="28"/>
      <c r="O29" s="28"/>
      <c r="P29" s="28"/>
      <c r="Q29" s="28"/>
      <c r="R29" s="27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6"/>
      <c r="AL29" s="26"/>
    </row>
    <row r="30" spans="1:38" ht="79.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8"/>
      <c r="H30" s="28">
        <v>1</v>
      </c>
      <c r="I30" s="26">
        <f t="shared" si="2"/>
        <v>1</v>
      </c>
      <c r="J30" s="28"/>
      <c r="K30" s="28"/>
      <c r="L30" s="26">
        <v>1</v>
      </c>
      <c r="M30" s="27"/>
      <c r="N30" s="28"/>
      <c r="O30" s="28"/>
      <c r="P30" s="28"/>
      <c r="Q30" s="28"/>
      <c r="R30" s="27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>
        <v>1</v>
      </c>
      <c r="AI30" s="26"/>
      <c r="AJ30" s="26">
        <f t="shared" si="8"/>
        <v>1</v>
      </c>
      <c r="AK30" s="26">
        <v>1</v>
      </c>
      <c r="AL30" s="26"/>
    </row>
    <row r="31" spans="1:38" ht="79.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8"/>
      <c r="H31" s="28"/>
      <c r="I31" s="26"/>
      <c r="J31" s="28"/>
      <c r="K31" s="28"/>
      <c r="L31" s="26"/>
      <c r="M31" s="27"/>
      <c r="N31" s="28"/>
      <c r="O31" s="28"/>
      <c r="P31" s="28"/>
      <c r="Q31" s="28"/>
      <c r="R31" s="27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6"/>
      <c r="AL31" s="26"/>
    </row>
    <row r="32" spans="1:38" ht="79.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27"/>
      <c r="N32" s="27"/>
      <c r="O32" s="28"/>
      <c r="P32" s="27"/>
      <c r="Q32" s="28"/>
      <c r="R32" s="27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6"/>
      <c r="AL32" s="26"/>
    </row>
    <row r="33" spans="1:38" s="9" customFormat="1" ht="79.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79.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9" customFormat="1" ht="79.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79.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79.5" customHeight="1" x14ac:dyDescent="0.25">
      <c r="A37" s="15" t="s">
        <v>90</v>
      </c>
      <c r="B37" s="5" t="s">
        <v>91</v>
      </c>
      <c r="C37" s="52">
        <v>3</v>
      </c>
      <c r="D37" s="52">
        <v>0</v>
      </c>
      <c r="E37" s="52">
        <f t="shared" si="1"/>
        <v>3</v>
      </c>
      <c r="F37" s="52">
        <v>0</v>
      </c>
      <c r="G37" s="54">
        <v>0</v>
      </c>
      <c r="H37" s="54">
        <v>2</v>
      </c>
      <c r="I37" s="52">
        <f t="shared" si="2"/>
        <v>1</v>
      </c>
      <c r="J37" s="54">
        <v>0</v>
      </c>
      <c r="K37" s="54">
        <v>1</v>
      </c>
      <c r="L37" s="52">
        <v>0</v>
      </c>
      <c r="M37" s="53">
        <f t="shared" si="3"/>
        <v>2</v>
      </c>
      <c r="N37" s="54">
        <v>1</v>
      </c>
      <c r="O37" s="54">
        <v>0</v>
      </c>
      <c r="P37" s="54">
        <v>1</v>
      </c>
      <c r="Q37" s="54">
        <v>0</v>
      </c>
      <c r="R37" s="53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2</v>
      </c>
      <c r="W37" s="54">
        <v>0</v>
      </c>
      <c r="X37" s="54">
        <v>0</v>
      </c>
      <c r="Y37" s="52">
        <f t="shared" si="6"/>
        <v>2</v>
      </c>
      <c r="Z37" s="54">
        <v>0</v>
      </c>
      <c r="AA37" s="54">
        <v>1</v>
      </c>
      <c r="AB37" s="52">
        <v>0</v>
      </c>
      <c r="AC37" s="52">
        <f t="shared" si="7"/>
        <v>1</v>
      </c>
      <c r="AD37" s="52">
        <v>1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</row>
    <row r="38" spans="1:38" s="9" customFormat="1" ht="79.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9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6"/>
      <c r="H39" s="26"/>
      <c r="I39" s="26"/>
      <c r="J39" s="26"/>
      <c r="K39" s="28"/>
      <c r="L39" s="26"/>
      <c r="M39" s="27"/>
      <c r="N39" s="28"/>
      <c r="O39" s="28"/>
      <c r="P39" s="28"/>
      <c r="Q39" s="28"/>
      <c r="R39" s="27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9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8"/>
      <c r="H40" s="28"/>
      <c r="I40" s="26"/>
      <c r="J40" s="28"/>
      <c r="K40" s="28"/>
      <c r="L40" s="26"/>
      <c r="M40" s="27"/>
      <c r="N40" s="28"/>
      <c r="O40" s="28"/>
      <c r="P40" s="28"/>
      <c r="Q40" s="28"/>
      <c r="R40" s="27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6"/>
      <c r="AL40" s="26"/>
    </row>
    <row r="41" spans="1:38" ht="79.5" customHeight="1" x14ac:dyDescent="0.25">
      <c r="A41" s="15" t="s">
        <v>98</v>
      </c>
      <c r="B41" s="5" t="s">
        <v>99</v>
      </c>
      <c r="C41" s="26">
        <v>13</v>
      </c>
      <c r="D41" s="26"/>
      <c r="E41" s="26">
        <f t="shared" si="1"/>
        <v>13</v>
      </c>
      <c r="F41" s="26"/>
      <c r="G41" s="28"/>
      <c r="H41" s="28">
        <v>5</v>
      </c>
      <c r="I41" s="26">
        <f t="shared" si="2"/>
        <v>5</v>
      </c>
      <c r="J41" s="28"/>
      <c r="K41" s="28"/>
      <c r="L41" s="26"/>
      <c r="M41" s="27">
        <f t="shared" si="3"/>
        <v>4</v>
      </c>
      <c r="N41" s="28">
        <v>2</v>
      </c>
      <c r="O41" s="28"/>
      <c r="P41" s="28">
        <v>2</v>
      </c>
      <c r="Q41" s="28"/>
      <c r="R41" s="27"/>
      <c r="S41" s="28"/>
      <c r="T41" s="28"/>
      <c r="U41" s="28"/>
      <c r="V41" s="26">
        <f t="shared" si="5"/>
        <v>4</v>
      </c>
      <c r="W41" s="28"/>
      <c r="X41" s="28">
        <v>1</v>
      </c>
      <c r="Y41" s="26">
        <f t="shared" si="6"/>
        <v>14</v>
      </c>
      <c r="Z41" s="28">
        <v>1</v>
      </c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6"/>
      <c r="AL41" s="26"/>
    </row>
    <row r="42" spans="1:38" ht="79.5" customHeight="1" x14ac:dyDescent="0.25">
      <c r="A42" s="15" t="s">
        <v>100</v>
      </c>
      <c r="B42" s="16" t="s">
        <v>101</v>
      </c>
      <c r="C42" s="26">
        <v>5</v>
      </c>
      <c r="D42" s="26">
        <v>4</v>
      </c>
      <c r="E42" s="26">
        <f t="shared" si="1"/>
        <v>1</v>
      </c>
      <c r="F42" s="26"/>
      <c r="G42" s="28"/>
      <c r="H42" s="28">
        <v>6</v>
      </c>
      <c r="I42" s="26">
        <f t="shared" si="2"/>
        <v>6</v>
      </c>
      <c r="J42" s="28"/>
      <c r="K42" s="28"/>
      <c r="L42" s="26">
        <v>1</v>
      </c>
      <c r="M42" s="27">
        <f t="shared" si="3"/>
        <v>1</v>
      </c>
      <c r="N42" s="28"/>
      <c r="O42" s="28"/>
      <c r="P42" s="28">
        <v>1</v>
      </c>
      <c r="Q42" s="28"/>
      <c r="R42" s="27">
        <f t="shared" si="4"/>
        <v>0</v>
      </c>
      <c r="S42" s="28"/>
      <c r="T42" s="28"/>
      <c r="U42" s="28"/>
      <c r="V42" s="26">
        <f t="shared" si="5"/>
        <v>1</v>
      </c>
      <c r="W42" s="28"/>
      <c r="X42" s="28"/>
      <c r="Y42" s="26">
        <f t="shared" si="6"/>
        <v>9</v>
      </c>
      <c r="Z42" s="28">
        <v>4</v>
      </c>
      <c r="AA42" s="28">
        <v>1</v>
      </c>
      <c r="AB42" s="26"/>
      <c r="AC42" s="26">
        <f t="shared" si="7"/>
        <v>1</v>
      </c>
      <c r="AD42" s="26"/>
      <c r="AE42" s="26">
        <v>1</v>
      </c>
      <c r="AF42" s="28"/>
      <c r="AG42" s="28"/>
      <c r="AH42" s="28"/>
      <c r="AI42" s="28"/>
      <c r="AJ42" s="26"/>
      <c r="AK42" s="26"/>
      <c r="AL42" s="26"/>
    </row>
    <row r="43" spans="1:38" ht="79.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8"/>
      <c r="H43" s="28"/>
      <c r="I43" s="26"/>
      <c r="J43" s="28"/>
      <c r="K43" s="28"/>
      <c r="L43" s="26"/>
      <c r="M43" s="27"/>
      <c r="N43" s="28"/>
      <c r="O43" s="28"/>
      <c r="P43" s="28"/>
      <c r="Q43" s="28"/>
      <c r="R43" s="27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6"/>
      <c r="AL43" s="26"/>
    </row>
    <row r="44" spans="1:38" ht="79.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27"/>
      <c r="N44" s="28"/>
      <c r="O44" s="28"/>
      <c r="P44" s="28"/>
      <c r="Q44" s="28"/>
      <c r="R44" s="27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6"/>
      <c r="AL44" s="26"/>
    </row>
    <row r="45" spans="1:38" ht="79.5" customHeight="1" x14ac:dyDescent="0.25">
      <c r="A45" s="15" t="s">
        <v>106</v>
      </c>
      <c r="B45" s="16" t="s">
        <v>107</v>
      </c>
      <c r="C45" s="26">
        <v>1</v>
      </c>
      <c r="D45" s="26"/>
      <c r="E45" s="26">
        <f t="shared" si="1"/>
        <v>1</v>
      </c>
      <c r="F45" s="26"/>
      <c r="G45" s="26"/>
      <c r="H45" s="26">
        <v>2</v>
      </c>
      <c r="I45" s="26">
        <f t="shared" si="2"/>
        <v>2</v>
      </c>
      <c r="J45" s="26"/>
      <c r="K45" s="28"/>
      <c r="L45" s="26"/>
      <c r="M45" s="27"/>
      <c r="N45" s="28"/>
      <c r="O45" s="28"/>
      <c r="P45" s="28"/>
      <c r="Q45" s="28"/>
      <c r="R45" s="27"/>
      <c r="S45" s="28"/>
      <c r="T45" s="28"/>
      <c r="U45" s="28"/>
      <c r="V45" s="26"/>
      <c r="W45" s="28"/>
      <c r="X45" s="28"/>
      <c r="Y45" s="26">
        <f t="shared" si="6"/>
        <v>3</v>
      </c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6"/>
      <c r="AL45" s="26"/>
    </row>
    <row r="46" spans="1:38" ht="79.5" customHeight="1" x14ac:dyDescent="0.25">
      <c r="A46" s="15" t="s">
        <v>108</v>
      </c>
      <c r="B46" s="5" t="s">
        <v>109</v>
      </c>
      <c r="C46" s="26">
        <v>1</v>
      </c>
      <c r="D46" s="26"/>
      <c r="E46" s="26">
        <f t="shared" si="1"/>
        <v>1</v>
      </c>
      <c r="F46" s="26"/>
      <c r="G46" s="28"/>
      <c r="H46" s="28">
        <v>1</v>
      </c>
      <c r="I46" s="26">
        <f t="shared" si="2"/>
        <v>1</v>
      </c>
      <c r="J46" s="28"/>
      <c r="K46" s="28"/>
      <c r="L46" s="26"/>
      <c r="M46" s="27">
        <f t="shared" si="3"/>
        <v>1</v>
      </c>
      <c r="N46" s="28">
        <v>1</v>
      </c>
      <c r="O46" s="28"/>
      <c r="P46" s="28"/>
      <c r="Q46" s="28"/>
      <c r="R46" s="27"/>
      <c r="S46" s="28"/>
      <c r="T46" s="28"/>
      <c r="U46" s="28"/>
      <c r="V46" s="26">
        <f t="shared" si="5"/>
        <v>1</v>
      </c>
      <c r="W46" s="28"/>
      <c r="X46" s="28"/>
      <c r="Y46" s="26">
        <f t="shared" si="6"/>
        <v>1</v>
      </c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6"/>
      <c r="AL46" s="26"/>
    </row>
    <row r="47" spans="1:38" ht="79.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8"/>
      <c r="H47" s="28"/>
      <c r="I47" s="26"/>
      <c r="J47" s="28"/>
      <c r="K47" s="28"/>
      <c r="L47" s="29"/>
      <c r="M47" s="27"/>
      <c r="N47" s="28"/>
      <c r="O47" s="28"/>
      <c r="P47" s="28"/>
      <c r="Q47" s="28"/>
      <c r="R47" s="27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6"/>
      <c r="AL47" s="26"/>
    </row>
    <row r="48" spans="1:38" s="9" customFormat="1" ht="79.5" customHeight="1" x14ac:dyDescent="0.25">
      <c r="A48" s="15" t="s">
        <v>112</v>
      </c>
      <c r="B48" s="5" t="s">
        <v>81</v>
      </c>
      <c r="C48" s="52">
        <v>8</v>
      </c>
      <c r="D48" s="52">
        <v>1</v>
      </c>
      <c r="E48" s="52">
        <f t="shared" si="1"/>
        <v>7</v>
      </c>
      <c r="F48" s="52">
        <v>0</v>
      </c>
      <c r="G48" s="52">
        <v>0</v>
      </c>
      <c r="H48" s="52">
        <v>6</v>
      </c>
      <c r="I48" s="52">
        <f t="shared" si="2"/>
        <v>5</v>
      </c>
      <c r="J48" s="54">
        <v>0</v>
      </c>
      <c r="K48" s="54">
        <v>1</v>
      </c>
      <c r="L48" s="52">
        <v>0</v>
      </c>
      <c r="M48" s="53">
        <f t="shared" si="3"/>
        <v>4</v>
      </c>
      <c r="N48" s="54">
        <v>4</v>
      </c>
      <c r="O48" s="54">
        <v>0</v>
      </c>
      <c r="P48" s="54">
        <v>0</v>
      </c>
      <c r="Q48" s="54">
        <v>0</v>
      </c>
      <c r="R48" s="53">
        <f t="shared" si="4"/>
        <v>2</v>
      </c>
      <c r="S48" s="54">
        <v>0</v>
      </c>
      <c r="T48" s="54">
        <v>1</v>
      </c>
      <c r="U48" s="54">
        <v>1</v>
      </c>
      <c r="V48" s="52">
        <f t="shared" si="5"/>
        <v>6</v>
      </c>
      <c r="W48" s="52">
        <v>1</v>
      </c>
      <c r="X48" s="54">
        <v>0</v>
      </c>
      <c r="Y48" s="52">
        <f t="shared" si="6"/>
        <v>6</v>
      </c>
      <c r="Z48" s="54">
        <v>1</v>
      </c>
      <c r="AA48" s="54">
        <v>1</v>
      </c>
      <c r="AB48" s="52">
        <v>1</v>
      </c>
      <c r="AC48" s="52">
        <f t="shared" si="7"/>
        <v>2</v>
      </c>
      <c r="AD48" s="52">
        <v>2</v>
      </c>
      <c r="AE48" s="52">
        <v>0</v>
      </c>
      <c r="AF48" s="54">
        <v>0</v>
      </c>
      <c r="AG48" s="54">
        <v>0</v>
      </c>
      <c r="AH48" s="54">
        <v>0</v>
      </c>
      <c r="AI48" s="54">
        <v>0</v>
      </c>
      <c r="AJ48" s="52">
        <f t="shared" si="8"/>
        <v>0</v>
      </c>
      <c r="AK48" s="52">
        <v>0</v>
      </c>
      <c r="AL48" s="52">
        <v>0</v>
      </c>
    </row>
    <row r="49" spans="1:38" s="9" customFormat="1" ht="79.5" customHeight="1" x14ac:dyDescent="0.25">
      <c r="A49" s="15"/>
      <c r="B49" s="5" t="s">
        <v>15</v>
      </c>
      <c r="C49" s="55">
        <v>569</v>
      </c>
      <c r="D49" s="55">
        <v>30</v>
      </c>
      <c r="E49" s="55">
        <f t="shared" ref="E49:X49" si="22">E9+E10+E12+E13+E15+E16+E17+E18+E20+E21+E22+E23+E24+E25+E26+E28+E29+E30+E31+E32+E33+E34+E36+E35++E36+E37+E38+E39+E40+E41+E42+E43+E44+E45+E46+E47+E48</f>
        <v>538</v>
      </c>
      <c r="F49" s="55">
        <f t="shared" si="22"/>
        <v>0</v>
      </c>
      <c r="G49" s="55">
        <f t="shared" si="22"/>
        <v>1</v>
      </c>
      <c r="H49" s="55">
        <f t="shared" si="22"/>
        <v>873</v>
      </c>
      <c r="I49" s="52">
        <f t="shared" si="2"/>
        <v>745</v>
      </c>
      <c r="J49" s="55">
        <f t="shared" si="22"/>
        <v>91</v>
      </c>
      <c r="K49" s="55">
        <f t="shared" si="22"/>
        <v>37</v>
      </c>
      <c r="L49" s="55">
        <f t="shared" si="22"/>
        <v>7</v>
      </c>
      <c r="M49" s="53">
        <f t="shared" si="3"/>
        <v>524</v>
      </c>
      <c r="N49" s="55">
        <f t="shared" si="22"/>
        <v>380</v>
      </c>
      <c r="O49" s="55">
        <f t="shared" si="22"/>
        <v>6</v>
      </c>
      <c r="P49" s="55">
        <f t="shared" si="22"/>
        <v>138</v>
      </c>
      <c r="Q49" s="55">
        <f t="shared" si="22"/>
        <v>0</v>
      </c>
      <c r="R49" s="53">
        <f t="shared" si="4"/>
        <v>120</v>
      </c>
      <c r="S49" s="55">
        <f t="shared" si="22"/>
        <v>0</v>
      </c>
      <c r="T49" s="55">
        <f t="shared" si="22"/>
        <v>13</v>
      </c>
      <c r="U49" s="55">
        <f t="shared" si="22"/>
        <v>107</v>
      </c>
      <c r="V49" s="52">
        <f t="shared" si="5"/>
        <v>644</v>
      </c>
      <c r="W49" s="55">
        <f t="shared" si="22"/>
        <v>3</v>
      </c>
      <c r="X49" s="55">
        <f t="shared" si="22"/>
        <v>25</v>
      </c>
      <c r="Y49" s="52">
        <f t="shared" si="6"/>
        <v>659</v>
      </c>
      <c r="Z49" s="55">
        <f t="shared" ref="Z49:AL49" si="23">Z9+Z10+Z12+Z13+Z15+Z16+Z17+Z18+Z20+Z21+Z22+Z23+Z24+Z25+Z26+Z28+Z29+Z30+Z31+Z32+Z33+Z34+Z35+Z36+Z37+Z38+Z39+Z40+Z41+Z42+Z43+Z44+Z45+Z46+Z47+Z48</f>
        <v>51</v>
      </c>
      <c r="AA49" s="55">
        <f t="shared" si="23"/>
        <v>156</v>
      </c>
      <c r="AB49" s="55">
        <f t="shared" si="23"/>
        <v>24</v>
      </c>
      <c r="AC49" s="52">
        <f t="shared" si="7"/>
        <v>180</v>
      </c>
      <c r="AD49" s="55">
        <f t="shared" si="23"/>
        <v>52</v>
      </c>
      <c r="AE49" s="55">
        <f t="shared" si="23"/>
        <v>128</v>
      </c>
      <c r="AF49" s="55">
        <f t="shared" si="23"/>
        <v>0</v>
      </c>
      <c r="AG49" s="55">
        <f t="shared" si="23"/>
        <v>62</v>
      </c>
      <c r="AH49" s="55">
        <f t="shared" si="23"/>
        <v>23</v>
      </c>
      <c r="AI49" s="55">
        <f t="shared" si="23"/>
        <v>4</v>
      </c>
      <c r="AJ49" s="52">
        <f t="shared" si="8"/>
        <v>27</v>
      </c>
      <c r="AK49" s="55">
        <f t="shared" si="23"/>
        <v>24</v>
      </c>
      <c r="AL49" s="55">
        <f t="shared" si="23"/>
        <v>3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ht="41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38"/>
  <sheetViews>
    <sheetView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61.5" customHeight="1" x14ac:dyDescent="0.25">
      <c r="A8" s="7">
        <v>1</v>
      </c>
      <c r="B8" s="5" t="s">
        <v>38</v>
      </c>
      <c r="C8" s="52">
        <f>C9+C10</f>
        <v>184</v>
      </c>
      <c r="D8" s="52">
        <f t="shared" ref="D8:AL8" si="0">D9+D10</f>
        <v>10</v>
      </c>
      <c r="E8" s="52">
        <f t="shared" si="0"/>
        <v>171</v>
      </c>
      <c r="F8" s="52">
        <f t="shared" si="0"/>
        <v>2</v>
      </c>
      <c r="G8" s="52">
        <f t="shared" si="0"/>
        <v>1</v>
      </c>
      <c r="H8" s="52">
        <f t="shared" si="0"/>
        <v>730</v>
      </c>
      <c r="I8" s="52">
        <f t="shared" si="0"/>
        <v>662</v>
      </c>
      <c r="J8" s="52">
        <f t="shared" si="0"/>
        <v>40</v>
      </c>
      <c r="K8" s="52">
        <f t="shared" si="0"/>
        <v>28</v>
      </c>
      <c r="L8" s="52">
        <f t="shared" si="0"/>
        <v>10</v>
      </c>
      <c r="M8" s="52">
        <f t="shared" si="0"/>
        <v>403</v>
      </c>
      <c r="N8" s="52">
        <f t="shared" si="0"/>
        <v>293</v>
      </c>
      <c r="O8" s="52">
        <f t="shared" si="0"/>
        <v>3</v>
      </c>
      <c r="P8" s="52">
        <f t="shared" si="0"/>
        <v>107</v>
      </c>
      <c r="Q8" s="52">
        <f t="shared" si="0"/>
        <v>0</v>
      </c>
      <c r="R8" s="52">
        <f t="shared" si="0"/>
        <v>126</v>
      </c>
      <c r="S8" s="52">
        <f t="shared" si="0"/>
        <v>0</v>
      </c>
      <c r="T8" s="52">
        <f t="shared" si="0"/>
        <v>2</v>
      </c>
      <c r="U8" s="52">
        <f t="shared" si="0"/>
        <v>124</v>
      </c>
      <c r="V8" s="52">
        <f t="shared" si="0"/>
        <v>529</v>
      </c>
      <c r="W8" s="52">
        <f t="shared" si="0"/>
        <v>1</v>
      </c>
      <c r="X8" s="52">
        <f t="shared" si="0"/>
        <v>22</v>
      </c>
      <c r="Y8" s="52">
        <f t="shared" si="0"/>
        <v>303</v>
      </c>
      <c r="Z8" s="52">
        <f t="shared" si="0"/>
        <v>31</v>
      </c>
      <c r="AA8" s="52">
        <f t="shared" si="0"/>
        <v>94</v>
      </c>
      <c r="AB8" s="52">
        <f t="shared" si="0"/>
        <v>18</v>
      </c>
      <c r="AC8" s="52">
        <f t="shared" si="0"/>
        <v>112</v>
      </c>
      <c r="AD8" s="52">
        <f t="shared" si="0"/>
        <v>31</v>
      </c>
      <c r="AE8" s="52">
        <f t="shared" si="0"/>
        <v>81</v>
      </c>
      <c r="AF8" s="52">
        <f t="shared" si="0"/>
        <v>0</v>
      </c>
      <c r="AG8" s="52">
        <f t="shared" si="0"/>
        <v>57</v>
      </c>
      <c r="AH8" s="52">
        <f t="shared" si="0"/>
        <v>23</v>
      </c>
      <c r="AI8" s="52">
        <f t="shared" si="0"/>
        <v>0</v>
      </c>
      <c r="AJ8" s="52">
        <f t="shared" si="0"/>
        <v>23</v>
      </c>
      <c r="AK8" s="52">
        <f t="shared" si="0"/>
        <v>23</v>
      </c>
      <c r="AL8" s="52">
        <f t="shared" si="0"/>
        <v>0</v>
      </c>
    </row>
    <row r="9" spans="1:38" ht="61.5" customHeight="1" x14ac:dyDescent="0.25">
      <c r="A9" s="10" t="s">
        <v>39</v>
      </c>
      <c r="B9" s="11" t="s">
        <v>40</v>
      </c>
      <c r="C9" s="26">
        <v>130</v>
      </c>
      <c r="D9" s="26">
        <v>8</v>
      </c>
      <c r="E9" s="26">
        <f>C9-D9-F9-G9</f>
        <v>121</v>
      </c>
      <c r="F9" s="26">
        <v>1</v>
      </c>
      <c r="G9" s="26"/>
      <c r="H9" s="26">
        <v>317</v>
      </c>
      <c r="I9" s="26">
        <f>H9-J9-K9</f>
        <v>275</v>
      </c>
      <c r="J9" s="26">
        <v>31</v>
      </c>
      <c r="K9" s="26">
        <v>11</v>
      </c>
      <c r="L9" s="26">
        <v>4</v>
      </c>
      <c r="M9" s="27">
        <f>N9+O9+P9+Q9</f>
        <v>200</v>
      </c>
      <c r="N9" s="27">
        <v>135</v>
      </c>
      <c r="O9" s="28">
        <v>2</v>
      </c>
      <c r="P9" s="27">
        <v>63</v>
      </c>
      <c r="Q9" s="28"/>
      <c r="R9" s="27">
        <f>S9+T9+U9</f>
        <v>9</v>
      </c>
      <c r="S9" s="28"/>
      <c r="T9" s="27">
        <v>2</v>
      </c>
      <c r="U9" s="28">
        <v>7</v>
      </c>
      <c r="V9" s="26">
        <f>M9+R9</f>
        <v>209</v>
      </c>
      <c r="W9" s="28">
        <v>1</v>
      </c>
      <c r="X9" s="26">
        <v>19</v>
      </c>
      <c r="Y9" s="26">
        <f>D9+E9+I9-L9-V9-W9</f>
        <v>190</v>
      </c>
      <c r="Z9" s="26">
        <v>27</v>
      </c>
      <c r="AA9" s="26">
        <v>77</v>
      </c>
      <c r="AB9" s="26">
        <v>12</v>
      </c>
      <c r="AC9" s="26">
        <f>AA9+AB9</f>
        <v>89</v>
      </c>
      <c r="AD9" s="26">
        <v>27</v>
      </c>
      <c r="AE9" s="26">
        <v>62</v>
      </c>
      <c r="AF9" s="26"/>
      <c r="AG9" s="26">
        <v>50</v>
      </c>
      <c r="AH9" s="26">
        <v>19</v>
      </c>
      <c r="AI9" s="26"/>
      <c r="AJ9" s="26">
        <f>AH9+AI9</f>
        <v>19</v>
      </c>
      <c r="AK9" s="26">
        <v>19</v>
      </c>
      <c r="AL9" s="26"/>
    </row>
    <row r="10" spans="1:38" ht="61.5" customHeight="1" x14ac:dyDescent="0.25">
      <c r="A10" s="10" t="s">
        <v>41</v>
      </c>
      <c r="B10" s="11" t="s">
        <v>42</v>
      </c>
      <c r="C10" s="26">
        <v>54</v>
      </c>
      <c r="D10" s="26">
        <v>2</v>
      </c>
      <c r="E10" s="26">
        <f t="shared" ref="E10:E48" si="1">C10-D10-F10-G10</f>
        <v>50</v>
      </c>
      <c r="F10" s="26">
        <v>1</v>
      </c>
      <c r="G10" s="26">
        <v>1</v>
      </c>
      <c r="H10" s="26">
        <v>413</v>
      </c>
      <c r="I10" s="26">
        <f t="shared" ref="I10:I49" si="2">H10-J10-K10</f>
        <v>387</v>
      </c>
      <c r="J10" s="26">
        <v>9</v>
      </c>
      <c r="K10" s="26">
        <v>17</v>
      </c>
      <c r="L10" s="26">
        <v>6</v>
      </c>
      <c r="M10" s="27">
        <f t="shared" ref="M10:M49" si="3">N10+O10+P10+Q10</f>
        <v>203</v>
      </c>
      <c r="N10" s="27">
        <v>158</v>
      </c>
      <c r="O10" s="28">
        <v>1</v>
      </c>
      <c r="P10" s="27">
        <v>44</v>
      </c>
      <c r="Q10" s="28"/>
      <c r="R10" s="27">
        <f t="shared" ref="R10:R49" si="4">S10+T10+U10</f>
        <v>117</v>
      </c>
      <c r="S10" s="28"/>
      <c r="T10" s="27"/>
      <c r="U10" s="28">
        <v>117</v>
      </c>
      <c r="V10" s="26">
        <f t="shared" ref="V10:V49" si="5">M10+R10</f>
        <v>320</v>
      </c>
      <c r="W10" s="28"/>
      <c r="X10" s="28">
        <v>3</v>
      </c>
      <c r="Y10" s="26">
        <f t="shared" ref="Y10:Y49" si="6">D10+E10+I10-L10-V10-W10</f>
        <v>113</v>
      </c>
      <c r="Z10" s="26">
        <v>4</v>
      </c>
      <c r="AA10" s="26">
        <v>17</v>
      </c>
      <c r="AB10" s="26">
        <v>6</v>
      </c>
      <c r="AC10" s="26">
        <f t="shared" ref="AC10:AC49" si="7">AA10+AB10</f>
        <v>23</v>
      </c>
      <c r="AD10" s="26">
        <v>4</v>
      </c>
      <c r="AE10" s="26">
        <v>19</v>
      </c>
      <c r="AF10" s="26"/>
      <c r="AG10" s="26">
        <v>7</v>
      </c>
      <c r="AH10" s="26">
        <v>4</v>
      </c>
      <c r="AI10" s="26"/>
      <c r="AJ10" s="26">
        <f t="shared" ref="AJ10:AJ49" si="8">AH10+AI10</f>
        <v>4</v>
      </c>
      <c r="AK10" s="26">
        <v>4</v>
      </c>
      <c r="AL10" s="26"/>
    </row>
    <row r="11" spans="1:38" s="9" customFormat="1" ht="61.5" customHeight="1" x14ac:dyDescent="0.25">
      <c r="A11" s="7">
        <v>2</v>
      </c>
      <c r="B11" s="5" t="s">
        <v>43</v>
      </c>
      <c r="C11" s="52">
        <f>C12+C13</f>
        <v>32</v>
      </c>
      <c r="D11" s="52">
        <f t="shared" ref="D11:AL11" si="9">D12+D13</f>
        <v>8</v>
      </c>
      <c r="E11" s="52">
        <f t="shared" si="9"/>
        <v>24</v>
      </c>
      <c r="F11" s="52">
        <f t="shared" si="9"/>
        <v>0</v>
      </c>
      <c r="G11" s="52">
        <f t="shared" si="9"/>
        <v>0</v>
      </c>
      <c r="H11" s="52">
        <f t="shared" si="9"/>
        <v>117</v>
      </c>
      <c r="I11" s="52">
        <f t="shared" si="9"/>
        <v>102</v>
      </c>
      <c r="J11" s="52">
        <f t="shared" si="9"/>
        <v>12</v>
      </c>
      <c r="K11" s="52">
        <f t="shared" si="9"/>
        <v>3</v>
      </c>
      <c r="L11" s="52">
        <f t="shared" si="9"/>
        <v>0</v>
      </c>
      <c r="M11" s="52">
        <f t="shared" si="9"/>
        <v>23</v>
      </c>
      <c r="N11" s="52">
        <f t="shared" si="9"/>
        <v>8</v>
      </c>
      <c r="O11" s="52">
        <f t="shared" si="9"/>
        <v>1</v>
      </c>
      <c r="P11" s="52">
        <f t="shared" si="9"/>
        <v>14</v>
      </c>
      <c r="Q11" s="52">
        <f t="shared" si="9"/>
        <v>0</v>
      </c>
      <c r="R11" s="52">
        <f t="shared" si="9"/>
        <v>5</v>
      </c>
      <c r="S11" s="52">
        <f t="shared" si="9"/>
        <v>0</v>
      </c>
      <c r="T11" s="52">
        <f t="shared" si="9"/>
        <v>1</v>
      </c>
      <c r="U11" s="52">
        <f t="shared" si="9"/>
        <v>4</v>
      </c>
      <c r="V11" s="52">
        <f t="shared" si="9"/>
        <v>28</v>
      </c>
      <c r="W11" s="52">
        <f t="shared" si="9"/>
        <v>0</v>
      </c>
      <c r="X11" s="52">
        <f t="shared" si="9"/>
        <v>3</v>
      </c>
      <c r="Y11" s="52">
        <f t="shared" si="9"/>
        <v>106</v>
      </c>
      <c r="Z11" s="52">
        <f t="shared" si="9"/>
        <v>11</v>
      </c>
      <c r="AA11" s="52">
        <f t="shared" si="9"/>
        <v>18</v>
      </c>
      <c r="AB11" s="52">
        <f t="shared" si="9"/>
        <v>6</v>
      </c>
      <c r="AC11" s="52">
        <f t="shared" si="9"/>
        <v>24</v>
      </c>
      <c r="AD11" s="52">
        <f t="shared" si="9"/>
        <v>7</v>
      </c>
      <c r="AE11" s="52">
        <f t="shared" si="9"/>
        <v>17</v>
      </c>
      <c r="AF11" s="52">
        <f t="shared" si="9"/>
        <v>0</v>
      </c>
      <c r="AG11" s="52">
        <f t="shared" si="9"/>
        <v>8</v>
      </c>
      <c r="AH11" s="52">
        <f t="shared" si="9"/>
        <v>2</v>
      </c>
      <c r="AI11" s="52">
        <f t="shared" si="9"/>
        <v>0</v>
      </c>
      <c r="AJ11" s="52">
        <f t="shared" si="9"/>
        <v>2</v>
      </c>
      <c r="AK11" s="52">
        <f t="shared" si="9"/>
        <v>2</v>
      </c>
      <c r="AL11" s="52">
        <f t="shared" si="9"/>
        <v>0</v>
      </c>
    </row>
    <row r="12" spans="1:38" ht="61.5" customHeight="1" x14ac:dyDescent="0.25">
      <c r="A12" s="10" t="s">
        <v>44</v>
      </c>
      <c r="B12" s="11" t="s">
        <v>45</v>
      </c>
      <c r="C12" s="26">
        <v>24</v>
      </c>
      <c r="D12" s="26">
        <v>8</v>
      </c>
      <c r="E12" s="26">
        <f t="shared" si="1"/>
        <v>16</v>
      </c>
      <c r="F12" s="26"/>
      <c r="G12" s="26"/>
      <c r="H12" s="26">
        <v>83</v>
      </c>
      <c r="I12" s="26">
        <f t="shared" si="2"/>
        <v>69</v>
      </c>
      <c r="J12" s="26">
        <v>11</v>
      </c>
      <c r="K12" s="26">
        <v>3</v>
      </c>
      <c r="L12" s="26"/>
      <c r="M12" s="27">
        <f t="shared" si="3"/>
        <v>17</v>
      </c>
      <c r="N12" s="27">
        <v>5</v>
      </c>
      <c r="O12" s="28">
        <v>1</v>
      </c>
      <c r="P12" s="27">
        <v>11</v>
      </c>
      <c r="Q12" s="28"/>
      <c r="R12" s="27">
        <f t="shared" si="4"/>
        <v>3</v>
      </c>
      <c r="S12" s="28"/>
      <c r="T12" s="27">
        <v>1</v>
      </c>
      <c r="U12" s="28">
        <v>2</v>
      </c>
      <c r="V12" s="26">
        <f t="shared" si="5"/>
        <v>20</v>
      </c>
      <c r="W12" s="26"/>
      <c r="X12" s="28">
        <v>3</v>
      </c>
      <c r="Y12" s="26">
        <f t="shared" si="6"/>
        <v>73</v>
      </c>
      <c r="Z12" s="26">
        <v>11</v>
      </c>
      <c r="AA12" s="26">
        <v>12</v>
      </c>
      <c r="AB12" s="26">
        <v>5</v>
      </c>
      <c r="AC12" s="26">
        <f t="shared" si="7"/>
        <v>17</v>
      </c>
      <c r="AD12" s="26">
        <v>4</v>
      </c>
      <c r="AE12" s="26">
        <v>13</v>
      </c>
      <c r="AF12" s="26"/>
      <c r="AG12" s="26">
        <v>5</v>
      </c>
      <c r="AH12" s="26">
        <v>1</v>
      </c>
      <c r="AI12" s="26"/>
      <c r="AJ12" s="26">
        <f t="shared" si="8"/>
        <v>1</v>
      </c>
      <c r="AK12" s="26">
        <v>1</v>
      </c>
      <c r="AL12" s="26"/>
    </row>
    <row r="13" spans="1:38" ht="61.5" customHeight="1" x14ac:dyDescent="0.25">
      <c r="A13" s="10" t="s">
        <v>46</v>
      </c>
      <c r="B13" s="11" t="s">
        <v>47</v>
      </c>
      <c r="C13" s="26">
        <v>8</v>
      </c>
      <c r="D13" s="26"/>
      <c r="E13" s="26">
        <f t="shared" si="1"/>
        <v>8</v>
      </c>
      <c r="F13" s="26"/>
      <c r="G13" s="26"/>
      <c r="H13" s="26">
        <v>34</v>
      </c>
      <c r="I13" s="26">
        <f t="shared" si="2"/>
        <v>33</v>
      </c>
      <c r="J13" s="28">
        <v>1</v>
      </c>
      <c r="K13" s="26"/>
      <c r="L13" s="26"/>
      <c r="M13" s="27">
        <f t="shared" si="3"/>
        <v>6</v>
      </c>
      <c r="N13" s="27">
        <v>3</v>
      </c>
      <c r="O13" s="28"/>
      <c r="P13" s="27">
        <v>3</v>
      </c>
      <c r="Q13" s="28"/>
      <c r="R13" s="27">
        <f t="shared" si="4"/>
        <v>2</v>
      </c>
      <c r="S13" s="28"/>
      <c r="T13" s="27"/>
      <c r="U13" s="28">
        <v>2</v>
      </c>
      <c r="V13" s="26">
        <f t="shared" si="5"/>
        <v>8</v>
      </c>
      <c r="W13" s="28"/>
      <c r="X13" s="28"/>
      <c r="Y13" s="26">
        <f t="shared" si="6"/>
        <v>33</v>
      </c>
      <c r="Z13" s="26"/>
      <c r="AA13" s="26">
        <v>6</v>
      </c>
      <c r="AB13" s="26">
        <v>1</v>
      </c>
      <c r="AC13" s="26">
        <f t="shared" si="7"/>
        <v>7</v>
      </c>
      <c r="AD13" s="28">
        <v>3</v>
      </c>
      <c r="AE13" s="26">
        <v>4</v>
      </c>
      <c r="AF13" s="26"/>
      <c r="AG13" s="26">
        <v>3</v>
      </c>
      <c r="AH13" s="26">
        <v>1</v>
      </c>
      <c r="AI13" s="26"/>
      <c r="AJ13" s="26">
        <f t="shared" si="8"/>
        <v>1</v>
      </c>
      <c r="AK13" s="26">
        <v>1</v>
      </c>
      <c r="AL13" s="26"/>
    </row>
    <row r="14" spans="1:38" s="9" customFormat="1" ht="61.5" customHeight="1" x14ac:dyDescent="0.25">
      <c r="A14" s="10" t="s">
        <v>48</v>
      </c>
      <c r="B14" s="5" t="s">
        <v>49</v>
      </c>
      <c r="C14" s="52">
        <f>C15+C16</f>
        <v>0</v>
      </c>
      <c r="D14" s="52">
        <f t="shared" ref="D14:AL14" si="10">D15+D16</f>
        <v>0</v>
      </c>
      <c r="E14" s="52">
        <f t="shared" si="10"/>
        <v>0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0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0</v>
      </c>
      <c r="AB14" s="52">
        <f t="shared" si="10"/>
        <v>0</v>
      </c>
      <c r="AC14" s="52">
        <f t="shared" si="10"/>
        <v>0</v>
      </c>
      <c r="AD14" s="52">
        <f t="shared" si="10"/>
        <v>0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61.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27"/>
      <c r="N15" s="27"/>
      <c r="O15" s="28"/>
      <c r="P15" s="27"/>
      <c r="Q15" s="28"/>
      <c r="R15" s="27"/>
      <c r="S15" s="28"/>
      <c r="T15" s="27"/>
      <c r="U15" s="28"/>
      <c r="V15" s="26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61.5" customHeight="1" x14ac:dyDescent="0.25">
      <c r="A16" s="10" t="s">
        <v>52</v>
      </c>
      <c r="B16" s="11" t="s">
        <v>53</v>
      </c>
      <c r="C16" s="26"/>
      <c r="D16" s="26"/>
      <c r="E16" s="26"/>
      <c r="F16" s="26"/>
      <c r="G16" s="26"/>
      <c r="H16" s="26"/>
      <c r="I16" s="26"/>
      <c r="J16" s="28"/>
      <c r="K16" s="28"/>
      <c r="L16" s="26"/>
      <c r="M16" s="27"/>
      <c r="N16" s="27"/>
      <c r="O16" s="28"/>
      <c r="P16" s="27"/>
      <c r="Q16" s="28"/>
      <c r="R16" s="27"/>
      <c r="S16" s="28"/>
      <c r="T16" s="27"/>
      <c r="U16" s="28"/>
      <c r="V16" s="26"/>
      <c r="W16" s="28"/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61.5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9" customFormat="1" ht="61.5" customHeight="1" x14ac:dyDescent="0.25">
      <c r="A18" s="10">
        <v>5</v>
      </c>
      <c r="B18" s="5" t="s">
        <v>55</v>
      </c>
      <c r="C18" s="52">
        <v>1</v>
      </c>
      <c r="D18" s="52">
        <v>0</v>
      </c>
      <c r="E18" s="52">
        <f t="shared" si="1"/>
        <v>1</v>
      </c>
      <c r="F18" s="52">
        <v>0</v>
      </c>
      <c r="G18" s="52">
        <v>0</v>
      </c>
      <c r="H18" s="52">
        <v>5</v>
      </c>
      <c r="I18" s="52">
        <f t="shared" si="2"/>
        <v>3</v>
      </c>
      <c r="J18" s="54">
        <v>0</v>
      </c>
      <c r="K18" s="54">
        <v>2</v>
      </c>
      <c r="L18" s="52">
        <v>0</v>
      </c>
      <c r="M18" s="53">
        <f t="shared" si="3"/>
        <v>1</v>
      </c>
      <c r="N18" s="54">
        <v>0</v>
      </c>
      <c r="O18" s="54">
        <v>0</v>
      </c>
      <c r="P18" s="54">
        <v>1</v>
      </c>
      <c r="Q18" s="54">
        <v>0</v>
      </c>
      <c r="R18" s="53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1</v>
      </c>
      <c r="W18" s="52">
        <v>1</v>
      </c>
      <c r="X18" s="54">
        <v>0</v>
      </c>
      <c r="Y18" s="52">
        <f t="shared" si="6"/>
        <v>2</v>
      </c>
      <c r="Z18" s="54">
        <v>0</v>
      </c>
      <c r="AA18" s="54">
        <v>1</v>
      </c>
      <c r="AB18" s="52">
        <v>1</v>
      </c>
      <c r="AC18" s="52">
        <f t="shared" si="7"/>
        <v>2</v>
      </c>
      <c r="AD18" s="52">
        <v>1</v>
      </c>
      <c r="AE18" s="52">
        <v>1</v>
      </c>
      <c r="AF18" s="54">
        <v>0</v>
      </c>
      <c r="AG18" s="54">
        <v>1</v>
      </c>
      <c r="AH18" s="54">
        <v>0</v>
      </c>
      <c r="AI18" s="54">
        <v>0</v>
      </c>
      <c r="AJ18" s="52">
        <f t="shared" si="8"/>
        <v>0</v>
      </c>
      <c r="AK18" s="52">
        <v>0</v>
      </c>
      <c r="AL18" s="52">
        <v>0</v>
      </c>
    </row>
    <row r="19" spans="1:38" s="9" customFormat="1" ht="61.5" customHeight="1" x14ac:dyDescent="0.25">
      <c r="A19" s="10">
        <v>6</v>
      </c>
      <c r="B19" s="5" t="s">
        <v>56</v>
      </c>
      <c r="C19" s="52">
        <f>C20+C21+C22+C23+C24+C25+C26</f>
        <v>0</v>
      </c>
      <c r="D19" s="52">
        <f t="shared" ref="D19:AL19" si="11">D20+D21+D22+D23+D24+D25+D26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1</v>
      </c>
      <c r="I19" s="52">
        <f t="shared" si="11"/>
        <v>0</v>
      </c>
      <c r="J19" s="52">
        <f t="shared" si="11"/>
        <v>0</v>
      </c>
      <c r="K19" s="52">
        <f t="shared" si="11"/>
        <v>1</v>
      </c>
      <c r="L19" s="52">
        <f t="shared" si="11"/>
        <v>0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61.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27"/>
      <c r="N20" s="28"/>
      <c r="O20" s="28"/>
      <c r="P20" s="28"/>
      <c r="Q20" s="28"/>
      <c r="R20" s="27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61.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27"/>
      <c r="N21" s="28"/>
      <c r="O21" s="28"/>
      <c r="P21" s="28"/>
      <c r="Q21" s="28"/>
      <c r="R21" s="27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61.5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8"/>
      <c r="I22" s="26"/>
      <c r="J22" s="28"/>
      <c r="K22" s="28"/>
      <c r="L22" s="26"/>
      <c r="M22" s="27"/>
      <c r="N22" s="28"/>
      <c r="O22" s="28"/>
      <c r="P22" s="28"/>
      <c r="Q22" s="28"/>
      <c r="R22" s="27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61.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27"/>
      <c r="N23" s="28"/>
      <c r="O23" s="28"/>
      <c r="P23" s="28"/>
      <c r="Q23" s="28"/>
      <c r="R23" s="27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61.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1</v>
      </c>
      <c r="I24" s="26"/>
      <c r="J24" s="28"/>
      <c r="K24" s="28">
        <v>1</v>
      </c>
      <c r="L24" s="26"/>
      <c r="M24" s="27"/>
      <c r="N24" s="28"/>
      <c r="O24" s="28"/>
      <c r="P24" s="28"/>
      <c r="Q24" s="28"/>
      <c r="R24" s="27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61.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27"/>
      <c r="N25" s="28"/>
      <c r="O25" s="28"/>
      <c r="P25" s="28"/>
      <c r="Q25" s="28"/>
      <c r="R25" s="27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61.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27"/>
      <c r="N26" s="28"/>
      <c r="O26" s="28"/>
      <c r="P26" s="28"/>
      <c r="Q26" s="28"/>
      <c r="R26" s="27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61.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1</v>
      </c>
      <c r="H27" s="52">
        <f t="shared" si="12"/>
        <v>1</v>
      </c>
      <c r="I27" s="52">
        <f t="shared" si="12"/>
        <v>0</v>
      </c>
      <c r="J27" s="52">
        <f t="shared" si="12"/>
        <v>0</v>
      </c>
      <c r="K27" s="52">
        <f t="shared" si="12"/>
        <v>1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61.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27"/>
      <c r="N28" s="28"/>
      <c r="O28" s="28"/>
      <c r="P28" s="28"/>
      <c r="Q28" s="28"/>
      <c r="R28" s="27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6"/>
      <c r="AL28" s="26"/>
    </row>
    <row r="29" spans="1:38" ht="61.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27"/>
      <c r="N29" s="28"/>
      <c r="O29" s="28"/>
      <c r="P29" s="28"/>
      <c r="Q29" s="28"/>
      <c r="R29" s="27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6"/>
      <c r="AL29" s="26"/>
    </row>
    <row r="30" spans="1:38" ht="61.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>
        <v>1</v>
      </c>
      <c r="I30" s="26">
        <f t="shared" si="2"/>
        <v>1</v>
      </c>
      <c r="J30" s="28"/>
      <c r="K30" s="28"/>
      <c r="L30" s="26">
        <v>1</v>
      </c>
      <c r="M30" s="27"/>
      <c r="N30" s="28"/>
      <c r="O30" s="28"/>
      <c r="P30" s="28"/>
      <c r="Q30" s="28"/>
      <c r="R30" s="27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61.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27"/>
      <c r="N31" s="28"/>
      <c r="O31" s="28"/>
      <c r="P31" s="28"/>
      <c r="Q31" s="28"/>
      <c r="R31" s="27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6"/>
      <c r="AL31" s="26"/>
    </row>
    <row r="32" spans="1:38" ht="61.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27"/>
      <c r="N32" s="27"/>
      <c r="O32" s="28"/>
      <c r="P32" s="27"/>
      <c r="Q32" s="28"/>
      <c r="R32" s="27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6"/>
      <c r="AL32" s="26"/>
    </row>
    <row r="33" spans="1:38" s="9" customFormat="1" ht="61.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61.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9" customFormat="1" ht="61.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61.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61.5" customHeight="1" x14ac:dyDescent="0.25">
      <c r="A37" s="15" t="s">
        <v>90</v>
      </c>
      <c r="B37" s="5" t="s">
        <v>91</v>
      </c>
      <c r="C37" s="52">
        <v>3</v>
      </c>
      <c r="D37" s="52">
        <v>0</v>
      </c>
      <c r="E37" s="52">
        <f t="shared" si="1"/>
        <v>3</v>
      </c>
      <c r="F37" s="52">
        <v>0</v>
      </c>
      <c r="G37" s="52">
        <v>0</v>
      </c>
      <c r="H37" s="54">
        <v>1</v>
      </c>
      <c r="I37" s="52">
        <f t="shared" si="2"/>
        <v>1</v>
      </c>
      <c r="J37" s="54">
        <v>0</v>
      </c>
      <c r="K37" s="54">
        <v>0</v>
      </c>
      <c r="L37" s="52">
        <v>0</v>
      </c>
      <c r="M37" s="53">
        <f t="shared" si="3"/>
        <v>3</v>
      </c>
      <c r="N37" s="54">
        <v>0</v>
      </c>
      <c r="O37" s="54">
        <v>2</v>
      </c>
      <c r="P37" s="54">
        <v>1</v>
      </c>
      <c r="Q37" s="54">
        <v>0</v>
      </c>
      <c r="R37" s="53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3</v>
      </c>
      <c r="W37" s="54">
        <v>0</v>
      </c>
      <c r="X37" s="54">
        <v>0</v>
      </c>
      <c r="Y37" s="52">
        <f t="shared" si="6"/>
        <v>1</v>
      </c>
      <c r="Z37" s="54">
        <v>0</v>
      </c>
      <c r="AA37" s="54">
        <v>1</v>
      </c>
      <c r="AB37" s="52">
        <v>0</v>
      </c>
      <c r="AC37" s="52">
        <f t="shared" si="7"/>
        <v>1</v>
      </c>
      <c r="AD37" s="52">
        <v>0</v>
      </c>
      <c r="AE37" s="52">
        <v>1</v>
      </c>
      <c r="AF37" s="54">
        <v>0</v>
      </c>
      <c r="AG37" s="54">
        <v>1</v>
      </c>
      <c r="AH37" s="54">
        <v>0</v>
      </c>
      <c r="AI37" s="54">
        <v>0</v>
      </c>
      <c r="AJ37" s="52">
        <f t="shared" si="8"/>
        <v>0</v>
      </c>
      <c r="AK37" s="52">
        <v>0</v>
      </c>
      <c r="AL37" s="52">
        <v>0</v>
      </c>
    </row>
    <row r="38" spans="1:38" s="9" customFormat="1" ht="61.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0</v>
      </c>
      <c r="I38" s="52">
        <f t="shared" si="2"/>
        <v>0</v>
      </c>
      <c r="J38" s="54">
        <v>0</v>
      </c>
      <c r="K38" s="54">
        <v>0</v>
      </c>
      <c r="L38" s="52">
        <v>0</v>
      </c>
      <c r="M38" s="53">
        <f t="shared" si="3"/>
        <v>0</v>
      </c>
      <c r="N38" s="54">
        <v>0</v>
      </c>
      <c r="O38" s="54">
        <v>0</v>
      </c>
      <c r="P38" s="52">
        <v>0</v>
      </c>
      <c r="Q38" s="54">
        <v>0</v>
      </c>
      <c r="R38" s="53">
        <f t="shared" si="4"/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61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27"/>
      <c r="N39" s="28"/>
      <c r="O39" s="28"/>
      <c r="P39" s="28"/>
      <c r="Q39" s="28"/>
      <c r="R39" s="27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61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27"/>
      <c r="N40" s="28"/>
      <c r="O40" s="28"/>
      <c r="P40" s="28"/>
      <c r="Q40" s="28"/>
      <c r="R40" s="27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6"/>
      <c r="AL40" s="26"/>
    </row>
    <row r="41" spans="1:38" ht="61.5" customHeight="1" x14ac:dyDescent="0.25">
      <c r="A41" s="15" t="s">
        <v>98</v>
      </c>
      <c r="B41" s="5" t="s">
        <v>99</v>
      </c>
      <c r="C41" s="26">
        <v>2</v>
      </c>
      <c r="D41" s="26">
        <v>1</v>
      </c>
      <c r="E41" s="26">
        <f t="shared" si="1"/>
        <v>1</v>
      </c>
      <c r="F41" s="26"/>
      <c r="G41" s="26"/>
      <c r="H41" s="28">
        <v>5</v>
      </c>
      <c r="I41" s="26">
        <f t="shared" si="2"/>
        <v>5</v>
      </c>
      <c r="J41" s="28"/>
      <c r="K41" s="28"/>
      <c r="L41" s="26"/>
      <c r="M41" s="27">
        <f t="shared" si="3"/>
        <v>1</v>
      </c>
      <c r="N41" s="28"/>
      <c r="O41" s="28"/>
      <c r="P41" s="28">
        <v>1</v>
      </c>
      <c r="Q41" s="28"/>
      <c r="R41" s="27"/>
      <c r="S41" s="28"/>
      <c r="T41" s="28"/>
      <c r="U41" s="28"/>
      <c r="V41" s="26">
        <f t="shared" si="5"/>
        <v>1</v>
      </c>
      <c r="W41" s="28"/>
      <c r="X41" s="28">
        <v>2</v>
      </c>
      <c r="Y41" s="26">
        <f t="shared" si="6"/>
        <v>6</v>
      </c>
      <c r="Z41" s="28">
        <v>2</v>
      </c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6"/>
      <c r="AL41" s="26"/>
    </row>
    <row r="42" spans="1:38" ht="61.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>
        <v>2</v>
      </c>
      <c r="I42" s="26">
        <f t="shared" si="2"/>
        <v>2</v>
      </c>
      <c r="J42" s="28"/>
      <c r="K42" s="28"/>
      <c r="L42" s="26"/>
      <c r="M42" s="27"/>
      <c r="N42" s="28"/>
      <c r="O42" s="28"/>
      <c r="P42" s="28"/>
      <c r="Q42" s="28"/>
      <c r="R42" s="27"/>
      <c r="S42" s="28"/>
      <c r="T42" s="28"/>
      <c r="U42" s="28"/>
      <c r="V42" s="26"/>
      <c r="W42" s="28"/>
      <c r="X42" s="28"/>
      <c r="Y42" s="26">
        <f t="shared" si="6"/>
        <v>2</v>
      </c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6"/>
      <c r="AL42" s="26"/>
    </row>
    <row r="43" spans="1:38" ht="61.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27"/>
      <c r="N43" s="28"/>
      <c r="O43" s="28"/>
      <c r="P43" s="28"/>
      <c r="Q43" s="28"/>
      <c r="R43" s="27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6"/>
      <c r="AL43" s="26"/>
    </row>
    <row r="44" spans="1:38" ht="61.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27"/>
      <c r="N44" s="28"/>
      <c r="O44" s="28"/>
      <c r="P44" s="28"/>
      <c r="Q44" s="28"/>
      <c r="R44" s="27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6"/>
      <c r="AL44" s="26"/>
    </row>
    <row r="45" spans="1:38" ht="61.5" customHeight="1" x14ac:dyDescent="0.25">
      <c r="A45" s="15" t="s">
        <v>106</v>
      </c>
      <c r="B45" s="16" t="s">
        <v>107</v>
      </c>
      <c r="C45" s="26"/>
      <c r="D45" s="26"/>
      <c r="E45" s="26"/>
      <c r="F45" s="26"/>
      <c r="G45" s="26"/>
      <c r="H45" s="26">
        <v>2</v>
      </c>
      <c r="I45" s="26">
        <f t="shared" si="2"/>
        <v>1</v>
      </c>
      <c r="J45" s="26"/>
      <c r="K45" s="28">
        <v>1</v>
      </c>
      <c r="L45" s="26"/>
      <c r="M45" s="27"/>
      <c r="N45" s="28"/>
      <c r="O45" s="28"/>
      <c r="P45" s="28"/>
      <c r="Q45" s="28"/>
      <c r="R45" s="27"/>
      <c r="S45" s="28"/>
      <c r="T45" s="28"/>
      <c r="U45" s="28"/>
      <c r="V45" s="26"/>
      <c r="W45" s="28"/>
      <c r="X45" s="28"/>
      <c r="Y45" s="26">
        <f t="shared" si="6"/>
        <v>1</v>
      </c>
      <c r="Z45" s="28"/>
      <c r="AA45" s="28"/>
      <c r="AB45" s="26">
        <v>1</v>
      </c>
      <c r="AC45" s="26">
        <f t="shared" si="7"/>
        <v>1</v>
      </c>
      <c r="AD45" s="26"/>
      <c r="AE45" s="26">
        <v>1</v>
      </c>
      <c r="AF45" s="28"/>
      <c r="AG45" s="28">
        <v>1</v>
      </c>
      <c r="AH45" s="28"/>
      <c r="AI45" s="28"/>
      <c r="AJ45" s="26"/>
      <c r="AK45" s="26"/>
      <c r="AL45" s="26"/>
    </row>
    <row r="46" spans="1:38" ht="61.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>
        <v>1</v>
      </c>
      <c r="I46" s="26">
        <f t="shared" si="2"/>
        <v>1</v>
      </c>
      <c r="J46" s="28"/>
      <c r="K46" s="28"/>
      <c r="L46" s="26"/>
      <c r="M46" s="27"/>
      <c r="N46" s="28"/>
      <c r="O46" s="28"/>
      <c r="P46" s="28"/>
      <c r="Q46" s="28"/>
      <c r="R46" s="27"/>
      <c r="S46" s="28"/>
      <c r="T46" s="28"/>
      <c r="U46" s="28"/>
      <c r="V46" s="26"/>
      <c r="W46" s="28"/>
      <c r="X46" s="28"/>
      <c r="Y46" s="26">
        <f t="shared" si="6"/>
        <v>1</v>
      </c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6"/>
      <c r="AL46" s="26"/>
    </row>
    <row r="47" spans="1:38" ht="61.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27"/>
      <c r="N47" s="28"/>
      <c r="O47" s="28"/>
      <c r="P47" s="28"/>
      <c r="Q47" s="28"/>
      <c r="R47" s="27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6"/>
      <c r="AL47" s="26"/>
    </row>
    <row r="48" spans="1:38" s="9" customFormat="1" ht="61.5" customHeight="1" x14ac:dyDescent="0.25">
      <c r="A48" s="15" t="s">
        <v>112</v>
      </c>
      <c r="B48" s="5" t="s">
        <v>81</v>
      </c>
      <c r="C48" s="52">
        <v>5</v>
      </c>
      <c r="D48" s="52">
        <v>0</v>
      </c>
      <c r="E48" s="52">
        <f t="shared" si="1"/>
        <v>5</v>
      </c>
      <c r="F48" s="52">
        <v>0</v>
      </c>
      <c r="G48" s="52">
        <v>0</v>
      </c>
      <c r="H48" s="52">
        <v>8</v>
      </c>
      <c r="I48" s="52">
        <f t="shared" si="2"/>
        <v>8</v>
      </c>
      <c r="J48" s="54">
        <v>0</v>
      </c>
      <c r="K48" s="54">
        <v>0</v>
      </c>
      <c r="L48" s="52">
        <v>0</v>
      </c>
      <c r="M48" s="53">
        <f t="shared" si="3"/>
        <v>9</v>
      </c>
      <c r="N48" s="54">
        <v>9</v>
      </c>
      <c r="O48" s="54">
        <v>0</v>
      </c>
      <c r="P48" s="54">
        <v>0</v>
      </c>
      <c r="Q48" s="54">
        <v>0</v>
      </c>
      <c r="R48" s="53">
        <f t="shared" si="4"/>
        <v>1</v>
      </c>
      <c r="S48" s="54">
        <v>0</v>
      </c>
      <c r="T48" s="54">
        <v>1</v>
      </c>
      <c r="U48" s="54">
        <v>0</v>
      </c>
      <c r="V48" s="52">
        <f t="shared" si="5"/>
        <v>10</v>
      </c>
      <c r="W48" s="52">
        <v>0</v>
      </c>
      <c r="X48" s="54">
        <v>0</v>
      </c>
      <c r="Y48" s="52">
        <f t="shared" si="6"/>
        <v>3</v>
      </c>
      <c r="Z48" s="54">
        <v>0</v>
      </c>
      <c r="AA48" s="54">
        <v>0</v>
      </c>
      <c r="AB48" s="52">
        <v>0</v>
      </c>
      <c r="AC48" s="52">
        <f t="shared" si="7"/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</row>
    <row r="49" spans="1:38" s="9" customFormat="1" ht="61.5" customHeight="1" x14ac:dyDescent="0.25">
      <c r="A49" s="15"/>
      <c r="B49" s="5" t="s">
        <v>15</v>
      </c>
      <c r="C49" s="55">
        <v>227</v>
      </c>
      <c r="D49" s="55">
        <v>19</v>
      </c>
      <c r="E49" s="55">
        <f t="shared" ref="E49:U49" si="13">E9+E10+E12+E13+E15+E16+E17+E18+E20+E21+E22+E23+E24+E25+E26+E28+E29+E30+E31+E32+E33+E34+E35+E36+E37+E38+E39+E41+E40+E42+E43+E44+E45+E46+E47+E48</f>
        <v>205</v>
      </c>
      <c r="F49" s="55">
        <f t="shared" si="13"/>
        <v>2</v>
      </c>
      <c r="G49" s="55">
        <f t="shared" si="13"/>
        <v>1</v>
      </c>
      <c r="H49" s="55">
        <f t="shared" si="13"/>
        <v>873</v>
      </c>
      <c r="I49" s="52">
        <f t="shared" si="2"/>
        <v>786</v>
      </c>
      <c r="J49" s="55">
        <f t="shared" si="13"/>
        <v>52</v>
      </c>
      <c r="K49" s="55">
        <f t="shared" si="13"/>
        <v>35</v>
      </c>
      <c r="L49" s="55">
        <f t="shared" si="13"/>
        <v>11</v>
      </c>
      <c r="M49" s="53">
        <f t="shared" si="3"/>
        <v>440</v>
      </c>
      <c r="N49" s="55">
        <f t="shared" si="13"/>
        <v>310</v>
      </c>
      <c r="O49" s="55">
        <f t="shared" si="13"/>
        <v>6</v>
      </c>
      <c r="P49" s="55">
        <f t="shared" si="13"/>
        <v>124</v>
      </c>
      <c r="Q49" s="55">
        <f t="shared" si="13"/>
        <v>0</v>
      </c>
      <c r="R49" s="53">
        <f t="shared" si="4"/>
        <v>132</v>
      </c>
      <c r="S49" s="55">
        <f t="shared" si="13"/>
        <v>0</v>
      </c>
      <c r="T49" s="55">
        <f t="shared" si="13"/>
        <v>4</v>
      </c>
      <c r="U49" s="55">
        <f t="shared" si="13"/>
        <v>128</v>
      </c>
      <c r="V49" s="52">
        <f t="shared" si="5"/>
        <v>572</v>
      </c>
      <c r="W49" s="55">
        <f t="shared" ref="W49:AL49" si="14">W9+W10+W12+W13+W15+W16+W17+W18+W20+W21+W22+W23+W24+W25+W26+W28+W29+W30+W31+W32+W33+W34+W35+W36+W37+W38+W39+W40+W41+W42+W43+W44+W45+W46+W47+W48</f>
        <v>2</v>
      </c>
      <c r="X49" s="55">
        <f t="shared" si="14"/>
        <v>27</v>
      </c>
      <c r="Y49" s="52">
        <f t="shared" si="6"/>
        <v>425</v>
      </c>
      <c r="Z49" s="55">
        <f t="shared" si="14"/>
        <v>44</v>
      </c>
      <c r="AA49" s="55">
        <f t="shared" si="14"/>
        <v>114</v>
      </c>
      <c r="AB49" s="55">
        <f t="shared" si="14"/>
        <v>26</v>
      </c>
      <c r="AC49" s="52">
        <f t="shared" si="7"/>
        <v>140</v>
      </c>
      <c r="AD49" s="55">
        <f t="shared" si="14"/>
        <v>39</v>
      </c>
      <c r="AE49" s="55">
        <f t="shared" si="14"/>
        <v>101</v>
      </c>
      <c r="AF49" s="55">
        <f t="shared" si="14"/>
        <v>0</v>
      </c>
      <c r="AG49" s="55">
        <f t="shared" si="14"/>
        <v>68</v>
      </c>
      <c r="AH49" s="55">
        <f t="shared" si="14"/>
        <v>25</v>
      </c>
      <c r="AI49" s="55">
        <f t="shared" si="14"/>
        <v>0</v>
      </c>
      <c r="AJ49" s="52">
        <f t="shared" si="8"/>
        <v>25</v>
      </c>
      <c r="AK49" s="55">
        <f t="shared" si="14"/>
        <v>25</v>
      </c>
      <c r="AL49" s="55">
        <f t="shared" si="14"/>
        <v>0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ht="18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 t="s">
        <v>113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38"/>
  <sheetViews>
    <sheetView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9.28515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5" width="8" style="35" customWidth="1"/>
    <col min="26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139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11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77.25" customHeight="1" x14ac:dyDescent="0.25">
      <c r="A8" s="7">
        <v>1</v>
      </c>
      <c r="B8" s="5" t="s">
        <v>38</v>
      </c>
      <c r="C8" s="52">
        <f>C9+C10</f>
        <v>379</v>
      </c>
      <c r="D8" s="52">
        <f t="shared" ref="D8:AL8" si="0">D9+D10</f>
        <v>14</v>
      </c>
      <c r="E8" s="52">
        <f t="shared" si="0"/>
        <v>365</v>
      </c>
      <c r="F8" s="52">
        <f t="shared" si="0"/>
        <v>0</v>
      </c>
      <c r="G8" s="52">
        <f t="shared" si="0"/>
        <v>0</v>
      </c>
      <c r="H8" s="52">
        <f t="shared" si="0"/>
        <v>793</v>
      </c>
      <c r="I8" s="52">
        <f t="shared" si="0"/>
        <v>676</v>
      </c>
      <c r="J8" s="52">
        <f t="shared" si="0"/>
        <v>84</v>
      </c>
      <c r="K8" s="52">
        <f t="shared" si="0"/>
        <v>33</v>
      </c>
      <c r="L8" s="52">
        <f t="shared" si="0"/>
        <v>1</v>
      </c>
      <c r="M8" s="52">
        <f t="shared" si="0"/>
        <v>483</v>
      </c>
      <c r="N8" s="52">
        <f t="shared" si="0"/>
        <v>369</v>
      </c>
      <c r="O8" s="52">
        <f t="shared" si="0"/>
        <v>6</v>
      </c>
      <c r="P8" s="52">
        <f t="shared" si="0"/>
        <v>108</v>
      </c>
      <c r="Q8" s="52">
        <f t="shared" si="0"/>
        <v>0</v>
      </c>
      <c r="R8" s="52">
        <f t="shared" si="0"/>
        <v>133</v>
      </c>
      <c r="S8" s="52">
        <f t="shared" si="0"/>
        <v>0</v>
      </c>
      <c r="T8" s="52">
        <f t="shared" si="0"/>
        <v>2</v>
      </c>
      <c r="U8" s="52">
        <f t="shared" si="0"/>
        <v>131</v>
      </c>
      <c r="V8" s="52">
        <f t="shared" si="0"/>
        <v>616</v>
      </c>
      <c r="W8" s="52">
        <f t="shared" si="0"/>
        <v>2</v>
      </c>
      <c r="X8" s="52">
        <f t="shared" si="0"/>
        <v>0</v>
      </c>
      <c r="Y8" s="52">
        <f t="shared" si="0"/>
        <v>436</v>
      </c>
      <c r="Z8" s="52">
        <f t="shared" si="0"/>
        <v>12</v>
      </c>
      <c r="AA8" s="52">
        <f t="shared" si="0"/>
        <v>116</v>
      </c>
      <c r="AB8" s="52">
        <f t="shared" si="0"/>
        <v>22</v>
      </c>
      <c r="AC8" s="52">
        <f t="shared" si="0"/>
        <v>138</v>
      </c>
      <c r="AD8" s="52">
        <f t="shared" si="0"/>
        <v>38</v>
      </c>
      <c r="AE8" s="52">
        <f t="shared" si="0"/>
        <v>100</v>
      </c>
      <c r="AF8" s="52">
        <f t="shared" si="0"/>
        <v>0</v>
      </c>
      <c r="AG8" s="52">
        <f t="shared" si="0"/>
        <v>64</v>
      </c>
      <c r="AH8" s="52">
        <f t="shared" si="0"/>
        <v>20</v>
      </c>
      <c r="AI8" s="52">
        <f t="shared" si="0"/>
        <v>2</v>
      </c>
      <c r="AJ8" s="52">
        <f t="shared" si="0"/>
        <v>22</v>
      </c>
      <c r="AK8" s="52">
        <f t="shared" si="0"/>
        <v>19</v>
      </c>
      <c r="AL8" s="52">
        <f t="shared" si="0"/>
        <v>3</v>
      </c>
    </row>
    <row r="9" spans="1:38" ht="77.25" customHeight="1" x14ac:dyDescent="0.25">
      <c r="A9" s="10" t="s">
        <v>39</v>
      </c>
      <c r="B9" s="11" t="s">
        <v>40</v>
      </c>
      <c r="C9" s="26">
        <v>286</v>
      </c>
      <c r="D9" s="26">
        <v>10</v>
      </c>
      <c r="E9" s="26">
        <f>C9-D9-F9-G9</f>
        <v>276</v>
      </c>
      <c r="F9" s="26"/>
      <c r="G9" s="26"/>
      <c r="H9" s="26">
        <v>363</v>
      </c>
      <c r="I9" s="26">
        <f>H9-J9-K9</f>
        <v>295</v>
      </c>
      <c r="J9" s="26">
        <v>54</v>
      </c>
      <c r="K9" s="26">
        <v>14</v>
      </c>
      <c r="L9" s="26">
        <v>1</v>
      </c>
      <c r="M9" s="31">
        <f>N9+O9+P9+Q9</f>
        <v>250</v>
      </c>
      <c r="N9" s="31">
        <v>194</v>
      </c>
      <c r="O9" s="28">
        <v>3</v>
      </c>
      <c r="P9" s="31">
        <v>53</v>
      </c>
      <c r="Q9" s="28"/>
      <c r="R9" s="32">
        <f>S9+T9+U9</f>
        <v>28</v>
      </c>
      <c r="S9" s="28"/>
      <c r="T9" s="31">
        <v>2</v>
      </c>
      <c r="U9" s="28">
        <v>26</v>
      </c>
      <c r="V9" s="26">
        <f>M9+R9</f>
        <v>278</v>
      </c>
      <c r="W9" s="28">
        <v>2</v>
      </c>
      <c r="X9" s="26"/>
      <c r="Y9" s="33">
        <f>D9+E9+I9-L9-V9-W9</f>
        <v>300</v>
      </c>
      <c r="Z9" s="26">
        <v>8</v>
      </c>
      <c r="AA9" s="26">
        <v>94</v>
      </c>
      <c r="AB9" s="26">
        <v>19</v>
      </c>
      <c r="AC9" s="26">
        <f>AA9+AB9</f>
        <v>113</v>
      </c>
      <c r="AD9" s="26">
        <v>34</v>
      </c>
      <c r="AE9" s="26">
        <v>79</v>
      </c>
      <c r="AF9" s="33"/>
      <c r="AG9" s="26">
        <v>56</v>
      </c>
      <c r="AH9" s="26">
        <v>18</v>
      </c>
      <c r="AI9" s="26">
        <v>2</v>
      </c>
      <c r="AJ9" s="26">
        <f>AH9+AI9</f>
        <v>20</v>
      </c>
      <c r="AK9" s="26">
        <v>17</v>
      </c>
      <c r="AL9" s="26">
        <v>3</v>
      </c>
    </row>
    <row r="10" spans="1:38" ht="77.25" customHeight="1" x14ac:dyDescent="0.25">
      <c r="A10" s="10" t="s">
        <v>41</v>
      </c>
      <c r="B10" s="11" t="s">
        <v>42</v>
      </c>
      <c r="C10" s="26">
        <v>93</v>
      </c>
      <c r="D10" s="26">
        <v>4</v>
      </c>
      <c r="E10" s="26">
        <f t="shared" ref="E10:E48" si="1">C10-D10-F10-G10</f>
        <v>89</v>
      </c>
      <c r="F10" s="26"/>
      <c r="G10" s="26"/>
      <c r="H10" s="26">
        <v>430</v>
      </c>
      <c r="I10" s="26">
        <f t="shared" ref="I10:I49" si="2">H10-J10-K10</f>
        <v>381</v>
      </c>
      <c r="J10" s="26">
        <v>30</v>
      </c>
      <c r="K10" s="26">
        <v>19</v>
      </c>
      <c r="L10" s="26"/>
      <c r="M10" s="31">
        <f t="shared" ref="M10:M49" si="3">N10+O10+P10+Q10</f>
        <v>233</v>
      </c>
      <c r="N10" s="31">
        <v>175</v>
      </c>
      <c r="O10" s="28">
        <v>3</v>
      </c>
      <c r="P10" s="31">
        <v>55</v>
      </c>
      <c r="Q10" s="28"/>
      <c r="R10" s="32">
        <f t="shared" ref="R10:R49" si="4">S10+T10+U10</f>
        <v>105</v>
      </c>
      <c r="S10" s="28"/>
      <c r="T10" s="31"/>
      <c r="U10" s="28">
        <v>105</v>
      </c>
      <c r="V10" s="26">
        <f t="shared" ref="V10:V49" si="5">M10+R10</f>
        <v>338</v>
      </c>
      <c r="W10" s="28"/>
      <c r="X10" s="28"/>
      <c r="Y10" s="33">
        <f t="shared" ref="Y10:Y49" si="6">D10+E10+I10-L10-V10-W10</f>
        <v>136</v>
      </c>
      <c r="Z10" s="26">
        <v>4</v>
      </c>
      <c r="AA10" s="26">
        <v>22</v>
      </c>
      <c r="AB10" s="26">
        <v>3</v>
      </c>
      <c r="AC10" s="26">
        <f t="shared" ref="AC10:AC49" si="7">AA10+AB10</f>
        <v>25</v>
      </c>
      <c r="AD10" s="26">
        <v>4</v>
      </c>
      <c r="AE10" s="26">
        <v>21</v>
      </c>
      <c r="AF10" s="33"/>
      <c r="AG10" s="26">
        <v>8</v>
      </c>
      <c r="AH10" s="26">
        <v>2</v>
      </c>
      <c r="AI10" s="26"/>
      <c r="AJ10" s="26">
        <f t="shared" ref="AJ10:AJ49" si="8">AH10+AI10</f>
        <v>2</v>
      </c>
      <c r="AK10" s="26">
        <v>2</v>
      </c>
      <c r="AL10" s="26"/>
    </row>
    <row r="11" spans="1:38" s="9" customFormat="1" ht="77.25" customHeight="1" x14ac:dyDescent="0.25">
      <c r="A11" s="7">
        <v>2</v>
      </c>
      <c r="B11" s="5" t="s">
        <v>43</v>
      </c>
      <c r="C11" s="52">
        <f>C12+C13</f>
        <v>84</v>
      </c>
      <c r="D11" s="52">
        <f t="shared" ref="D11:AL11" si="9">D12+D13</f>
        <v>4</v>
      </c>
      <c r="E11" s="52">
        <f t="shared" si="9"/>
        <v>80</v>
      </c>
      <c r="F11" s="52">
        <f t="shared" si="9"/>
        <v>0</v>
      </c>
      <c r="G11" s="52">
        <f t="shared" si="9"/>
        <v>0</v>
      </c>
      <c r="H11" s="52">
        <f t="shared" si="9"/>
        <v>123</v>
      </c>
      <c r="I11" s="52">
        <f t="shared" si="9"/>
        <v>94</v>
      </c>
      <c r="J11" s="52">
        <f t="shared" si="9"/>
        <v>14</v>
      </c>
      <c r="K11" s="52">
        <f t="shared" si="9"/>
        <v>15</v>
      </c>
      <c r="L11" s="52">
        <f t="shared" si="9"/>
        <v>0</v>
      </c>
      <c r="M11" s="52">
        <f t="shared" si="9"/>
        <v>37</v>
      </c>
      <c r="N11" s="52">
        <f t="shared" si="9"/>
        <v>20</v>
      </c>
      <c r="O11" s="52">
        <f t="shared" si="9"/>
        <v>4</v>
      </c>
      <c r="P11" s="52">
        <f t="shared" si="9"/>
        <v>13</v>
      </c>
      <c r="Q11" s="52">
        <f t="shared" si="9"/>
        <v>0</v>
      </c>
      <c r="R11" s="52">
        <f t="shared" si="9"/>
        <v>14</v>
      </c>
      <c r="S11" s="52">
        <f t="shared" si="9"/>
        <v>0</v>
      </c>
      <c r="T11" s="52">
        <f t="shared" si="9"/>
        <v>5</v>
      </c>
      <c r="U11" s="52">
        <f t="shared" si="9"/>
        <v>9</v>
      </c>
      <c r="V11" s="52">
        <f t="shared" si="9"/>
        <v>51</v>
      </c>
      <c r="W11" s="52">
        <f t="shared" si="9"/>
        <v>0</v>
      </c>
      <c r="X11" s="52">
        <f t="shared" si="9"/>
        <v>1</v>
      </c>
      <c r="Y11" s="52">
        <f t="shared" si="9"/>
        <v>127</v>
      </c>
      <c r="Z11" s="52">
        <f t="shared" si="9"/>
        <v>4</v>
      </c>
      <c r="AA11" s="52">
        <f t="shared" si="9"/>
        <v>32</v>
      </c>
      <c r="AB11" s="52">
        <f t="shared" si="9"/>
        <v>12</v>
      </c>
      <c r="AC11" s="52">
        <f t="shared" si="9"/>
        <v>44</v>
      </c>
      <c r="AD11" s="52">
        <f t="shared" si="9"/>
        <v>15</v>
      </c>
      <c r="AE11" s="52">
        <f t="shared" si="9"/>
        <v>29</v>
      </c>
      <c r="AF11" s="52">
        <f t="shared" si="9"/>
        <v>0</v>
      </c>
      <c r="AG11" s="52">
        <f t="shared" si="9"/>
        <v>25</v>
      </c>
      <c r="AH11" s="52">
        <f t="shared" si="9"/>
        <v>2</v>
      </c>
      <c r="AI11" s="52">
        <f t="shared" si="9"/>
        <v>2</v>
      </c>
      <c r="AJ11" s="52">
        <f t="shared" si="9"/>
        <v>4</v>
      </c>
      <c r="AK11" s="52">
        <f t="shared" si="9"/>
        <v>2</v>
      </c>
      <c r="AL11" s="52">
        <f t="shared" si="9"/>
        <v>2</v>
      </c>
    </row>
    <row r="12" spans="1:38" ht="77.25" customHeight="1" x14ac:dyDescent="0.25">
      <c r="A12" s="10" t="s">
        <v>44</v>
      </c>
      <c r="B12" s="11" t="s">
        <v>45</v>
      </c>
      <c r="C12" s="26">
        <v>65</v>
      </c>
      <c r="D12" s="26">
        <v>4</v>
      </c>
      <c r="E12" s="26">
        <f t="shared" si="1"/>
        <v>61</v>
      </c>
      <c r="F12" s="26"/>
      <c r="G12" s="26"/>
      <c r="H12" s="26">
        <v>89</v>
      </c>
      <c r="I12" s="26">
        <f t="shared" si="2"/>
        <v>70</v>
      </c>
      <c r="J12" s="26">
        <v>10</v>
      </c>
      <c r="K12" s="26">
        <v>9</v>
      </c>
      <c r="L12" s="26"/>
      <c r="M12" s="31">
        <f t="shared" si="3"/>
        <v>30</v>
      </c>
      <c r="N12" s="31">
        <v>14</v>
      </c>
      <c r="O12" s="28">
        <v>4</v>
      </c>
      <c r="P12" s="31">
        <v>12</v>
      </c>
      <c r="Q12" s="28"/>
      <c r="R12" s="32">
        <f t="shared" si="4"/>
        <v>13</v>
      </c>
      <c r="S12" s="28"/>
      <c r="T12" s="31">
        <v>4</v>
      </c>
      <c r="U12" s="28">
        <v>9</v>
      </c>
      <c r="V12" s="26">
        <f t="shared" si="5"/>
        <v>43</v>
      </c>
      <c r="W12" s="26"/>
      <c r="X12" s="28"/>
      <c r="Y12" s="33">
        <f t="shared" si="6"/>
        <v>92</v>
      </c>
      <c r="Z12" s="26">
        <v>3</v>
      </c>
      <c r="AA12" s="26">
        <v>23</v>
      </c>
      <c r="AB12" s="26">
        <v>8</v>
      </c>
      <c r="AC12" s="26">
        <f t="shared" si="7"/>
        <v>31</v>
      </c>
      <c r="AD12" s="26">
        <v>12</v>
      </c>
      <c r="AE12" s="26">
        <v>19</v>
      </c>
      <c r="AF12" s="33"/>
      <c r="AG12" s="26">
        <v>19</v>
      </c>
      <c r="AH12" s="26">
        <v>1</v>
      </c>
      <c r="AI12" s="26">
        <v>2</v>
      </c>
      <c r="AJ12" s="26">
        <f t="shared" si="8"/>
        <v>3</v>
      </c>
      <c r="AK12" s="26">
        <v>1</v>
      </c>
      <c r="AL12" s="26">
        <v>2</v>
      </c>
    </row>
    <row r="13" spans="1:38" ht="77.25" customHeight="1" x14ac:dyDescent="0.25">
      <c r="A13" s="10" t="s">
        <v>46</v>
      </c>
      <c r="B13" s="11" t="s">
        <v>47</v>
      </c>
      <c r="C13" s="26">
        <v>19</v>
      </c>
      <c r="D13" s="26">
        <v>0</v>
      </c>
      <c r="E13" s="26">
        <f t="shared" si="1"/>
        <v>19</v>
      </c>
      <c r="F13" s="26"/>
      <c r="G13" s="26"/>
      <c r="H13" s="26">
        <v>34</v>
      </c>
      <c r="I13" s="26">
        <f t="shared" si="2"/>
        <v>24</v>
      </c>
      <c r="J13" s="28">
        <v>4</v>
      </c>
      <c r="K13" s="26">
        <v>6</v>
      </c>
      <c r="L13" s="26"/>
      <c r="M13" s="31">
        <f t="shared" si="3"/>
        <v>7</v>
      </c>
      <c r="N13" s="31">
        <v>6</v>
      </c>
      <c r="O13" s="28"/>
      <c r="P13" s="31">
        <v>1</v>
      </c>
      <c r="Q13" s="28"/>
      <c r="R13" s="32">
        <f t="shared" si="4"/>
        <v>1</v>
      </c>
      <c r="S13" s="28"/>
      <c r="T13" s="31">
        <v>1</v>
      </c>
      <c r="U13" s="28"/>
      <c r="V13" s="26">
        <f t="shared" si="5"/>
        <v>8</v>
      </c>
      <c r="W13" s="28"/>
      <c r="X13" s="28">
        <v>1</v>
      </c>
      <c r="Y13" s="33">
        <f t="shared" si="6"/>
        <v>35</v>
      </c>
      <c r="Z13" s="26">
        <v>1</v>
      </c>
      <c r="AA13" s="26">
        <v>9</v>
      </c>
      <c r="AB13" s="26">
        <v>4</v>
      </c>
      <c r="AC13" s="26">
        <f t="shared" si="7"/>
        <v>13</v>
      </c>
      <c r="AD13" s="28">
        <v>3</v>
      </c>
      <c r="AE13" s="26">
        <v>10</v>
      </c>
      <c r="AF13" s="33"/>
      <c r="AG13" s="26">
        <v>6</v>
      </c>
      <c r="AH13" s="26">
        <v>1</v>
      </c>
      <c r="AI13" s="26"/>
      <c r="AJ13" s="26">
        <f t="shared" si="8"/>
        <v>1</v>
      </c>
      <c r="AK13" s="26">
        <v>1</v>
      </c>
      <c r="AL13" s="26"/>
    </row>
    <row r="14" spans="1:38" s="9" customFormat="1" ht="77.25" customHeight="1" x14ac:dyDescent="0.25">
      <c r="A14" s="10" t="s">
        <v>48</v>
      </c>
      <c r="B14" s="5" t="s">
        <v>49</v>
      </c>
      <c r="C14" s="52">
        <f>C15+C16</f>
        <v>3</v>
      </c>
      <c r="D14" s="52">
        <f t="shared" ref="D14:AL14" si="10">D15+D16</f>
        <v>1</v>
      </c>
      <c r="E14" s="52">
        <f t="shared" si="10"/>
        <v>2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2</v>
      </c>
      <c r="N14" s="52">
        <f t="shared" si="10"/>
        <v>1</v>
      </c>
      <c r="O14" s="52">
        <f t="shared" si="10"/>
        <v>0</v>
      </c>
      <c r="P14" s="52">
        <f t="shared" si="10"/>
        <v>1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2</v>
      </c>
      <c r="W14" s="52">
        <f t="shared" si="10"/>
        <v>0</v>
      </c>
      <c r="X14" s="52">
        <f t="shared" si="10"/>
        <v>0</v>
      </c>
      <c r="Y14" s="52">
        <f t="shared" si="10"/>
        <v>1</v>
      </c>
      <c r="Z14" s="52">
        <f t="shared" si="10"/>
        <v>1</v>
      </c>
      <c r="AA14" s="52">
        <f t="shared" si="10"/>
        <v>2</v>
      </c>
      <c r="AB14" s="52">
        <f t="shared" si="10"/>
        <v>0</v>
      </c>
      <c r="AC14" s="52">
        <f t="shared" si="10"/>
        <v>2</v>
      </c>
      <c r="AD14" s="52">
        <f t="shared" si="10"/>
        <v>2</v>
      </c>
      <c r="AE14" s="52">
        <f t="shared" si="10"/>
        <v>0</v>
      </c>
      <c r="AF14" s="52">
        <f t="shared" si="10"/>
        <v>0</v>
      </c>
      <c r="AG14" s="52">
        <f t="shared" si="10"/>
        <v>1</v>
      </c>
      <c r="AH14" s="52">
        <f t="shared" si="10"/>
        <v>2</v>
      </c>
      <c r="AI14" s="52">
        <f t="shared" si="10"/>
        <v>0</v>
      </c>
      <c r="AJ14" s="52">
        <f t="shared" si="10"/>
        <v>2</v>
      </c>
      <c r="AK14" s="52">
        <f t="shared" si="10"/>
        <v>2</v>
      </c>
      <c r="AL14" s="52">
        <f t="shared" si="10"/>
        <v>0</v>
      </c>
    </row>
    <row r="15" spans="1:38" ht="77.25" customHeight="1" x14ac:dyDescent="0.25">
      <c r="A15" s="10" t="s">
        <v>50</v>
      </c>
      <c r="B15" s="11" t="s">
        <v>51</v>
      </c>
      <c r="C15" s="26">
        <v>1</v>
      </c>
      <c r="D15" s="26">
        <v>1</v>
      </c>
      <c r="E15" s="26"/>
      <c r="F15" s="26"/>
      <c r="G15" s="26"/>
      <c r="H15" s="26"/>
      <c r="I15" s="26"/>
      <c r="J15" s="28"/>
      <c r="K15" s="26"/>
      <c r="L15" s="26"/>
      <c r="M15" s="31"/>
      <c r="N15" s="31"/>
      <c r="O15" s="28"/>
      <c r="P15" s="31"/>
      <c r="Q15" s="28"/>
      <c r="R15" s="32"/>
      <c r="S15" s="28"/>
      <c r="T15" s="31"/>
      <c r="U15" s="28"/>
      <c r="V15" s="26"/>
      <c r="W15" s="28"/>
      <c r="X15" s="26"/>
      <c r="Y15" s="33">
        <f t="shared" si="6"/>
        <v>1</v>
      </c>
      <c r="Z15" s="26">
        <v>1</v>
      </c>
      <c r="AA15" s="26"/>
      <c r="AB15" s="26"/>
      <c r="AC15" s="26"/>
      <c r="AD15" s="26"/>
      <c r="AE15" s="26"/>
      <c r="AF15" s="33"/>
      <c r="AG15" s="26"/>
      <c r="AH15" s="26"/>
      <c r="AI15" s="26"/>
      <c r="AJ15" s="26"/>
      <c r="AK15" s="26"/>
      <c r="AL15" s="26"/>
    </row>
    <row r="16" spans="1:38" ht="77.25" customHeight="1" x14ac:dyDescent="0.25">
      <c r="A16" s="10" t="s">
        <v>52</v>
      </c>
      <c r="B16" s="11" t="s">
        <v>53</v>
      </c>
      <c r="C16" s="26">
        <v>2</v>
      </c>
      <c r="D16" s="26"/>
      <c r="E16" s="26">
        <f t="shared" si="1"/>
        <v>2</v>
      </c>
      <c r="F16" s="26"/>
      <c r="G16" s="26"/>
      <c r="H16" s="26"/>
      <c r="I16" s="26"/>
      <c r="J16" s="28"/>
      <c r="K16" s="28"/>
      <c r="L16" s="26"/>
      <c r="M16" s="31">
        <f t="shared" si="3"/>
        <v>2</v>
      </c>
      <c r="N16" s="31">
        <v>1</v>
      </c>
      <c r="O16" s="28"/>
      <c r="P16" s="31">
        <v>1</v>
      </c>
      <c r="Q16" s="28"/>
      <c r="R16" s="32"/>
      <c r="S16" s="28"/>
      <c r="T16" s="31"/>
      <c r="U16" s="28"/>
      <c r="V16" s="26">
        <f t="shared" si="5"/>
        <v>2</v>
      </c>
      <c r="W16" s="28"/>
      <c r="X16" s="28"/>
      <c r="Y16" s="33"/>
      <c r="Z16" s="26"/>
      <c r="AA16" s="28">
        <v>2</v>
      </c>
      <c r="AB16" s="26"/>
      <c r="AC16" s="26">
        <f t="shared" si="7"/>
        <v>2</v>
      </c>
      <c r="AD16" s="26">
        <v>2</v>
      </c>
      <c r="AE16" s="26"/>
      <c r="AF16" s="33"/>
      <c r="AG16" s="28">
        <v>1</v>
      </c>
      <c r="AH16" s="28">
        <v>2</v>
      </c>
      <c r="AI16" s="28"/>
      <c r="AJ16" s="26">
        <f t="shared" si="8"/>
        <v>2</v>
      </c>
      <c r="AK16" s="26">
        <v>2</v>
      </c>
      <c r="AL16" s="26"/>
    </row>
    <row r="17" spans="1:38" s="9" customFormat="1" ht="77.25" customHeight="1" x14ac:dyDescent="0.25">
      <c r="A17" s="10">
        <v>4</v>
      </c>
      <c r="B17" s="5" t="s">
        <v>54</v>
      </c>
      <c r="C17" s="52">
        <v>5</v>
      </c>
      <c r="D17" s="52">
        <v>5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f t="shared" si="2"/>
        <v>0</v>
      </c>
      <c r="J17" s="54">
        <v>0</v>
      </c>
      <c r="K17" s="54">
        <v>0</v>
      </c>
      <c r="L17" s="52">
        <v>0</v>
      </c>
      <c r="M17" s="56">
        <f t="shared" si="3"/>
        <v>0</v>
      </c>
      <c r="N17" s="54">
        <v>0</v>
      </c>
      <c r="O17" s="54">
        <v>0</v>
      </c>
      <c r="P17" s="54">
        <v>0</v>
      </c>
      <c r="Q17" s="54">
        <v>0</v>
      </c>
      <c r="R17" s="57">
        <f t="shared" si="4"/>
        <v>0</v>
      </c>
      <c r="S17" s="54">
        <v>0</v>
      </c>
      <c r="T17" s="54">
        <v>0</v>
      </c>
      <c r="U17" s="54">
        <v>0</v>
      </c>
      <c r="V17" s="52">
        <f t="shared" si="5"/>
        <v>0</v>
      </c>
      <c r="W17" s="54">
        <v>0</v>
      </c>
      <c r="X17" s="54">
        <v>0</v>
      </c>
      <c r="Y17" s="58">
        <f t="shared" si="6"/>
        <v>5</v>
      </c>
      <c r="Z17" s="52">
        <v>5</v>
      </c>
      <c r="AA17" s="54">
        <v>0</v>
      </c>
      <c r="AB17" s="52">
        <v>0</v>
      </c>
      <c r="AC17" s="52">
        <f t="shared" si="7"/>
        <v>0</v>
      </c>
      <c r="AD17" s="52">
        <f t="shared" ref="AD17" si="11">AB17+AC17</f>
        <v>0</v>
      </c>
      <c r="AE17" s="52">
        <f t="shared" ref="AE17" si="12">AC17+AD17</f>
        <v>0</v>
      </c>
      <c r="AF17" s="52">
        <f t="shared" ref="AF17" si="13">AD17+AE17</f>
        <v>0</v>
      </c>
      <c r="AG17" s="52">
        <f t="shared" ref="AG17" si="14">AE17+AF17</f>
        <v>0</v>
      </c>
      <c r="AH17" s="52">
        <f t="shared" ref="AH17" si="15">AF17+AG17</f>
        <v>0</v>
      </c>
      <c r="AI17" s="52">
        <f t="shared" ref="AI17" si="16">AG17+AH17</f>
        <v>0</v>
      </c>
      <c r="AJ17" s="52">
        <f t="shared" si="8"/>
        <v>0</v>
      </c>
      <c r="AK17" s="52">
        <f t="shared" ref="AK17" si="17">AI17+AJ17</f>
        <v>0</v>
      </c>
      <c r="AL17" s="52">
        <f t="shared" ref="AL17" si="18">AJ17+AK17</f>
        <v>0</v>
      </c>
    </row>
    <row r="18" spans="1:38" s="9" customFormat="1" ht="77.25" customHeight="1" x14ac:dyDescent="0.25">
      <c r="A18" s="10">
        <v>5</v>
      </c>
      <c r="B18" s="5" t="s">
        <v>55</v>
      </c>
      <c r="C18" s="52">
        <v>1</v>
      </c>
      <c r="D18" s="52">
        <v>0</v>
      </c>
      <c r="E18" s="52">
        <f t="shared" si="1"/>
        <v>1</v>
      </c>
      <c r="F18" s="52">
        <v>0</v>
      </c>
      <c r="G18" s="52">
        <v>0</v>
      </c>
      <c r="H18" s="52">
        <v>1</v>
      </c>
      <c r="I18" s="52">
        <f t="shared" si="2"/>
        <v>1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8">
        <f t="shared" si="6"/>
        <v>2</v>
      </c>
      <c r="Z18" s="52">
        <v>0</v>
      </c>
      <c r="AA18" s="54">
        <v>0</v>
      </c>
      <c r="AB18" s="52">
        <v>0</v>
      </c>
      <c r="AC18" s="52">
        <f t="shared" si="7"/>
        <v>0</v>
      </c>
      <c r="AD18" s="52">
        <v>0</v>
      </c>
      <c r="AE18" s="52">
        <v>0</v>
      </c>
      <c r="AF18" s="58">
        <v>0</v>
      </c>
      <c r="AG18" s="54">
        <v>0</v>
      </c>
      <c r="AH18" s="54">
        <v>1</v>
      </c>
      <c r="AI18" s="54">
        <v>0</v>
      </c>
      <c r="AJ18" s="52">
        <f t="shared" si="8"/>
        <v>1</v>
      </c>
      <c r="AK18" s="52">
        <v>1</v>
      </c>
      <c r="AL18" s="52">
        <v>0</v>
      </c>
    </row>
    <row r="19" spans="1:38" s="9" customFormat="1" ht="77.25" customHeight="1" x14ac:dyDescent="0.25">
      <c r="A19" s="10">
        <v>6</v>
      </c>
      <c r="B19" s="5" t="s">
        <v>56</v>
      </c>
      <c r="C19" s="52">
        <f>C20+C21+C22+C23+C24+C25+C26</f>
        <v>1</v>
      </c>
      <c r="D19" s="52">
        <f t="shared" ref="D19:AL19" si="19">D20+D21+D22+D23+D24+D25+D26</f>
        <v>0</v>
      </c>
      <c r="E19" s="52">
        <f t="shared" si="19"/>
        <v>1</v>
      </c>
      <c r="F19" s="52">
        <f t="shared" si="19"/>
        <v>0</v>
      </c>
      <c r="G19" s="52">
        <f t="shared" si="19"/>
        <v>0</v>
      </c>
      <c r="H19" s="52">
        <f t="shared" si="19"/>
        <v>3</v>
      </c>
      <c r="I19" s="52">
        <f t="shared" si="19"/>
        <v>3</v>
      </c>
      <c r="J19" s="52">
        <f t="shared" si="19"/>
        <v>0</v>
      </c>
      <c r="K19" s="52">
        <f t="shared" si="19"/>
        <v>0</v>
      </c>
      <c r="L19" s="52">
        <f t="shared" si="19"/>
        <v>2</v>
      </c>
      <c r="M19" s="52">
        <f t="shared" si="19"/>
        <v>0</v>
      </c>
      <c r="N19" s="52">
        <f t="shared" si="19"/>
        <v>0</v>
      </c>
      <c r="O19" s="52">
        <f t="shared" si="19"/>
        <v>0</v>
      </c>
      <c r="P19" s="52">
        <f t="shared" si="19"/>
        <v>0</v>
      </c>
      <c r="Q19" s="52">
        <f t="shared" si="19"/>
        <v>0</v>
      </c>
      <c r="R19" s="52">
        <f t="shared" si="19"/>
        <v>0</v>
      </c>
      <c r="S19" s="52">
        <f t="shared" si="19"/>
        <v>0</v>
      </c>
      <c r="T19" s="52">
        <f t="shared" si="19"/>
        <v>0</v>
      </c>
      <c r="U19" s="52">
        <f t="shared" si="19"/>
        <v>0</v>
      </c>
      <c r="V19" s="52">
        <f t="shared" si="19"/>
        <v>0</v>
      </c>
      <c r="W19" s="52">
        <f t="shared" si="19"/>
        <v>0</v>
      </c>
      <c r="X19" s="52">
        <f t="shared" si="19"/>
        <v>0</v>
      </c>
      <c r="Y19" s="52">
        <f t="shared" si="19"/>
        <v>2</v>
      </c>
      <c r="Z19" s="52">
        <f t="shared" si="19"/>
        <v>0</v>
      </c>
      <c r="AA19" s="52">
        <f t="shared" si="19"/>
        <v>0</v>
      </c>
      <c r="AB19" s="52">
        <f t="shared" si="19"/>
        <v>0</v>
      </c>
      <c r="AC19" s="52">
        <f t="shared" si="19"/>
        <v>0</v>
      </c>
      <c r="AD19" s="52">
        <f t="shared" si="19"/>
        <v>0</v>
      </c>
      <c r="AE19" s="52">
        <f t="shared" si="19"/>
        <v>0</v>
      </c>
      <c r="AF19" s="52">
        <f t="shared" si="19"/>
        <v>0</v>
      </c>
      <c r="AG19" s="52">
        <f t="shared" si="19"/>
        <v>0</v>
      </c>
      <c r="AH19" s="52">
        <f t="shared" si="19"/>
        <v>0</v>
      </c>
      <c r="AI19" s="52">
        <f t="shared" si="19"/>
        <v>0</v>
      </c>
      <c r="AJ19" s="52">
        <f t="shared" si="19"/>
        <v>0</v>
      </c>
      <c r="AK19" s="52">
        <f t="shared" si="19"/>
        <v>0</v>
      </c>
      <c r="AL19" s="52">
        <f t="shared" si="19"/>
        <v>0</v>
      </c>
    </row>
    <row r="20" spans="1:38" ht="77.2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1"/>
      <c r="N20" s="28"/>
      <c r="O20" s="28"/>
      <c r="P20" s="28"/>
      <c r="Q20" s="28"/>
      <c r="R20" s="32"/>
      <c r="S20" s="28"/>
      <c r="T20" s="28"/>
      <c r="U20" s="28"/>
      <c r="V20" s="26"/>
      <c r="W20" s="28"/>
      <c r="X20" s="28"/>
      <c r="Y20" s="33"/>
      <c r="Z20" s="26"/>
      <c r="AA20" s="28"/>
      <c r="AB20" s="26"/>
      <c r="AC20" s="26"/>
      <c r="AD20" s="26"/>
      <c r="AE20" s="26"/>
      <c r="AF20" s="33"/>
      <c r="AG20" s="28"/>
      <c r="AH20" s="28"/>
      <c r="AI20" s="28"/>
      <c r="AJ20" s="26"/>
      <c r="AK20" s="26"/>
      <c r="AL20" s="26"/>
    </row>
    <row r="21" spans="1:38" ht="77.2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1"/>
      <c r="N21" s="28"/>
      <c r="O21" s="28"/>
      <c r="P21" s="28"/>
      <c r="Q21" s="28"/>
      <c r="R21" s="32"/>
      <c r="S21" s="28"/>
      <c r="T21" s="28"/>
      <c r="U21" s="28"/>
      <c r="V21" s="26"/>
      <c r="W21" s="28"/>
      <c r="X21" s="28"/>
      <c r="Y21" s="33"/>
      <c r="Z21" s="26"/>
      <c r="AA21" s="28"/>
      <c r="AB21" s="26"/>
      <c r="AC21" s="26"/>
      <c r="AD21" s="26"/>
      <c r="AE21" s="26"/>
      <c r="AF21" s="33"/>
      <c r="AG21" s="28"/>
      <c r="AH21" s="28"/>
      <c r="AI21" s="28"/>
      <c r="AJ21" s="26"/>
      <c r="AK21" s="26"/>
      <c r="AL21" s="26"/>
    </row>
    <row r="22" spans="1:38" ht="77.25" customHeight="1" x14ac:dyDescent="0.25">
      <c r="A22" s="10" t="s">
        <v>61</v>
      </c>
      <c r="B22" s="11" t="s">
        <v>62</v>
      </c>
      <c r="C22" s="26">
        <v>1</v>
      </c>
      <c r="D22" s="26"/>
      <c r="E22" s="26">
        <f t="shared" si="1"/>
        <v>1</v>
      </c>
      <c r="F22" s="26"/>
      <c r="G22" s="26"/>
      <c r="H22" s="28">
        <v>1</v>
      </c>
      <c r="I22" s="26">
        <f t="shared" si="2"/>
        <v>1</v>
      </c>
      <c r="J22" s="28"/>
      <c r="K22" s="28"/>
      <c r="L22" s="26">
        <v>2</v>
      </c>
      <c r="M22" s="31"/>
      <c r="N22" s="28"/>
      <c r="O22" s="28"/>
      <c r="P22" s="28"/>
      <c r="Q22" s="28"/>
      <c r="R22" s="32"/>
      <c r="S22" s="28"/>
      <c r="T22" s="28"/>
      <c r="U22" s="28"/>
      <c r="V22" s="26"/>
      <c r="W22" s="28"/>
      <c r="X22" s="28"/>
      <c r="Y22" s="33"/>
      <c r="Z22" s="26"/>
      <c r="AA22" s="28"/>
      <c r="AB22" s="26"/>
      <c r="AC22" s="26"/>
      <c r="AD22" s="26"/>
      <c r="AE22" s="26"/>
      <c r="AF22" s="33"/>
      <c r="AG22" s="28"/>
      <c r="AH22" s="28"/>
      <c r="AI22" s="28"/>
      <c r="AJ22" s="26"/>
      <c r="AK22" s="26"/>
      <c r="AL22" s="26"/>
    </row>
    <row r="23" spans="1:38" ht="77.2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1"/>
      <c r="N23" s="28"/>
      <c r="O23" s="28"/>
      <c r="P23" s="28"/>
      <c r="Q23" s="28"/>
      <c r="R23" s="32"/>
      <c r="S23" s="28"/>
      <c r="T23" s="28"/>
      <c r="U23" s="28"/>
      <c r="V23" s="26"/>
      <c r="W23" s="28"/>
      <c r="X23" s="28"/>
      <c r="Y23" s="33"/>
      <c r="Z23" s="26"/>
      <c r="AA23" s="28"/>
      <c r="AB23" s="26"/>
      <c r="AC23" s="26"/>
      <c r="AD23" s="26"/>
      <c r="AE23" s="26"/>
      <c r="AF23" s="33"/>
      <c r="AG23" s="28"/>
      <c r="AH23" s="28"/>
      <c r="AI23" s="28"/>
      <c r="AJ23" s="26"/>
      <c r="AK23" s="26"/>
      <c r="AL23" s="26"/>
    </row>
    <row r="24" spans="1:38" ht="77.2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>
        <v>2</v>
      </c>
      <c r="I24" s="26">
        <f t="shared" si="2"/>
        <v>2</v>
      </c>
      <c r="J24" s="28"/>
      <c r="K24" s="28"/>
      <c r="L24" s="26"/>
      <c r="M24" s="31"/>
      <c r="N24" s="28"/>
      <c r="O24" s="28"/>
      <c r="P24" s="28"/>
      <c r="Q24" s="28"/>
      <c r="R24" s="32"/>
      <c r="S24" s="28"/>
      <c r="T24" s="28"/>
      <c r="U24" s="28"/>
      <c r="V24" s="26"/>
      <c r="W24" s="28"/>
      <c r="X24" s="28"/>
      <c r="Y24" s="33">
        <f t="shared" si="6"/>
        <v>2</v>
      </c>
      <c r="Z24" s="26"/>
      <c r="AA24" s="28"/>
      <c r="AB24" s="26"/>
      <c r="AC24" s="26"/>
      <c r="AD24" s="26"/>
      <c r="AE24" s="26"/>
      <c r="AF24" s="33"/>
      <c r="AG24" s="28">
        <v>0</v>
      </c>
      <c r="AH24" s="28"/>
      <c r="AI24" s="28"/>
      <c r="AJ24" s="26">
        <f t="shared" si="8"/>
        <v>0</v>
      </c>
      <c r="AK24" s="26"/>
      <c r="AL24" s="26"/>
    </row>
    <row r="25" spans="1:38" ht="77.2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31"/>
      <c r="N25" s="28"/>
      <c r="O25" s="28"/>
      <c r="P25" s="28"/>
      <c r="Q25" s="28"/>
      <c r="R25" s="32"/>
      <c r="S25" s="28"/>
      <c r="T25" s="28"/>
      <c r="U25" s="28"/>
      <c r="V25" s="26"/>
      <c r="W25" s="28"/>
      <c r="X25" s="28"/>
      <c r="Y25" s="33"/>
      <c r="Z25" s="26"/>
      <c r="AA25" s="28"/>
      <c r="AB25" s="26"/>
      <c r="AC25" s="26"/>
      <c r="AD25" s="26"/>
      <c r="AE25" s="26"/>
      <c r="AF25" s="33"/>
      <c r="AG25" s="28">
        <v>0</v>
      </c>
      <c r="AH25" s="28"/>
      <c r="AI25" s="28"/>
      <c r="AJ25" s="26">
        <f t="shared" si="8"/>
        <v>0</v>
      </c>
      <c r="AK25" s="26"/>
      <c r="AL25" s="26"/>
    </row>
    <row r="26" spans="1:38" ht="77.2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1"/>
      <c r="N26" s="28"/>
      <c r="O26" s="28"/>
      <c r="P26" s="28"/>
      <c r="Q26" s="28"/>
      <c r="R26" s="32"/>
      <c r="S26" s="28"/>
      <c r="T26" s="28"/>
      <c r="U26" s="28"/>
      <c r="V26" s="26"/>
      <c r="W26" s="28"/>
      <c r="X26" s="28"/>
      <c r="Y26" s="33"/>
      <c r="Z26" s="26"/>
      <c r="AA26" s="28"/>
      <c r="AB26" s="26"/>
      <c r="AC26" s="26"/>
      <c r="AD26" s="26"/>
      <c r="AE26" s="26"/>
      <c r="AF26" s="33"/>
      <c r="AG26" s="28">
        <v>0</v>
      </c>
      <c r="AH26" s="28"/>
      <c r="AI26" s="28"/>
      <c r="AJ26" s="26">
        <f t="shared" si="8"/>
        <v>0</v>
      </c>
      <c r="AK26" s="26"/>
      <c r="AL26" s="26"/>
    </row>
    <row r="27" spans="1:38" s="9" customFormat="1" ht="77.2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20">E28+E29+E30+E31+E32</f>
        <v>0</v>
      </c>
      <c r="E27" s="52">
        <f t="shared" si="20"/>
        <v>0</v>
      </c>
      <c r="F27" s="52">
        <f t="shared" si="20"/>
        <v>0</v>
      </c>
      <c r="G27" s="52">
        <f t="shared" si="20"/>
        <v>3</v>
      </c>
      <c r="H27" s="52">
        <f t="shared" si="20"/>
        <v>2</v>
      </c>
      <c r="I27" s="52">
        <f t="shared" si="20"/>
        <v>0</v>
      </c>
      <c r="J27" s="52">
        <f t="shared" si="20"/>
        <v>1</v>
      </c>
      <c r="K27" s="52">
        <f t="shared" si="20"/>
        <v>0</v>
      </c>
      <c r="L27" s="52">
        <f t="shared" si="20"/>
        <v>2</v>
      </c>
      <c r="M27" s="52">
        <f t="shared" si="20"/>
        <v>1</v>
      </c>
      <c r="N27" s="52">
        <f t="shared" si="20"/>
        <v>0</v>
      </c>
      <c r="O27" s="52">
        <f t="shared" si="20"/>
        <v>1</v>
      </c>
      <c r="P27" s="52">
        <f t="shared" si="20"/>
        <v>0</v>
      </c>
      <c r="Q27" s="52">
        <f t="shared" si="20"/>
        <v>0</v>
      </c>
      <c r="R27" s="52">
        <f t="shared" si="20"/>
        <v>0</v>
      </c>
      <c r="S27" s="52">
        <f t="shared" si="20"/>
        <v>0</v>
      </c>
      <c r="T27" s="52">
        <f t="shared" si="20"/>
        <v>0</v>
      </c>
      <c r="U27" s="52">
        <f t="shared" si="20"/>
        <v>2</v>
      </c>
      <c r="V27" s="52">
        <f t="shared" si="20"/>
        <v>0</v>
      </c>
      <c r="W27" s="52">
        <f t="shared" si="20"/>
        <v>0</v>
      </c>
      <c r="X27" s="52">
        <f t="shared" si="20"/>
        <v>0</v>
      </c>
      <c r="Y27" s="52">
        <f t="shared" si="20"/>
        <v>0</v>
      </c>
      <c r="Z27" s="52">
        <f t="shared" si="20"/>
        <v>0</v>
      </c>
      <c r="AA27" s="52">
        <f t="shared" si="20"/>
        <v>0</v>
      </c>
      <c r="AB27" s="52">
        <f t="shared" si="20"/>
        <v>0</v>
      </c>
      <c r="AC27" s="52">
        <f t="shared" si="20"/>
        <v>0</v>
      </c>
      <c r="AD27" s="52">
        <f t="shared" si="20"/>
        <v>0</v>
      </c>
      <c r="AE27" s="52">
        <f t="shared" si="20"/>
        <v>0</v>
      </c>
      <c r="AF27" s="52">
        <f t="shared" si="20"/>
        <v>0</v>
      </c>
      <c r="AG27" s="52">
        <f t="shared" si="20"/>
        <v>0</v>
      </c>
      <c r="AH27" s="52">
        <f t="shared" si="20"/>
        <v>0</v>
      </c>
      <c r="AI27" s="52">
        <f t="shared" si="20"/>
        <v>0</v>
      </c>
      <c r="AJ27" s="52">
        <f t="shared" si="20"/>
        <v>0</v>
      </c>
      <c r="AK27" s="52">
        <f t="shared" si="20"/>
        <v>0</v>
      </c>
      <c r="AL27" s="52">
        <f t="shared" si="20"/>
        <v>0</v>
      </c>
    </row>
    <row r="28" spans="1:38" ht="77.2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1"/>
      <c r="N28" s="28"/>
      <c r="O28" s="28"/>
      <c r="P28" s="28"/>
      <c r="Q28" s="28"/>
      <c r="R28" s="32"/>
      <c r="S28" s="28"/>
      <c r="T28" s="28"/>
      <c r="U28" s="28"/>
      <c r="V28" s="26"/>
      <c r="W28" s="28"/>
      <c r="X28" s="28"/>
      <c r="Y28" s="33"/>
      <c r="Z28" s="26"/>
      <c r="AA28" s="28"/>
      <c r="AB28" s="26"/>
      <c r="AC28" s="26"/>
      <c r="AD28" s="26"/>
      <c r="AE28" s="26"/>
      <c r="AF28" s="33"/>
      <c r="AG28" s="28"/>
      <c r="AH28" s="28"/>
      <c r="AI28" s="28"/>
      <c r="AJ28" s="26"/>
      <c r="AK28" s="26"/>
      <c r="AL28" s="26"/>
    </row>
    <row r="29" spans="1:38" ht="77.2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>
        <v>1</v>
      </c>
      <c r="I29" s="26"/>
      <c r="J29" s="28"/>
      <c r="K29" s="28">
        <v>1</v>
      </c>
      <c r="L29" s="26"/>
      <c r="M29" s="31"/>
      <c r="N29" s="28"/>
      <c r="O29" s="28"/>
      <c r="P29" s="28"/>
      <c r="Q29" s="28"/>
      <c r="R29" s="32"/>
      <c r="S29" s="28"/>
      <c r="T29" s="28"/>
      <c r="U29" s="28"/>
      <c r="V29" s="26"/>
      <c r="W29" s="28"/>
      <c r="X29" s="28"/>
      <c r="Y29" s="33"/>
      <c r="Z29" s="26"/>
      <c r="AA29" s="28"/>
      <c r="AB29" s="26"/>
      <c r="AC29" s="26"/>
      <c r="AD29" s="26"/>
      <c r="AE29" s="26"/>
      <c r="AF29" s="33"/>
      <c r="AG29" s="28"/>
      <c r="AH29" s="28"/>
      <c r="AI29" s="28"/>
      <c r="AJ29" s="26"/>
      <c r="AK29" s="26"/>
      <c r="AL29" s="26"/>
    </row>
    <row r="30" spans="1:38" ht="77.2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>
        <v>2</v>
      </c>
      <c r="I30" s="26">
        <f t="shared" si="2"/>
        <v>2</v>
      </c>
      <c r="J30" s="28"/>
      <c r="K30" s="28"/>
      <c r="L30" s="26"/>
      <c r="M30" s="31">
        <f t="shared" si="3"/>
        <v>2</v>
      </c>
      <c r="N30" s="28">
        <v>1</v>
      </c>
      <c r="O30" s="28"/>
      <c r="P30" s="28">
        <v>1</v>
      </c>
      <c r="Q30" s="28"/>
      <c r="R30" s="32"/>
      <c r="S30" s="28"/>
      <c r="T30" s="28"/>
      <c r="U30" s="28"/>
      <c r="V30" s="26">
        <f t="shared" si="5"/>
        <v>2</v>
      </c>
      <c r="W30" s="28"/>
      <c r="X30" s="28"/>
      <c r="Y30" s="33"/>
      <c r="Z30" s="26"/>
      <c r="AA30" s="26"/>
      <c r="AB30" s="26"/>
      <c r="AC30" s="26"/>
      <c r="AD30" s="26"/>
      <c r="AE30" s="26"/>
      <c r="AF30" s="33"/>
      <c r="AG30" s="26"/>
      <c r="AH30" s="26"/>
      <c r="AI30" s="26"/>
      <c r="AJ30" s="26"/>
      <c r="AK30" s="26"/>
      <c r="AL30" s="26"/>
    </row>
    <row r="31" spans="1:38" ht="77.2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1"/>
      <c r="N31" s="28"/>
      <c r="O31" s="28"/>
      <c r="P31" s="28"/>
      <c r="Q31" s="28"/>
      <c r="R31" s="32"/>
      <c r="S31" s="28"/>
      <c r="T31" s="28"/>
      <c r="U31" s="28"/>
      <c r="V31" s="26"/>
      <c r="W31" s="28"/>
      <c r="X31" s="28"/>
      <c r="Y31" s="33"/>
      <c r="Z31" s="26"/>
      <c r="AA31" s="28"/>
      <c r="AB31" s="26"/>
      <c r="AC31" s="26"/>
      <c r="AD31" s="26"/>
      <c r="AE31" s="26"/>
      <c r="AF31" s="33"/>
      <c r="AG31" s="28"/>
      <c r="AH31" s="28"/>
      <c r="AI31" s="28"/>
      <c r="AJ31" s="26"/>
      <c r="AK31" s="26"/>
      <c r="AL31" s="26"/>
    </row>
    <row r="32" spans="1:38" ht="77.2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1"/>
      <c r="N32" s="31"/>
      <c r="O32" s="28"/>
      <c r="P32" s="31"/>
      <c r="Q32" s="28"/>
      <c r="R32" s="32"/>
      <c r="S32" s="28"/>
      <c r="T32" s="28"/>
      <c r="U32" s="28"/>
      <c r="V32" s="26"/>
      <c r="W32" s="28"/>
      <c r="X32" s="28"/>
      <c r="Y32" s="33"/>
      <c r="Z32" s="26"/>
      <c r="AA32" s="28"/>
      <c r="AB32" s="26"/>
      <c r="AC32" s="26"/>
      <c r="AD32" s="26"/>
      <c r="AE32" s="26"/>
      <c r="AF32" s="33"/>
      <c r="AG32" s="28"/>
      <c r="AH32" s="28"/>
      <c r="AI32" s="28"/>
      <c r="AJ32" s="26"/>
      <c r="AK32" s="26"/>
      <c r="AL32" s="26"/>
    </row>
    <row r="33" spans="1:38" s="9" customFormat="1" ht="77.2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77.2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9" customFormat="1" ht="77.2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77.2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77.25" customHeight="1" x14ac:dyDescent="0.25">
      <c r="A37" s="15" t="s">
        <v>90</v>
      </c>
      <c r="B37" s="5" t="s">
        <v>91</v>
      </c>
      <c r="C37" s="52">
        <v>1</v>
      </c>
      <c r="D37" s="52">
        <v>0</v>
      </c>
      <c r="E37" s="52">
        <f t="shared" si="1"/>
        <v>1</v>
      </c>
      <c r="F37" s="52">
        <v>0</v>
      </c>
      <c r="G37" s="52">
        <v>0</v>
      </c>
      <c r="H37" s="54">
        <v>1</v>
      </c>
      <c r="I37" s="52">
        <f t="shared" si="2"/>
        <v>1</v>
      </c>
      <c r="J37" s="54">
        <v>0</v>
      </c>
      <c r="K37" s="54">
        <v>0</v>
      </c>
      <c r="L37" s="52">
        <v>0</v>
      </c>
      <c r="M37" s="56">
        <f t="shared" si="3"/>
        <v>1</v>
      </c>
      <c r="N37" s="54">
        <v>0</v>
      </c>
      <c r="O37" s="54">
        <v>1</v>
      </c>
      <c r="P37" s="54">
        <v>0</v>
      </c>
      <c r="Q37" s="54">
        <v>0</v>
      </c>
      <c r="R37" s="57">
        <f t="shared" si="4"/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8">
        <f t="shared" si="6"/>
        <v>1</v>
      </c>
      <c r="Z37" s="52">
        <v>0</v>
      </c>
      <c r="AA37" s="54">
        <v>1</v>
      </c>
      <c r="AB37" s="52">
        <v>0</v>
      </c>
      <c r="AC37" s="52">
        <f t="shared" si="7"/>
        <v>1</v>
      </c>
      <c r="AD37" s="52">
        <v>1</v>
      </c>
      <c r="AE37" s="52">
        <v>0</v>
      </c>
      <c r="AF37" s="58">
        <v>0</v>
      </c>
      <c r="AG37" s="54">
        <v>1</v>
      </c>
      <c r="AH37" s="54">
        <v>0</v>
      </c>
      <c r="AI37" s="54">
        <v>0</v>
      </c>
      <c r="AJ37" s="52">
        <f t="shared" si="8"/>
        <v>0</v>
      </c>
      <c r="AK37" s="52">
        <v>0</v>
      </c>
      <c r="AL37" s="52">
        <v>0</v>
      </c>
    </row>
    <row r="38" spans="1:38" s="9" customFormat="1" ht="77.2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2">
        <v>1</v>
      </c>
      <c r="I38" s="52">
        <f t="shared" si="2"/>
        <v>0</v>
      </c>
      <c r="J38" s="54">
        <v>0</v>
      </c>
      <c r="K38" s="54">
        <v>1</v>
      </c>
      <c r="L38" s="52">
        <v>0</v>
      </c>
      <c r="M38" s="56">
        <f t="shared" si="3"/>
        <v>0</v>
      </c>
      <c r="N38" s="56">
        <f t="shared" ref="N38" si="21">O38+P38+Q38+R38</f>
        <v>0</v>
      </c>
      <c r="O38" s="56">
        <f t="shared" ref="O38" si="22">P38+Q38+R38+S38</f>
        <v>0</v>
      </c>
      <c r="P38" s="56">
        <f t="shared" ref="P38" si="23">Q38+R38+S38+T38</f>
        <v>0</v>
      </c>
      <c r="Q38" s="56">
        <f t="shared" ref="Q38" si="24">R38+S38+T38+U38</f>
        <v>0</v>
      </c>
      <c r="R38" s="57">
        <f t="shared" si="4"/>
        <v>0</v>
      </c>
      <c r="S38" s="57">
        <f t="shared" ref="S38" si="25">T38+U38+V38</f>
        <v>0</v>
      </c>
      <c r="T38" s="57">
        <f t="shared" ref="T38" si="26">U38+V38+W38</f>
        <v>0</v>
      </c>
      <c r="U38" s="57">
        <f t="shared" ref="U38" si="27">V38+W38+X38</f>
        <v>0</v>
      </c>
      <c r="V38" s="57">
        <f t="shared" ref="V38" si="28">W38+X38+Y38</f>
        <v>0</v>
      </c>
      <c r="W38" s="57">
        <f t="shared" ref="W38" si="29">X38+Y38+Z38</f>
        <v>0</v>
      </c>
      <c r="X38" s="57">
        <f t="shared" ref="X38" si="30">Y38+Z38+AA38</f>
        <v>0</v>
      </c>
      <c r="Y38" s="57">
        <f t="shared" ref="Y38" si="31">Z38+AA38+AB38</f>
        <v>0</v>
      </c>
      <c r="Z38" s="57">
        <f t="shared" ref="Z38" si="32">AA38+AB38+AC38</f>
        <v>0</v>
      </c>
      <c r="AA38" s="57">
        <f t="shared" ref="AA38" si="33">AB38+AC38+AD38</f>
        <v>0</v>
      </c>
      <c r="AB38" s="57">
        <f t="shared" ref="AB38" si="34">AC38+AD38+AE38</f>
        <v>0</v>
      </c>
      <c r="AC38" s="57">
        <f t="shared" ref="AC38" si="35">AD38+AE38+AF38</f>
        <v>0</v>
      </c>
      <c r="AD38" s="57">
        <f t="shared" ref="AD38" si="36">AE38+AF38+AG38</f>
        <v>0</v>
      </c>
      <c r="AE38" s="57">
        <f t="shared" ref="AE38" si="37">AF38+AG38+AH38</f>
        <v>0</v>
      </c>
      <c r="AF38" s="57">
        <f t="shared" ref="AF38" si="38">AG38+AH38+AI38</f>
        <v>0</v>
      </c>
      <c r="AG38" s="57">
        <f t="shared" ref="AG38" si="39">AH38+AI38+AJ38</f>
        <v>0</v>
      </c>
      <c r="AH38" s="57">
        <f t="shared" ref="AH38" si="40">AI38+AJ38+AK38</f>
        <v>0</v>
      </c>
      <c r="AI38" s="57">
        <f t="shared" ref="AI38" si="41">AJ38+AK38+AL38</f>
        <v>0</v>
      </c>
      <c r="AJ38" s="57">
        <f t="shared" ref="AJ38" si="42">AK38+AL38+AM38</f>
        <v>0</v>
      </c>
      <c r="AK38" s="57">
        <f t="shared" ref="AK38" si="43">AL38+AM38+AN38</f>
        <v>0</v>
      </c>
      <c r="AL38" s="57">
        <f t="shared" ref="AL38" si="44">AM38+AN38+AO38</f>
        <v>0</v>
      </c>
    </row>
    <row r="39" spans="1:38" ht="77.2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1"/>
      <c r="N39" s="28"/>
      <c r="O39" s="28"/>
      <c r="P39" s="28"/>
      <c r="Q39" s="28"/>
      <c r="R39" s="32"/>
      <c r="S39" s="28"/>
      <c r="T39" s="28"/>
      <c r="U39" s="28"/>
      <c r="V39" s="26"/>
      <c r="W39" s="28"/>
      <c r="X39" s="28"/>
      <c r="Y39" s="33"/>
      <c r="Z39" s="26"/>
      <c r="AA39" s="28"/>
      <c r="AB39" s="28"/>
      <c r="AC39" s="26"/>
      <c r="AD39" s="28"/>
      <c r="AE39" s="28"/>
      <c r="AF39" s="33"/>
      <c r="AG39" s="28"/>
      <c r="AH39" s="28"/>
      <c r="AI39" s="28"/>
      <c r="AJ39" s="26"/>
      <c r="AK39" s="28"/>
      <c r="AL39" s="28"/>
    </row>
    <row r="40" spans="1:38" ht="77.2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>
        <v>1</v>
      </c>
      <c r="I40" s="26">
        <f t="shared" si="2"/>
        <v>1</v>
      </c>
      <c r="J40" s="28"/>
      <c r="K40" s="28"/>
      <c r="L40" s="26"/>
      <c r="M40" s="31"/>
      <c r="N40" s="28"/>
      <c r="O40" s="28"/>
      <c r="P40" s="28"/>
      <c r="Q40" s="28"/>
      <c r="R40" s="32"/>
      <c r="S40" s="28"/>
      <c r="T40" s="28"/>
      <c r="U40" s="28"/>
      <c r="V40" s="26"/>
      <c r="W40" s="28"/>
      <c r="X40" s="28"/>
      <c r="Y40" s="33">
        <f t="shared" si="6"/>
        <v>1</v>
      </c>
      <c r="Z40" s="26"/>
      <c r="AA40" s="28"/>
      <c r="AB40" s="26"/>
      <c r="AC40" s="26"/>
      <c r="AD40" s="26"/>
      <c r="AE40" s="26"/>
      <c r="AF40" s="33"/>
      <c r="AG40" s="28"/>
      <c r="AH40" s="28"/>
      <c r="AI40" s="28"/>
      <c r="AJ40" s="26"/>
      <c r="AK40" s="26"/>
      <c r="AL40" s="26"/>
    </row>
    <row r="41" spans="1:38" ht="77.25" customHeight="1" x14ac:dyDescent="0.25">
      <c r="A41" s="15" t="s">
        <v>98</v>
      </c>
      <c r="B41" s="5" t="s">
        <v>99</v>
      </c>
      <c r="C41" s="26">
        <v>7</v>
      </c>
      <c r="D41" s="26">
        <v>3</v>
      </c>
      <c r="E41" s="26">
        <f t="shared" si="1"/>
        <v>4</v>
      </c>
      <c r="F41" s="26"/>
      <c r="G41" s="26"/>
      <c r="H41" s="28">
        <v>4</v>
      </c>
      <c r="I41" s="26">
        <f t="shared" si="2"/>
        <v>3</v>
      </c>
      <c r="J41" s="28">
        <v>1</v>
      </c>
      <c r="K41" s="28"/>
      <c r="L41" s="26"/>
      <c r="M41" s="31"/>
      <c r="N41" s="28"/>
      <c r="O41" s="28"/>
      <c r="P41" s="28"/>
      <c r="Q41" s="28"/>
      <c r="R41" s="32"/>
      <c r="S41" s="28"/>
      <c r="T41" s="28"/>
      <c r="U41" s="28"/>
      <c r="V41" s="26"/>
      <c r="W41" s="28"/>
      <c r="X41" s="28"/>
      <c r="Y41" s="33">
        <f t="shared" si="6"/>
        <v>10</v>
      </c>
      <c r="Z41" s="26"/>
      <c r="AA41" s="28"/>
      <c r="AB41" s="26"/>
      <c r="AC41" s="26"/>
      <c r="AD41" s="26"/>
      <c r="AE41" s="26"/>
      <c r="AF41" s="33"/>
      <c r="AG41" s="28"/>
      <c r="AH41" s="28"/>
      <c r="AI41" s="28"/>
      <c r="AJ41" s="26"/>
      <c r="AK41" s="26"/>
      <c r="AL41" s="26"/>
    </row>
    <row r="42" spans="1:38" ht="77.25" customHeight="1" x14ac:dyDescent="0.25">
      <c r="A42" s="15" t="s">
        <v>100</v>
      </c>
      <c r="B42" s="16" t="s">
        <v>101</v>
      </c>
      <c r="C42" s="26">
        <v>7</v>
      </c>
      <c r="D42" s="26">
        <v>6</v>
      </c>
      <c r="E42" s="26">
        <f t="shared" si="1"/>
        <v>1</v>
      </c>
      <c r="F42" s="26"/>
      <c r="G42" s="26"/>
      <c r="H42" s="28">
        <v>8</v>
      </c>
      <c r="I42" s="26">
        <f t="shared" si="2"/>
        <v>8</v>
      </c>
      <c r="J42" s="28"/>
      <c r="K42" s="28"/>
      <c r="L42" s="26"/>
      <c r="M42" s="31"/>
      <c r="N42" s="28"/>
      <c r="O42" s="28"/>
      <c r="P42" s="28"/>
      <c r="Q42" s="28"/>
      <c r="R42" s="32"/>
      <c r="S42" s="28"/>
      <c r="T42" s="28"/>
      <c r="U42" s="28"/>
      <c r="V42" s="26"/>
      <c r="W42" s="28"/>
      <c r="X42" s="28"/>
      <c r="Y42" s="33">
        <f t="shared" si="6"/>
        <v>15</v>
      </c>
      <c r="Z42" s="26"/>
      <c r="AA42" s="28"/>
      <c r="AB42" s="26"/>
      <c r="AC42" s="26"/>
      <c r="AD42" s="26"/>
      <c r="AE42" s="26"/>
      <c r="AF42" s="33"/>
      <c r="AG42" s="28"/>
      <c r="AH42" s="28"/>
      <c r="AI42" s="28"/>
      <c r="AJ42" s="26"/>
      <c r="AK42" s="26"/>
      <c r="AL42" s="26"/>
    </row>
    <row r="43" spans="1:38" ht="77.2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31"/>
      <c r="N43" s="28"/>
      <c r="O43" s="28"/>
      <c r="P43" s="28"/>
      <c r="Q43" s="28"/>
      <c r="R43" s="32"/>
      <c r="S43" s="28"/>
      <c r="T43" s="28"/>
      <c r="U43" s="28"/>
      <c r="V43" s="26"/>
      <c r="W43" s="28"/>
      <c r="X43" s="28"/>
      <c r="Y43" s="33"/>
      <c r="Z43" s="26"/>
      <c r="AA43" s="28"/>
      <c r="AB43" s="26"/>
      <c r="AC43" s="26"/>
      <c r="AD43" s="26"/>
      <c r="AE43" s="26"/>
      <c r="AF43" s="33"/>
      <c r="AG43" s="28"/>
      <c r="AH43" s="28"/>
      <c r="AI43" s="28"/>
      <c r="AJ43" s="26"/>
      <c r="AK43" s="26"/>
      <c r="AL43" s="26"/>
    </row>
    <row r="44" spans="1:38" ht="77.2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1"/>
      <c r="N44" s="28"/>
      <c r="O44" s="28"/>
      <c r="P44" s="28"/>
      <c r="Q44" s="28"/>
      <c r="R44" s="32"/>
      <c r="S44" s="28"/>
      <c r="T44" s="28"/>
      <c r="U44" s="28"/>
      <c r="V44" s="26"/>
      <c r="W44" s="28"/>
      <c r="X44" s="28"/>
      <c r="Y44" s="33"/>
      <c r="Z44" s="26"/>
      <c r="AA44" s="28"/>
      <c r="AB44" s="26"/>
      <c r="AC44" s="26"/>
      <c r="AD44" s="26"/>
      <c r="AE44" s="26"/>
      <c r="AF44" s="33"/>
      <c r="AG44" s="28"/>
      <c r="AH44" s="28"/>
      <c r="AI44" s="28"/>
      <c r="AJ44" s="26"/>
      <c r="AK44" s="26"/>
      <c r="AL44" s="26"/>
    </row>
    <row r="45" spans="1:38" ht="77.25" customHeight="1" x14ac:dyDescent="0.25">
      <c r="A45" s="15" t="s">
        <v>106</v>
      </c>
      <c r="B45" s="16" t="s">
        <v>107</v>
      </c>
      <c r="C45" s="26">
        <v>1</v>
      </c>
      <c r="D45" s="26"/>
      <c r="E45" s="26">
        <f t="shared" si="1"/>
        <v>1</v>
      </c>
      <c r="F45" s="26"/>
      <c r="G45" s="26"/>
      <c r="H45" s="26">
        <v>1</v>
      </c>
      <c r="I45" s="26">
        <f t="shared" si="2"/>
        <v>1</v>
      </c>
      <c r="J45" s="26"/>
      <c r="K45" s="28"/>
      <c r="L45" s="26"/>
      <c r="M45" s="31"/>
      <c r="N45" s="28"/>
      <c r="O45" s="28"/>
      <c r="P45" s="28"/>
      <c r="Q45" s="28"/>
      <c r="R45" s="32"/>
      <c r="S45" s="28"/>
      <c r="T45" s="28"/>
      <c r="U45" s="28"/>
      <c r="V45" s="26"/>
      <c r="W45" s="28"/>
      <c r="X45" s="28"/>
      <c r="Y45" s="33">
        <f t="shared" si="6"/>
        <v>2</v>
      </c>
      <c r="Z45" s="26"/>
      <c r="AA45" s="28"/>
      <c r="AB45" s="26"/>
      <c r="AC45" s="26"/>
      <c r="AD45" s="26"/>
      <c r="AE45" s="26"/>
      <c r="AF45" s="33"/>
      <c r="AG45" s="28"/>
      <c r="AH45" s="28"/>
      <c r="AI45" s="28"/>
      <c r="AJ45" s="26"/>
      <c r="AK45" s="26"/>
      <c r="AL45" s="26"/>
    </row>
    <row r="46" spans="1:38" ht="77.2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>
        <v>1</v>
      </c>
      <c r="I46" s="26"/>
      <c r="J46" s="28"/>
      <c r="K46" s="28">
        <v>1</v>
      </c>
      <c r="L46" s="26"/>
      <c r="M46" s="31"/>
      <c r="N46" s="28"/>
      <c r="O46" s="28"/>
      <c r="P46" s="28"/>
      <c r="Q46" s="28"/>
      <c r="R46" s="32"/>
      <c r="S46" s="28"/>
      <c r="T46" s="28"/>
      <c r="U46" s="28"/>
      <c r="V46" s="26"/>
      <c r="W46" s="28"/>
      <c r="X46" s="28"/>
      <c r="Y46" s="33"/>
      <c r="Z46" s="26"/>
      <c r="AA46" s="28"/>
      <c r="AB46" s="26"/>
      <c r="AC46" s="26"/>
      <c r="AD46" s="26"/>
      <c r="AE46" s="26"/>
      <c r="AF46" s="33"/>
      <c r="AG46" s="28"/>
      <c r="AH46" s="28"/>
      <c r="AI46" s="28"/>
      <c r="AJ46" s="26"/>
      <c r="AK46" s="26"/>
      <c r="AL46" s="26"/>
    </row>
    <row r="47" spans="1:38" ht="77.2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1"/>
      <c r="N47" s="28"/>
      <c r="O47" s="28"/>
      <c r="P47" s="28"/>
      <c r="Q47" s="28"/>
      <c r="R47" s="32"/>
      <c r="S47" s="28"/>
      <c r="T47" s="28"/>
      <c r="U47" s="28"/>
      <c r="V47" s="26"/>
      <c r="W47" s="28"/>
      <c r="X47" s="28"/>
      <c r="Y47" s="33"/>
      <c r="Z47" s="26"/>
      <c r="AA47" s="28"/>
      <c r="AB47" s="26"/>
      <c r="AC47" s="26"/>
      <c r="AD47" s="26"/>
      <c r="AE47" s="26"/>
      <c r="AF47" s="33"/>
      <c r="AG47" s="28"/>
      <c r="AH47" s="28"/>
      <c r="AI47" s="28"/>
      <c r="AJ47" s="26"/>
      <c r="AK47" s="26"/>
      <c r="AL47" s="26"/>
    </row>
    <row r="48" spans="1:38" s="9" customFormat="1" ht="77.25" customHeight="1" x14ac:dyDescent="0.25">
      <c r="A48" s="15" t="s">
        <v>112</v>
      </c>
      <c r="B48" s="5" t="s">
        <v>81</v>
      </c>
      <c r="C48" s="52">
        <v>7</v>
      </c>
      <c r="D48" s="52">
        <v>0</v>
      </c>
      <c r="E48" s="52">
        <f t="shared" si="1"/>
        <v>7</v>
      </c>
      <c r="F48" s="52">
        <v>0</v>
      </c>
      <c r="G48" s="52">
        <v>0</v>
      </c>
      <c r="H48" s="52">
        <v>3</v>
      </c>
      <c r="I48" s="52">
        <f t="shared" si="2"/>
        <v>2</v>
      </c>
      <c r="J48" s="54">
        <v>1</v>
      </c>
      <c r="K48" s="54">
        <v>0</v>
      </c>
      <c r="L48" s="52">
        <v>0</v>
      </c>
      <c r="M48" s="56">
        <f t="shared" si="3"/>
        <v>4</v>
      </c>
      <c r="N48" s="54">
        <v>4</v>
      </c>
      <c r="O48" s="54">
        <v>0</v>
      </c>
      <c r="P48" s="54">
        <v>0</v>
      </c>
      <c r="Q48" s="54">
        <v>0</v>
      </c>
      <c r="R48" s="57">
        <f t="shared" si="4"/>
        <v>4</v>
      </c>
      <c r="S48" s="54">
        <v>0</v>
      </c>
      <c r="T48" s="54">
        <v>4</v>
      </c>
      <c r="U48" s="54">
        <v>0</v>
      </c>
      <c r="V48" s="52">
        <f t="shared" si="5"/>
        <v>8</v>
      </c>
      <c r="W48" s="52">
        <v>0</v>
      </c>
      <c r="X48" s="54">
        <v>0</v>
      </c>
      <c r="Y48" s="58">
        <f t="shared" si="6"/>
        <v>1</v>
      </c>
      <c r="Z48" s="52">
        <v>0</v>
      </c>
      <c r="AA48" s="54">
        <v>2</v>
      </c>
      <c r="AB48" s="52">
        <v>1</v>
      </c>
      <c r="AC48" s="52">
        <f t="shared" si="7"/>
        <v>3</v>
      </c>
      <c r="AD48" s="52">
        <v>2</v>
      </c>
      <c r="AE48" s="52">
        <v>1</v>
      </c>
      <c r="AF48" s="58">
        <v>0</v>
      </c>
      <c r="AG48" s="54">
        <v>1</v>
      </c>
      <c r="AH48" s="54">
        <v>0</v>
      </c>
      <c r="AI48" s="54">
        <v>0</v>
      </c>
      <c r="AJ48" s="52">
        <f t="shared" si="8"/>
        <v>0</v>
      </c>
      <c r="AK48" s="52">
        <v>0</v>
      </c>
      <c r="AL48" s="52">
        <v>0</v>
      </c>
    </row>
    <row r="49" spans="1:38" s="9" customFormat="1" ht="77.25" customHeight="1" x14ac:dyDescent="0.25">
      <c r="A49" s="15"/>
      <c r="B49" s="5" t="s">
        <v>15</v>
      </c>
      <c r="C49" s="55">
        <v>496</v>
      </c>
      <c r="D49" s="55">
        <v>33</v>
      </c>
      <c r="E49" s="55">
        <f t="shared" ref="E49:U49" si="45">E9+E10+E12+E13+E15+E16+E17+E18+E20+E21+E22+E23+E24+E25+E26+E28+E29+E30+E31+E32+E33+E34+E36+E37+E38+E39+E40+E41+E42+E43+E44+E45+E46+E47+E48</f>
        <v>463</v>
      </c>
      <c r="F49" s="55">
        <f t="shared" si="45"/>
        <v>0</v>
      </c>
      <c r="G49" s="55">
        <f t="shared" si="45"/>
        <v>0</v>
      </c>
      <c r="H49" s="55">
        <f t="shared" si="45"/>
        <v>943</v>
      </c>
      <c r="I49" s="52">
        <f t="shared" si="2"/>
        <v>792</v>
      </c>
      <c r="J49" s="55">
        <f t="shared" si="45"/>
        <v>100</v>
      </c>
      <c r="K49" s="55">
        <f t="shared" si="45"/>
        <v>51</v>
      </c>
      <c r="L49" s="55">
        <f t="shared" si="45"/>
        <v>3</v>
      </c>
      <c r="M49" s="56">
        <f t="shared" si="3"/>
        <v>529</v>
      </c>
      <c r="N49" s="55">
        <f t="shared" si="45"/>
        <v>395</v>
      </c>
      <c r="O49" s="55">
        <f t="shared" si="45"/>
        <v>11</v>
      </c>
      <c r="P49" s="55">
        <f t="shared" si="45"/>
        <v>123</v>
      </c>
      <c r="Q49" s="55">
        <f t="shared" si="45"/>
        <v>0</v>
      </c>
      <c r="R49" s="57">
        <f t="shared" si="4"/>
        <v>151</v>
      </c>
      <c r="S49" s="55">
        <f t="shared" si="45"/>
        <v>0</v>
      </c>
      <c r="T49" s="55">
        <f t="shared" si="45"/>
        <v>11</v>
      </c>
      <c r="U49" s="55">
        <f t="shared" si="45"/>
        <v>140</v>
      </c>
      <c r="V49" s="52">
        <f t="shared" si="5"/>
        <v>680</v>
      </c>
      <c r="W49" s="55">
        <f t="shared" ref="W49:AL49" si="46">W9+W10+W12+W13+W15+W16+W17+W18+W20+W21+W22+W23+W24+W25+W26+W28+W29+W30+W31+W32+W33+W34+W35+W36+W37+W38+W39+W40+W41+W42+W43+W44+W45+W46+W47+W48</f>
        <v>2</v>
      </c>
      <c r="X49" s="55">
        <f t="shared" si="46"/>
        <v>1</v>
      </c>
      <c r="Y49" s="58">
        <f t="shared" si="6"/>
        <v>603</v>
      </c>
      <c r="Z49" s="55">
        <f t="shared" si="46"/>
        <v>22</v>
      </c>
      <c r="AA49" s="55">
        <f t="shared" si="46"/>
        <v>153</v>
      </c>
      <c r="AB49" s="55">
        <f t="shared" si="46"/>
        <v>35</v>
      </c>
      <c r="AC49" s="52">
        <f t="shared" si="7"/>
        <v>188</v>
      </c>
      <c r="AD49" s="55">
        <f t="shared" si="46"/>
        <v>58</v>
      </c>
      <c r="AE49" s="55">
        <f t="shared" si="46"/>
        <v>130</v>
      </c>
      <c r="AF49" s="55">
        <f t="shared" si="46"/>
        <v>0</v>
      </c>
      <c r="AG49" s="55">
        <f t="shared" si="46"/>
        <v>92</v>
      </c>
      <c r="AH49" s="55">
        <f t="shared" si="46"/>
        <v>25</v>
      </c>
      <c r="AI49" s="55">
        <f t="shared" si="46"/>
        <v>4</v>
      </c>
      <c r="AJ49" s="52">
        <f t="shared" si="8"/>
        <v>29</v>
      </c>
      <c r="AK49" s="55">
        <f t="shared" si="46"/>
        <v>24</v>
      </c>
      <c r="AL49" s="55">
        <f t="shared" si="46"/>
        <v>5</v>
      </c>
    </row>
    <row r="50" spans="1:3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2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ht="29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34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34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34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34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4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34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34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34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34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34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34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34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34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34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34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34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34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34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34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34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34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34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34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34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34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34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34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34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34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34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34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34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34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34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34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34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34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34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34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34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34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34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34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34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34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34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34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34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34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34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34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34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34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34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34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34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34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34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34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34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34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34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34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34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34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34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34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34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34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34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34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34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34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34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34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34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34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34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34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34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34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34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34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34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34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34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34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34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138"/>
  <sheetViews>
    <sheetView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120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69.75" customHeight="1" x14ac:dyDescent="0.25">
      <c r="A8" s="7">
        <v>1</v>
      </c>
      <c r="B8" s="5" t="s">
        <v>38</v>
      </c>
      <c r="C8" s="52">
        <f>C9+C10</f>
        <v>302</v>
      </c>
      <c r="D8" s="52">
        <f t="shared" ref="D8:AL8" si="0">D9+D10</f>
        <v>20</v>
      </c>
      <c r="E8" s="52">
        <f t="shared" si="0"/>
        <v>272</v>
      </c>
      <c r="F8" s="52">
        <f t="shared" si="0"/>
        <v>2</v>
      </c>
      <c r="G8" s="52">
        <f t="shared" si="0"/>
        <v>8</v>
      </c>
      <c r="H8" s="52">
        <f t="shared" si="0"/>
        <v>789</v>
      </c>
      <c r="I8" s="52">
        <f t="shared" si="0"/>
        <v>662</v>
      </c>
      <c r="J8" s="52">
        <f t="shared" si="0"/>
        <v>93</v>
      </c>
      <c r="K8" s="52">
        <f t="shared" si="0"/>
        <v>34</v>
      </c>
      <c r="L8" s="52">
        <f t="shared" si="0"/>
        <v>1</v>
      </c>
      <c r="M8" s="52">
        <f t="shared" si="0"/>
        <v>441</v>
      </c>
      <c r="N8" s="52">
        <f t="shared" si="0"/>
        <v>335</v>
      </c>
      <c r="O8" s="52">
        <f t="shared" si="0"/>
        <v>4</v>
      </c>
      <c r="P8" s="52">
        <f t="shared" si="0"/>
        <v>100</v>
      </c>
      <c r="Q8" s="52">
        <f t="shared" si="0"/>
        <v>2</v>
      </c>
      <c r="R8" s="52">
        <f t="shared" si="0"/>
        <v>138</v>
      </c>
      <c r="S8" s="52">
        <f t="shared" si="0"/>
        <v>2</v>
      </c>
      <c r="T8" s="52">
        <f t="shared" si="0"/>
        <v>8</v>
      </c>
      <c r="U8" s="52">
        <f t="shared" si="0"/>
        <v>128</v>
      </c>
      <c r="V8" s="52">
        <f t="shared" si="0"/>
        <v>579</v>
      </c>
      <c r="W8" s="52">
        <f t="shared" si="0"/>
        <v>1</v>
      </c>
      <c r="X8" s="52">
        <f t="shared" si="0"/>
        <v>7</v>
      </c>
      <c r="Y8" s="52">
        <f t="shared" si="0"/>
        <v>373</v>
      </c>
      <c r="Z8" s="52">
        <f t="shared" si="0"/>
        <v>15</v>
      </c>
      <c r="AA8" s="52">
        <f t="shared" si="0"/>
        <v>109</v>
      </c>
      <c r="AB8" s="52">
        <f t="shared" si="0"/>
        <v>16</v>
      </c>
      <c r="AC8" s="52">
        <f t="shared" si="0"/>
        <v>125</v>
      </c>
      <c r="AD8" s="52">
        <f t="shared" si="0"/>
        <v>44</v>
      </c>
      <c r="AE8" s="52">
        <f t="shared" si="0"/>
        <v>81</v>
      </c>
      <c r="AF8" s="52">
        <f t="shared" si="0"/>
        <v>0</v>
      </c>
      <c r="AG8" s="52">
        <f t="shared" si="0"/>
        <v>73</v>
      </c>
      <c r="AH8" s="52">
        <f t="shared" si="0"/>
        <v>36</v>
      </c>
      <c r="AI8" s="52">
        <f t="shared" si="0"/>
        <v>4</v>
      </c>
      <c r="AJ8" s="52">
        <f t="shared" si="0"/>
        <v>40</v>
      </c>
      <c r="AK8" s="52">
        <f t="shared" si="0"/>
        <v>36</v>
      </c>
      <c r="AL8" s="52">
        <f t="shared" si="0"/>
        <v>4</v>
      </c>
    </row>
    <row r="9" spans="1:38" ht="69.75" customHeight="1" x14ac:dyDescent="0.25">
      <c r="A9" s="10" t="s">
        <v>39</v>
      </c>
      <c r="B9" s="11" t="s">
        <v>40</v>
      </c>
      <c r="C9" s="26">
        <v>222</v>
      </c>
      <c r="D9" s="26">
        <v>19</v>
      </c>
      <c r="E9" s="26">
        <f>C9-D9-F9-G9</f>
        <v>198</v>
      </c>
      <c r="F9" s="26">
        <v>2</v>
      </c>
      <c r="G9" s="26">
        <v>3</v>
      </c>
      <c r="H9" s="26">
        <v>358</v>
      </c>
      <c r="I9" s="26">
        <f>H9-J9-K9</f>
        <v>289</v>
      </c>
      <c r="J9" s="26">
        <v>59</v>
      </c>
      <c r="K9" s="26">
        <v>10</v>
      </c>
      <c r="L9" s="26"/>
      <c r="M9" s="30">
        <f>N9+O9+P9+Q9</f>
        <v>244</v>
      </c>
      <c r="N9" s="30">
        <v>175</v>
      </c>
      <c r="O9" s="28">
        <v>2</v>
      </c>
      <c r="P9" s="30">
        <v>65</v>
      </c>
      <c r="Q9" s="28">
        <v>2</v>
      </c>
      <c r="R9" s="27">
        <f>S9+T9+U9</f>
        <v>21</v>
      </c>
      <c r="S9" s="28">
        <v>2</v>
      </c>
      <c r="T9" s="30">
        <v>7</v>
      </c>
      <c r="U9" s="28">
        <v>12</v>
      </c>
      <c r="V9" s="26">
        <f>M9+R9</f>
        <v>265</v>
      </c>
      <c r="W9" s="28">
        <v>1</v>
      </c>
      <c r="X9" s="26">
        <v>7</v>
      </c>
      <c r="Y9" s="26">
        <f>D9+E9+I9-L9-V9-W9</f>
        <v>240</v>
      </c>
      <c r="Z9" s="26">
        <v>15</v>
      </c>
      <c r="AA9" s="26">
        <v>85</v>
      </c>
      <c r="AB9" s="26">
        <v>12</v>
      </c>
      <c r="AC9" s="26">
        <f>AA9+AB9</f>
        <v>97</v>
      </c>
      <c r="AD9" s="26">
        <v>33</v>
      </c>
      <c r="AE9" s="26">
        <v>64</v>
      </c>
      <c r="AF9" s="26"/>
      <c r="AG9" s="26">
        <v>65</v>
      </c>
      <c r="AH9" s="26">
        <v>34</v>
      </c>
      <c r="AI9" s="26">
        <v>4</v>
      </c>
      <c r="AJ9" s="26">
        <f>AH9+AI9</f>
        <v>38</v>
      </c>
      <c r="AK9" s="26">
        <v>34</v>
      </c>
      <c r="AL9" s="26">
        <v>4</v>
      </c>
    </row>
    <row r="10" spans="1:38" ht="69.75" customHeight="1" x14ac:dyDescent="0.25">
      <c r="A10" s="10" t="s">
        <v>41</v>
      </c>
      <c r="B10" s="11" t="s">
        <v>42</v>
      </c>
      <c r="C10" s="26">
        <v>80</v>
      </c>
      <c r="D10" s="26">
        <v>1</v>
      </c>
      <c r="E10" s="26">
        <f t="shared" ref="E10:E49" si="1">C10-D10-F10-G10</f>
        <v>74</v>
      </c>
      <c r="F10" s="26"/>
      <c r="G10" s="26">
        <v>5</v>
      </c>
      <c r="H10" s="26">
        <v>431</v>
      </c>
      <c r="I10" s="26">
        <f t="shared" ref="I10:I49" si="2">H10-J10-K10</f>
        <v>373</v>
      </c>
      <c r="J10" s="26">
        <v>34</v>
      </c>
      <c r="K10" s="26">
        <v>24</v>
      </c>
      <c r="L10" s="26">
        <v>1</v>
      </c>
      <c r="M10" s="30">
        <f t="shared" ref="M10:M49" si="3">N10+O10+P10+Q10</f>
        <v>197</v>
      </c>
      <c r="N10" s="30">
        <v>160</v>
      </c>
      <c r="O10" s="28">
        <v>2</v>
      </c>
      <c r="P10" s="30">
        <v>35</v>
      </c>
      <c r="Q10" s="28"/>
      <c r="R10" s="27">
        <f t="shared" ref="R10:R49" si="4">S10+T10+U10</f>
        <v>117</v>
      </c>
      <c r="S10" s="28"/>
      <c r="T10" s="30">
        <v>1</v>
      </c>
      <c r="U10" s="28">
        <v>116</v>
      </c>
      <c r="V10" s="26">
        <f t="shared" ref="V10:V49" si="5">M10+R10</f>
        <v>314</v>
      </c>
      <c r="W10" s="28"/>
      <c r="X10" s="28"/>
      <c r="Y10" s="26">
        <f t="shared" ref="Y10:Y49" si="6">D10+E10+I10-L10-V10-W10</f>
        <v>133</v>
      </c>
      <c r="Z10" s="26"/>
      <c r="AA10" s="26">
        <v>24</v>
      </c>
      <c r="AB10" s="26">
        <v>4</v>
      </c>
      <c r="AC10" s="26">
        <f t="shared" ref="AC10:AC49" si="7">AA10+AB10</f>
        <v>28</v>
      </c>
      <c r="AD10" s="26">
        <v>11</v>
      </c>
      <c r="AE10" s="26">
        <v>17</v>
      </c>
      <c r="AF10" s="26"/>
      <c r="AG10" s="26">
        <v>8</v>
      </c>
      <c r="AH10" s="26">
        <v>2</v>
      </c>
      <c r="AI10" s="26"/>
      <c r="AJ10" s="26">
        <f t="shared" ref="AJ10:AJ49" si="8">AH10+AI10</f>
        <v>2</v>
      </c>
      <c r="AK10" s="26">
        <v>2</v>
      </c>
      <c r="AL10" s="26"/>
    </row>
    <row r="11" spans="1:38" s="9" customFormat="1" ht="69.75" customHeight="1" x14ac:dyDescent="0.25">
      <c r="A11" s="7">
        <v>2</v>
      </c>
      <c r="B11" s="5" t="s">
        <v>43</v>
      </c>
      <c r="C11" s="52">
        <f>C12+C13</f>
        <v>64</v>
      </c>
      <c r="D11" s="52">
        <f t="shared" ref="D11:AL11" si="9">D12+D13</f>
        <v>4</v>
      </c>
      <c r="E11" s="52">
        <f t="shared" si="9"/>
        <v>59</v>
      </c>
      <c r="F11" s="52">
        <f t="shared" si="9"/>
        <v>1</v>
      </c>
      <c r="G11" s="52">
        <f t="shared" si="9"/>
        <v>0</v>
      </c>
      <c r="H11" s="52">
        <f t="shared" si="9"/>
        <v>130</v>
      </c>
      <c r="I11" s="52">
        <f t="shared" si="9"/>
        <v>86</v>
      </c>
      <c r="J11" s="52">
        <f t="shared" si="9"/>
        <v>30</v>
      </c>
      <c r="K11" s="52">
        <f t="shared" si="9"/>
        <v>14</v>
      </c>
      <c r="L11" s="52">
        <f t="shared" si="9"/>
        <v>0</v>
      </c>
      <c r="M11" s="52">
        <f t="shared" si="9"/>
        <v>35</v>
      </c>
      <c r="N11" s="52">
        <f t="shared" si="9"/>
        <v>22</v>
      </c>
      <c r="O11" s="52">
        <f t="shared" si="9"/>
        <v>0</v>
      </c>
      <c r="P11" s="52">
        <f t="shared" si="9"/>
        <v>13</v>
      </c>
      <c r="Q11" s="52">
        <f t="shared" si="9"/>
        <v>0</v>
      </c>
      <c r="R11" s="52">
        <f t="shared" si="9"/>
        <v>12</v>
      </c>
      <c r="S11" s="52">
        <f t="shared" si="9"/>
        <v>0</v>
      </c>
      <c r="T11" s="52">
        <f t="shared" si="9"/>
        <v>9</v>
      </c>
      <c r="U11" s="52">
        <f t="shared" si="9"/>
        <v>3</v>
      </c>
      <c r="V11" s="52">
        <f t="shared" si="9"/>
        <v>47</v>
      </c>
      <c r="W11" s="52">
        <f t="shared" si="9"/>
        <v>2</v>
      </c>
      <c r="X11" s="52">
        <f t="shared" si="9"/>
        <v>3</v>
      </c>
      <c r="Y11" s="52">
        <f t="shared" si="9"/>
        <v>100</v>
      </c>
      <c r="Z11" s="52">
        <f t="shared" si="9"/>
        <v>8</v>
      </c>
      <c r="AA11" s="52">
        <f t="shared" si="9"/>
        <v>24</v>
      </c>
      <c r="AB11" s="52">
        <f t="shared" si="9"/>
        <v>10</v>
      </c>
      <c r="AC11" s="52">
        <f t="shared" si="9"/>
        <v>34</v>
      </c>
      <c r="AD11" s="52">
        <f t="shared" si="9"/>
        <v>8</v>
      </c>
      <c r="AE11" s="52">
        <f t="shared" si="9"/>
        <v>26</v>
      </c>
      <c r="AF11" s="52">
        <f t="shared" si="9"/>
        <v>0</v>
      </c>
      <c r="AG11" s="52">
        <f t="shared" si="9"/>
        <v>20</v>
      </c>
      <c r="AH11" s="52">
        <f t="shared" si="9"/>
        <v>1</v>
      </c>
      <c r="AI11" s="52">
        <f t="shared" si="9"/>
        <v>3</v>
      </c>
      <c r="AJ11" s="52">
        <f t="shared" si="9"/>
        <v>4</v>
      </c>
      <c r="AK11" s="52">
        <f t="shared" si="9"/>
        <v>3</v>
      </c>
      <c r="AL11" s="52">
        <f t="shared" si="9"/>
        <v>1</v>
      </c>
    </row>
    <row r="12" spans="1:38" ht="69.75" customHeight="1" x14ac:dyDescent="0.25">
      <c r="A12" s="10" t="s">
        <v>44</v>
      </c>
      <c r="B12" s="11" t="s">
        <v>45</v>
      </c>
      <c r="C12" s="26">
        <v>48</v>
      </c>
      <c r="D12" s="26">
        <v>3</v>
      </c>
      <c r="E12" s="26">
        <f t="shared" si="1"/>
        <v>45</v>
      </c>
      <c r="F12" s="26"/>
      <c r="G12" s="26"/>
      <c r="H12" s="26">
        <v>90</v>
      </c>
      <c r="I12" s="26">
        <f t="shared" si="2"/>
        <v>55</v>
      </c>
      <c r="J12" s="26">
        <v>27</v>
      </c>
      <c r="K12" s="26">
        <v>8</v>
      </c>
      <c r="L12" s="26"/>
      <c r="M12" s="30">
        <f t="shared" si="3"/>
        <v>28</v>
      </c>
      <c r="N12" s="30">
        <v>17</v>
      </c>
      <c r="O12" s="28"/>
      <c r="P12" s="30">
        <v>11</v>
      </c>
      <c r="Q12" s="28"/>
      <c r="R12" s="27">
        <f t="shared" si="4"/>
        <v>11</v>
      </c>
      <c r="S12" s="28"/>
      <c r="T12" s="30">
        <v>8</v>
      </c>
      <c r="U12" s="28">
        <v>3</v>
      </c>
      <c r="V12" s="26">
        <f t="shared" si="5"/>
        <v>39</v>
      </c>
      <c r="W12" s="26">
        <v>2</v>
      </c>
      <c r="X12" s="28">
        <v>2</v>
      </c>
      <c r="Y12" s="26">
        <f t="shared" si="6"/>
        <v>62</v>
      </c>
      <c r="Z12" s="26">
        <v>6</v>
      </c>
      <c r="AA12" s="26">
        <v>22</v>
      </c>
      <c r="AB12" s="26">
        <v>9</v>
      </c>
      <c r="AC12" s="26">
        <f t="shared" si="7"/>
        <v>31</v>
      </c>
      <c r="AD12" s="26">
        <v>8</v>
      </c>
      <c r="AE12" s="26">
        <v>23</v>
      </c>
      <c r="AF12" s="26"/>
      <c r="AG12" s="26">
        <v>20</v>
      </c>
      <c r="AH12" s="26">
        <v>1</v>
      </c>
      <c r="AI12" s="26">
        <v>3</v>
      </c>
      <c r="AJ12" s="26">
        <f t="shared" si="8"/>
        <v>4</v>
      </c>
      <c r="AK12" s="26">
        <v>3</v>
      </c>
      <c r="AL12" s="26">
        <v>1</v>
      </c>
    </row>
    <row r="13" spans="1:38" ht="69.75" customHeight="1" x14ac:dyDescent="0.25">
      <c r="A13" s="10" t="s">
        <v>46</v>
      </c>
      <c r="B13" s="11" t="s">
        <v>47</v>
      </c>
      <c r="C13" s="26">
        <v>16</v>
      </c>
      <c r="D13" s="26">
        <v>1</v>
      </c>
      <c r="E13" s="26">
        <f t="shared" si="1"/>
        <v>14</v>
      </c>
      <c r="F13" s="26">
        <v>1</v>
      </c>
      <c r="G13" s="26"/>
      <c r="H13" s="26">
        <v>40</v>
      </c>
      <c r="I13" s="26">
        <f t="shared" si="2"/>
        <v>31</v>
      </c>
      <c r="J13" s="28">
        <v>3</v>
      </c>
      <c r="K13" s="26">
        <v>6</v>
      </c>
      <c r="L13" s="26"/>
      <c r="M13" s="30">
        <f t="shared" si="3"/>
        <v>7</v>
      </c>
      <c r="N13" s="30">
        <v>5</v>
      </c>
      <c r="O13" s="28"/>
      <c r="P13" s="30">
        <v>2</v>
      </c>
      <c r="Q13" s="28"/>
      <c r="R13" s="27">
        <f t="shared" si="4"/>
        <v>1</v>
      </c>
      <c r="S13" s="28"/>
      <c r="T13" s="30">
        <v>1</v>
      </c>
      <c r="U13" s="28"/>
      <c r="V13" s="26">
        <f t="shared" si="5"/>
        <v>8</v>
      </c>
      <c r="W13" s="28"/>
      <c r="X13" s="28">
        <v>1</v>
      </c>
      <c r="Y13" s="26">
        <f t="shared" si="6"/>
        <v>38</v>
      </c>
      <c r="Z13" s="26">
        <v>2</v>
      </c>
      <c r="AA13" s="26">
        <v>2</v>
      </c>
      <c r="AB13" s="26">
        <v>1</v>
      </c>
      <c r="AC13" s="26">
        <f t="shared" si="7"/>
        <v>3</v>
      </c>
      <c r="AD13" s="28">
        <v>0</v>
      </c>
      <c r="AE13" s="26">
        <v>3</v>
      </c>
      <c r="AF13" s="26"/>
      <c r="AG13" s="26"/>
      <c r="AH13" s="26"/>
      <c r="AI13" s="26"/>
      <c r="AJ13" s="26"/>
      <c r="AK13" s="26"/>
      <c r="AL13" s="26"/>
    </row>
    <row r="14" spans="1:38" s="9" customFormat="1" ht="69.75" customHeight="1" x14ac:dyDescent="0.25">
      <c r="A14" s="10" t="s">
        <v>48</v>
      </c>
      <c r="B14" s="5" t="s">
        <v>49</v>
      </c>
      <c r="C14" s="52">
        <f>C15+C16</f>
        <v>4</v>
      </c>
      <c r="D14" s="52">
        <f t="shared" ref="D14:AL14" si="10">D15+D16</f>
        <v>3</v>
      </c>
      <c r="E14" s="52">
        <f t="shared" si="10"/>
        <v>1</v>
      </c>
      <c r="F14" s="52">
        <f t="shared" si="10"/>
        <v>0</v>
      </c>
      <c r="G14" s="52">
        <f t="shared" si="10"/>
        <v>0</v>
      </c>
      <c r="H14" s="52">
        <f t="shared" si="10"/>
        <v>0</v>
      </c>
      <c r="I14" s="52">
        <f t="shared" si="10"/>
        <v>0</v>
      </c>
      <c r="J14" s="52">
        <f t="shared" si="10"/>
        <v>0</v>
      </c>
      <c r="K14" s="52">
        <f t="shared" si="10"/>
        <v>0</v>
      </c>
      <c r="L14" s="52">
        <f t="shared" si="10"/>
        <v>0</v>
      </c>
      <c r="M14" s="52">
        <f t="shared" si="10"/>
        <v>2</v>
      </c>
      <c r="N14" s="52">
        <f t="shared" si="10"/>
        <v>0</v>
      </c>
      <c r="O14" s="52">
        <f t="shared" si="10"/>
        <v>0</v>
      </c>
      <c r="P14" s="52">
        <f t="shared" si="10"/>
        <v>2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2</v>
      </c>
      <c r="W14" s="52">
        <f t="shared" si="10"/>
        <v>0</v>
      </c>
      <c r="X14" s="52">
        <f t="shared" si="10"/>
        <v>0</v>
      </c>
      <c r="Y14" s="52">
        <f t="shared" si="10"/>
        <v>2</v>
      </c>
      <c r="Z14" s="52">
        <f t="shared" si="10"/>
        <v>2</v>
      </c>
      <c r="AA14" s="52">
        <f t="shared" si="10"/>
        <v>1</v>
      </c>
      <c r="AB14" s="52">
        <f t="shared" si="10"/>
        <v>0</v>
      </c>
      <c r="AC14" s="52">
        <f t="shared" si="10"/>
        <v>1</v>
      </c>
      <c r="AD14" s="52">
        <f t="shared" si="10"/>
        <v>1</v>
      </c>
      <c r="AE14" s="52">
        <f t="shared" si="10"/>
        <v>0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69.7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30"/>
      <c r="N15" s="30"/>
      <c r="O15" s="28"/>
      <c r="P15" s="30"/>
      <c r="Q15" s="28"/>
      <c r="R15" s="27"/>
      <c r="S15" s="28"/>
      <c r="T15" s="30"/>
      <c r="U15" s="28"/>
      <c r="V15" s="26"/>
      <c r="W15" s="28"/>
      <c r="X15" s="26"/>
      <c r="Y15" s="26"/>
      <c r="Z15" s="26"/>
      <c r="AA15" s="26">
        <v>1</v>
      </c>
      <c r="AB15" s="26"/>
      <c r="AC15" s="26">
        <f t="shared" si="7"/>
        <v>1</v>
      </c>
      <c r="AD15" s="26">
        <v>1</v>
      </c>
      <c r="AE15" s="26"/>
      <c r="AF15" s="26"/>
      <c r="AG15" s="26"/>
      <c r="AH15" s="26"/>
      <c r="AI15" s="26"/>
      <c r="AJ15" s="26"/>
      <c r="AK15" s="26"/>
      <c r="AL15" s="26"/>
    </row>
    <row r="16" spans="1:38" ht="69.75" customHeight="1" x14ac:dyDescent="0.25">
      <c r="A16" s="10" t="s">
        <v>52</v>
      </c>
      <c r="B16" s="11" t="s">
        <v>53</v>
      </c>
      <c r="C16" s="26">
        <v>4</v>
      </c>
      <c r="D16" s="26">
        <v>3</v>
      </c>
      <c r="E16" s="26">
        <f t="shared" si="1"/>
        <v>1</v>
      </c>
      <c r="F16" s="26"/>
      <c r="G16" s="26"/>
      <c r="H16" s="26"/>
      <c r="I16" s="26"/>
      <c r="J16" s="28"/>
      <c r="K16" s="28"/>
      <c r="L16" s="26"/>
      <c r="M16" s="30">
        <f t="shared" si="3"/>
        <v>2</v>
      </c>
      <c r="N16" s="30"/>
      <c r="O16" s="28"/>
      <c r="P16" s="30">
        <v>2</v>
      </c>
      <c r="Q16" s="28"/>
      <c r="R16" s="27"/>
      <c r="S16" s="28"/>
      <c r="T16" s="30"/>
      <c r="U16" s="28"/>
      <c r="V16" s="26">
        <f t="shared" si="5"/>
        <v>2</v>
      </c>
      <c r="W16" s="28"/>
      <c r="X16" s="28"/>
      <c r="Y16" s="26">
        <f t="shared" si="6"/>
        <v>2</v>
      </c>
      <c r="Z16" s="28">
        <v>2</v>
      </c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69.75" customHeight="1" x14ac:dyDescent="0.25">
      <c r="A17" s="10">
        <v>4</v>
      </c>
      <c r="B17" s="5" t="s">
        <v>54</v>
      </c>
      <c r="C17" s="52">
        <v>1</v>
      </c>
      <c r="D17" s="52">
        <v>1</v>
      </c>
      <c r="E17" s="52">
        <f t="shared" si="1"/>
        <v>0</v>
      </c>
      <c r="F17" s="52">
        <v>0</v>
      </c>
      <c r="G17" s="52">
        <v>0</v>
      </c>
      <c r="H17" s="52">
        <v>0</v>
      </c>
      <c r="I17" s="52">
        <f t="shared" si="2"/>
        <v>0</v>
      </c>
      <c r="J17" s="54">
        <v>0</v>
      </c>
      <c r="K17" s="54">
        <v>0</v>
      </c>
      <c r="L17" s="52">
        <v>0</v>
      </c>
      <c r="M17" s="60">
        <f t="shared" si="3"/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1</v>
      </c>
      <c r="Y17" s="52">
        <f t="shared" si="6"/>
        <v>1</v>
      </c>
      <c r="Z17" s="54">
        <v>1</v>
      </c>
      <c r="AA17" s="54">
        <v>0</v>
      </c>
      <c r="AB17" s="52">
        <v>0</v>
      </c>
      <c r="AC17" s="52">
        <f t="shared" si="7"/>
        <v>0</v>
      </c>
      <c r="AD17" s="52">
        <f t="shared" ref="AD17" si="11">AB17+AC17</f>
        <v>0</v>
      </c>
      <c r="AE17" s="52">
        <f t="shared" ref="AE17" si="12">AC17+AD17</f>
        <v>0</v>
      </c>
      <c r="AF17" s="52">
        <f t="shared" ref="AF17" si="13">AD17+AE17</f>
        <v>0</v>
      </c>
      <c r="AG17" s="52">
        <f t="shared" ref="AG17" si="14">AE17+AF17</f>
        <v>0</v>
      </c>
      <c r="AH17" s="52">
        <f t="shared" ref="AH17" si="15">AF17+AG17</f>
        <v>0</v>
      </c>
      <c r="AI17" s="52">
        <f t="shared" ref="AI17" si="16">AG17+AH17</f>
        <v>0</v>
      </c>
      <c r="AJ17" s="52">
        <f t="shared" ref="AJ17" si="17">AH17+AI17</f>
        <v>0</v>
      </c>
      <c r="AK17" s="52">
        <f t="shared" ref="AK17" si="18">AI17+AJ17</f>
        <v>0</v>
      </c>
      <c r="AL17" s="52">
        <f t="shared" ref="AL17" si="19">AJ17+AK17</f>
        <v>0</v>
      </c>
    </row>
    <row r="18" spans="1:38" s="9" customFormat="1" ht="69.75" customHeight="1" x14ac:dyDescent="0.25">
      <c r="A18" s="10">
        <v>5</v>
      </c>
      <c r="B18" s="5" t="s">
        <v>55</v>
      </c>
      <c r="C18" s="52">
        <v>1</v>
      </c>
      <c r="D18" s="52">
        <v>0</v>
      </c>
      <c r="E18" s="52">
        <f t="shared" si="1"/>
        <v>1</v>
      </c>
      <c r="F18" s="52">
        <v>0</v>
      </c>
      <c r="G18" s="52">
        <v>0</v>
      </c>
      <c r="H18" s="52">
        <v>2</v>
      </c>
      <c r="I18" s="52">
        <f t="shared" si="2"/>
        <v>2</v>
      </c>
      <c r="J18" s="54">
        <v>0</v>
      </c>
      <c r="K18" s="54">
        <v>0</v>
      </c>
      <c r="L18" s="52">
        <v>0</v>
      </c>
      <c r="M18" s="60">
        <f t="shared" si="3"/>
        <v>0</v>
      </c>
      <c r="N18" s="54">
        <v>0</v>
      </c>
      <c r="O18" s="54">
        <v>0</v>
      </c>
      <c r="P18" s="54">
        <v>0</v>
      </c>
      <c r="Q18" s="54">
        <v>0</v>
      </c>
      <c r="R18" s="53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0</v>
      </c>
      <c r="W18" s="52">
        <v>0</v>
      </c>
      <c r="X18" s="54">
        <v>0</v>
      </c>
      <c r="Y18" s="52">
        <f t="shared" si="6"/>
        <v>3</v>
      </c>
      <c r="Z18" s="54">
        <v>0</v>
      </c>
      <c r="AA18" s="54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</row>
    <row r="19" spans="1:38" s="9" customFormat="1" ht="69.75" customHeight="1" x14ac:dyDescent="0.25">
      <c r="A19" s="10">
        <v>6</v>
      </c>
      <c r="B19" s="5" t="s">
        <v>56</v>
      </c>
      <c r="C19" s="52">
        <f>C20+C21+C22+C23+C24+C25+C26</f>
        <v>4</v>
      </c>
      <c r="D19" s="52">
        <f t="shared" ref="D19:AL19" si="20">D20+D21+D22+D23+D24+D25+D26</f>
        <v>0</v>
      </c>
      <c r="E19" s="52">
        <f t="shared" si="20"/>
        <v>4</v>
      </c>
      <c r="F19" s="52">
        <f t="shared" si="20"/>
        <v>0</v>
      </c>
      <c r="G19" s="52">
        <f t="shared" si="20"/>
        <v>0</v>
      </c>
      <c r="H19" s="52">
        <f t="shared" si="20"/>
        <v>0</v>
      </c>
      <c r="I19" s="52">
        <f t="shared" si="20"/>
        <v>0</v>
      </c>
      <c r="J19" s="52">
        <f t="shared" si="20"/>
        <v>0</v>
      </c>
      <c r="K19" s="52">
        <f t="shared" si="20"/>
        <v>0</v>
      </c>
      <c r="L19" s="52">
        <f t="shared" si="20"/>
        <v>0</v>
      </c>
      <c r="M19" s="52">
        <f t="shared" si="20"/>
        <v>1</v>
      </c>
      <c r="N19" s="52">
        <f t="shared" si="20"/>
        <v>0</v>
      </c>
      <c r="O19" s="52">
        <f t="shared" si="20"/>
        <v>0</v>
      </c>
      <c r="P19" s="52">
        <f t="shared" si="20"/>
        <v>1</v>
      </c>
      <c r="Q19" s="52">
        <f t="shared" si="20"/>
        <v>0</v>
      </c>
      <c r="R19" s="52">
        <f t="shared" si="20"/>
        <v>0</v>
      </c>
      <c r="S19" s="52">
        <f t="shared" si="20"/>
        <v>0</v>
      </c>
      <c r="T19" s="52">
        <f t="shared" si="20"/>
        <v>0</v>
      </c>
      <c r="U19" s="52">
        <f t="shared" si="20"/>
        <v>0</v>
      </c>
      <c r="V19" s="52">
        <f t="shared" si="20"/>
        <v>1</v>
      </c>
      <c r="W19" s="52">
        <f t="shared" si="20"/>
        <v>0</v>
      </c>
      <c r="X19" s="52">
        <f t="shared" si="20"/>
        <v>0</v>
      </c>
      <c r="Y19" s="52">
        <f t="shared" si="20"/>
        <v>3</v>
      </c>
      <c r="Z19" s="52">
        <f t="shared" si="20"/>
        <v>0</v>
      </c>
      <c r="AA19" s="52">
        <f t="shared" si="20"/>
        <v>0</v>
      </c>
      <c r="AB19" s="52">
        <f t="shared" si="20"/>
        <v>0</v>
      </c>
      <c r="AC19" s="52">
        <f t="shared" si="20"/>
        <v>0</v>
      </c>
      <c r="AD19" s="52">
        <f t="shared" si="20"/>
        <v>0</v>
      </c>
      <c r="AE19" s="52">
        <f t="shared" si="20"/>
        <v>0</v>
      </c>
      <c r="AF19" s="52">
        <f t="shared" si="20"/>
        <v>0</v>
      </c>
      <c r="AG19" s="52">
        <f t="shared" si="20"/>
        <v>0</v>
      </c>
      <c r="AH19" s="52">
        <f t="shared" si="20"/>
        <v>0</v>
      </c>
      <c r="AI19" s="52">
        <f t="shared" si="20"/>
        <v>0</v>
      </c>
      <c r="AJ19" s="52">
        <f t="shared" si="20"/>
        <v>0</v>
      </c>
      <c r="AK19" s="52">
        <f t="shared" si="20"/>
        <v>0</v>
      </c>
      <c r="AL19" s="52">
        <f t="shared" si="20"/>
        <v>0</v>
      </c>
    </row>
    <row r="20" spans="1:38" ht="69.7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30"/>
      <c r="N20" s="28"/>
      <c r="O20" s="28"/>
      <c r="P20" s="28"/>
      <c r="Q20" s="28"/>
      <c r="R20" s="27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69.7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30"/>
      <c r="N21" s="28"/>
      <c r="O21" s="28"/>
      <c r="P21" s="28"/>
      <c r="Q21" s="28"/>
      <c r="R21" s="27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69.75" customHeight="1" x14ac:dyDescent="0.25">
      <c r="A22" s="10" t="s">
        <v>61</v>
      </c>
      <c r="B22" s="11" t="s">
        <v>62</v>
      </c>
      <c r="C22" s="26">
        <v>3</v>
      </c>
      <c r="D22" s="26"/>
      <c r="E22" s="26">
        <f t="shared" si="1"/>
        <v>3</v>
      </c>
      <c r="F22" s="26"/>
      <c r="G22" s="26"/>
      <c r="H22" s="28"/>
      <c r="I22" s="26"/>
      <c r="J22" s="28"/>
      <c r="K22" s="28"/>
      <c r="L22" s="26"/>
      <c r="M22" s="30">
        <f t="shared" si="3"/>
        <v>1</v>
      </c>
      <c r="N22" s="28"/>
      <c r="O22" s="28"/>
      <c r="P22" s="28">
        <v>1</v>
      </c>
      <c r="Q22" s="28"/>
      <c r="R22" s="27"/>
      <c r="S22" s="28"/>
      <c r="T22" s="28"/>
      <c r="U22" s="28"/>
      <c r="V22" s="26">
        <f t="shared" si="5"/>
        <v>1</v>
      </c>
      <c r="W22" s="28"/>
      <c r="X22" s="28"/>
      <c r="Y22" s="26">
        <f t="shared" si="6"/>
        <v>2</v>
      </c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69.7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30"/>
      <c r="N23" s="28"/>
      <c r="O23" s="28"/>
      <c r="P23" s="28"/>
      <c r="Q23" s="28"/>
      <c r="R23" s="27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69.7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30"/>
      <c r="N24" s="28"/>
      <c r="O24" s="28"/>
      <c r="P24" s="28"/>
      <c r="Q24" s="28"/>
      <c r="R24" s="27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69.75" customHeight="1" x14ac:dyDescent="0.25">
      <c r="A25" s="10" t="s">
        <v>67</v>
      </c>
      <c r="B25" s="11" t="s">
        <v>68</v>
      </c>
      <c r="C25" s="26">
        <v>1</v>
      </c>
      <c r="D25" s="26"/>
      <c r="E25" s="26">
        <f t="shared" si="1"/>
        <v>1</v>
      </c>
      <c r="F25" s="26"/>
      <c r="G25" s="26"/>
      <c r="H25" s="28"/>
      <c r="I25" s="26"/>
      <c r="J25" s="28"/>
      <c r="K25" s="28"/>
      <c r="L25" s="26"/>
      <c r="M25" s="30"/>
      <c r="N25" s="28"/>
      <c r="O25" s="28"/>
      <c r="P25" s="28"/>
      <c r="Q25" s="28"/>
      <c r="R25" s="27"/>
      <c r="S25" s="28"/>
      <c r="T25" s="28"/>
      <c r="U25" s="28"/>
      <c r="V25" s="26"/>
      <c r="W25" s="28"/>
      <c r="X25" s="28"/>
      <c r="Y25" s="26">
        <f t="shared" si="6"/>
        <v>1</v>
      </c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69.7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30"/>
      <c r="N26" s="28"/>
      <c r="O26" s="28"/>
      <c r="P26" s="28"/>
      <c r="Q26" s="28"/>
      <c r="R26" s="27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69.7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21">E28+E29+E30+E31+E32</f>
        <v>0</v>
      </c>
      <c r="E27" s="52">
        <f t="shared" si="21"/>
        <v>0</v>
      </c>
      <c r="F27" s="52">
        <f t="shared" si="21"/>
        <v>0</v>
      </c>
      <c r="G27" s="52">
        <f t="shared" si="21"/>
        <v>1</v>
      </c>
      <c r="H27" s="52">
        <f t="shared" si="21"/>
        <v>1</v>
      </c>
      <c r="I27" s="52">
        <f t="shared" si="21"/>
        <v>0</v>
      </c>
      <c r="J27" s="52">
        <f t="shared" si="21"/>
        <v>0</v>
      </c>
      <c r="K27" s="52">
        <f t="shared" si="21"/>
        <v>0</v>
      </c>
      <c r="L27" s="52">
        <f t="shared" si="21"/>
        <v>1</v>
      </c>
      <c r="M27" s="52">
        <f t="shared" si="21"/>
        <v>0</v>
      </c>
      <c r="N27" s="52">
        <f t="shared" si="21"/>
        <v>0</v>
      </c>
      <c r="O27" s="52">
        <f t="shared" si="21"/>
        <v>1</v>
      </c>
      <c r="P27" s="52">
        <f t="shared" si="21"/>
        <v>0</v>
      </c>
      <c r="Q27" s="52">
        <f t="shared" si="21"/>
        <v>0</v>
      </c>
      <c r="R27" s="52">
        <f t="shared" si="21"/>
        <v>0</v>
      </c>
      <c r="S27" s="52">
        <f t="shared" si="21"/>
        <v>0</v>
      </c>
      <c r="T27" s="52">
        <f t="shared" si="21"/>
        <v>0</v>
      </c>
      <c r="U27" s="52">
        <f t="shared" si="21"/>
        <v>1</v>
      </c>
      <c r="V27" s="52">
        <f t="shared" si="21"/>
        <v>0</v>
      </c>
      <c r="W27" s="52">
        <f t="shared" si="21"/>
        <v>0</v>
      </c>
      <c r="X27" s="52">
        <f t="shared" si="21"/>
        <v>0</v>
      </c>
      <c r="Y27" s="52">
        <f t="shared" si="21"/>
        <v>0</v>
      </c>
      <c r="Z27" s="52">
        <f t="shared" si="21"/>
        <v>0</v>
      </c>
      <c r="AA27" s="52">
        <f t="shared" si="21"/>
        <v>0</v>
      </c>
      <c r="AB27" s="52">
        <f t="shared" si="21"/>
        <v>0</v>
      </c>
      <c r="AC27" s="52">
        <f t="shared" si="21"/>
        <v>0</v>
      </c>
      <c r="AD27" s="52">
        <f t="shared" si="21"/>
        <v>0</v>
      </c>
      <c r="AE27" s="52">
        <f t="shared" si="21"/>
        <v>0</v>
      </c>
      <c r="AF27" s="52">
        <f t="shared" si="21"/>
        <v>0</v>
      </c>
      <c r="AG27" s="52">
        <f t="shared" si="21"/>
        <v>0</v>
      </c>
      <c r="AH27" s="52">
        <f t="shared" si="21"/>
        <v>0</v>
      </c>
      <c r="AI27" s="52">
        <f t="shared" si="21"/>
        <v>0</v>
      </c>
      <c r="AJ27" s="52">
        <f t="shared" si="21"/>
        <v>0</v>
      </c>
      <c r="AK27" s="52">
        <f t="shared" si="21"/>
        <v>0</v>
      </c>
      <c r="AL27" s="52">
        <f t="shared" si="21"/>
        <v>0</v>
      </c>
    </row>
    <row r="28" spans="1:38" ht="69.7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30"/>
      <c r="N28" s="28"/>
      <c r="O28" s="28"/>
      <c r="P28" s="28"/>
      <c r="Q28" s="28"/>
      <c r="R28" s="27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6"/>
      <c r="AL28" s="26"/>
    </row>
    <row r="29" spans="1:38" ht="69.7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30"/>
      <c r="N29" s="28"/>
      <c r="O29" s="28"/>
      <c r="P29" s="28"/>
      <c r="Q29" s="28"/>
      <c r="R29" s="27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6"/>
      <c r="AL29" s="26"/>
    </row>
    <row r="30" spans="1:38" ht="69.7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>
        <v>1</v>
      </c>
      <c r="I30" s="26">
        <f t="shared" si="2"/>
        <v>1</v>
      </c>
      <c r="J30" s="28"/>
      <c r="K30" s="28"/>
      <c r="L30" s="26"/>
      <c r="M30" s="30">
        <f t="shared" si="3"/>
        <v>1</v>
      </c>
      <c r="N30" s="28"/>
      <c r="O30" s="28"/>
      <c r="P30" s="28">
        <v>1</v>
      </c>
      <c r="Q30" s="28"/>
      <c r="R30" s="27"/>
      <c r="S30" s="28"/>
      <c r="T30" s="28"/>
      <c r="U30" s="28"/>
      <c r="V30" s="26">
        <f t="shared" si="5"/>
        <v>1</v>
      </c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69.7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30"/>
      <c r="N31" s="28"/>
      <c r="O31" s="28"/>
      <c r="P31" s="28"/>
      <c r="Q31" s="28"/>
      <c r="R31" s="27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6"/>
      <c r="AL31" s="26"/>
    </row>
    <row r="32" spans="1:38" ht="69.7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30"/>
      <c r="N32" s="30"/>
      <c r="O32" s="28"/>
      <c r="P32" s="30"/>
      <c r="Q32" s="28"/>
      <c r="R32" s="27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6"/>
      <c r="AL32" s="26"/>
    </row>
    <row r="33" spans="1:38" s="9" customFormat="1" ht="69.7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f t="shared" si="1"/>
        <v>0</v>
      </c>
      <c r="F33" s="52">
        <v>0</v>
      </c>
      <c r="G33" s="52">
        <v>0</v>
      </c>
      <c r="H33" s="52">
        <v>1</v>
      </c>
      <c r="I33" s="52">
        <f t="shared" si="2"/>
        <v>1</v>
      </c>
      <c r="J33" s="52">
        <v>0</v>
      </c>
      <c r="K33" s="52">
        <v>0</v>
      </c>
      <c r="L33" s="52">
        <v>0</v>
      </c>
      <c r="M33" s="60">
        <f t="shared" si="3"/>
        <v>1</v>
      </c>
      <c r="N33" s="52">
        <v>1</v>
      </c>
      <c r="O33" s="52">
        <v>0</v>
      </c>
      <c r="P33" s="52">
        <v>0</v>
      </c>
      <c r="Q33" s="52">
        <v>0</v>
      </c>
      <c r="R33" s="53">
        <f t="shared" si="4"/>
        <v>0</v>
      </c>
      <c r="S33" s="52">
        <v>0</v>
      </c>
      <c r="T33" s="52">
        <v>0</v>
      </c>
      <c r="U33" s="52">
        <v>0</v>
      </c>
      <c r="V33" s="52">
        <f t="shared" si="5"/>
        <v>1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69.7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38" s="9" customFormat="1" ht="69.7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69.7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69.75" customHeight="1" x14ac:dyDescent="0.25">
      <c r="A37" s="15" t="s">
        <v>90</v>
      </c>
      <c r="B37" s="5" t="s">
        <v>91</v>
      </c>
      <c r="C37" s="52">
        <v>1</v>
      </c>
      <c r="D37" s="52">
        <v>0</v>
      </c>
      <c r="E37" s="52">
        <f t="shared" si="1"/>
        <v>1</v>
      </c>
      <c r="F37" s="52">
        <v>0</v>
      </c>
      <c r="G37" s="52">
        <v>0</v>
      </c>
      <c r="H37" s="54">
        <v>1</v>
      </c>
      <c r="I37" s="52">
        <f t="shared" si="2"/>
        <v>1</v>
      </c>
      <c r="J37" s="54">
        <v>0</v>
      </c>
      <c r="K37" s="54">
        <v>0</v>
      </c>
      <c r="L37" s="52">
        <v>0</v>
      </c>
      <c r="M37" s="60">
        <f t="shared" si="3"/>
        <v>1</v>
      </c>
      <c r="N37" s="54">
        <v>1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2">
        <f t="shared" si="5"/>
        <v>1</v>
      </c>
      <c r="W37" s="54">
        <v>0</v>
      </c>
      <c r="X37" s="54">
        <v>0</v>
      </c>
      <c r="Y37" s="52">
        <f t="shared" si="6"/>
        <v>1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1</v>
      </c>
      <c r="AI37" s="54">
        <v>0</v>
      </c>
      <c r="AJ37" s="52">
        <f t="shared" si="8"/>
        <v>1</v>
      </c>
      <c r="AK37" s="52">
        <v>1</v>
      </c>
      <c r="AL37" s="52">
        <v>0</v>
      </c>
    </row>
    <row r="38" spans="1:38" s="9" customFormat="1" ht="69.7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2">
        <f t="shared" si="1"/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69.7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30"/>
      <c r="N39" s="28"/>
      <c r="O39" s="28"/>
      <c r="P39" s="28"/>
      <c r="Q39" s="28"/>
      <c r="R39" s="27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69.7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30"/>
      <c r="N40" s="28"/>
      <c r="O40" s="28"/>
      <c r="P40" s="28"/>
      <c r="Q40" s="28"/>
      <c r="R40" s="27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6"/>
      <c r="AL40" s="26"/>
    </row>
    <row r="41" spans="1:38" ht="69.75" customHeight="1" x14ac:dyDescent="0.25">
      <c r="A41" s="15" t="s">
        <v>98</v>
      </c>
      <c r="B41" s="5" t="s">
        <v>99</v>
      </c>
      <c r="C41" s="26">
        <v>5</v>
      </c>
      <c r="D41" s="26"/>
      <c r="E41" s="26">
        <f t="shared" si="1"/>
        <v>5</v>
      </c>
      <c r="F41" s="26"/>
      <c r="G41" s="26"/>
      <c r="H41" s="28">
        <v>4</v>
      </c>
      <c r="I41" s="26">
        <f t="shared" si="2"/>
        <v>4</v>
      </c>
      <c r="J41" s="28"/>
      <c r="K41" s="28"/>
      <c r="L41" s="26"/>
      <c r="M41" s="30">
        <f t="shared" si="3"/>
        <v>3</v>
      </c>
      <c r="N41" s="28"/>
      <c r="O41" s="28"/>
      <c r="P41" s="28">
        <v>3</v>
      </c>
      <c r="Q41" s="28"/>
      <c r="R41" s="27"/>
      <c r="S41" s="28"/>
      <c r="T41" s="28"/>
      <c r="U41" s="28"/>
      <c r="V41" s="26">
        <f t="shared" si="5"/>
        <v>3</v>
      </c>
      <c r="W41" s="28"/>
      <c r="X41" s="28">
        <v>2</v>
      </c>
      <c r="Y41" s="26">
        <f t="shared" si="6"/>
        <v>6</v>
      </c>
      <c r="Z41" s="28">
        <v>4</v>
      </c>
      <c r="AA41" s="28">
        <v>2</v>
      </c>
      <c r="AB41" s="26"/>
      <c r="AC41" s="26">
        <f t="shared" si="7"/>
        <v>2</v>
      </c>
      <c r="AD41" s="26"/>
      <c r="AE41" s="26">
        <v>2</v>
      </c>
      <c r="AF41" s="28"/>
      <c r="AG41" s="28"/>
      <c r="AH41" s="28"/>
      <c r="AI41" s="28"/>
      <c r="AJ41" s="26"/>
      <c r="AK41" s="26"/>
      <c r="AL41" s="26"/>
    </row>
    <row r="42" spans="1:38" ht="69.75" customHeight="1" x14ac:dyDescent="0.25">
      <c r="A42" s="15" t="s">
        <v>100</v>
      </c>
      <c r="B42" s="16" t="s">
        <v>101</v>
      </c>
      <c r="C42" s="26">
        <v>1</v>
      </c>
      <c r="D42" s="26">
        <v>1</v>
      </c>
      <c r="E42" s="26"/>
      <c r="F42" s="26"/>
      <c r="G42" s="26"/>
      <c r="H42" s="28">
        <v>4</v>
      </c>
      <c r="I42" s="26">
        <f t="shared" si="2"/>
        <v>4</v>
      </c>
      <c r="J42" s="28"/>
      <c r="K42" s="28"/>
      <c r="L42" s="26"/>
      <c r="M42" s="30">
        <f t="shared" si="3"/>
        <v>1</v>
      </c>
      <c r="N42" s="28">
        <v>1</v>
      </c>
      <c r="O42" s="28"/>
      <c r="P42" s="28"/>
      <c r="Q42" s="28"/>
      <c r="R42" s="27"/>
      <c r="S42" s="28"/>
      <c r="T42" s="28"/>
      <c r="U42" s="28"/>
      <c r="V42" s="26">
        <f t="shared" si="5"/>
        <v>1</v>
      </c>
      <c r="W42" s="28"/>
      <c r="X42" s="28"/>
      <c r="Y42" s="26">
        <f t="shared" si="6"/>
        <v>4</v>
      </c>
      <c r="Z42" s="28">
        <v>1</v>
      </c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6"/>
      <c r="AL42" s="26"/>
    </row>
    <row r="43" spans="1:38" ht="69.7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>
        <v>2</v>
      </c>
      <c r="I43" s="26">
        <f t="shared" si="2"/>
        <v>2</v>
      </c>
      <c r="J43" s="28"/>
      <c r="K43" s="28"/>
      <c r="L43" s="26"/>
      <c r="M43" s="30"/>
      <c r="N43" s="28"/>
      <c r="O43" s="28"/>
      <c r="P43" s="28"/>
      <c r="Q43" s="28"/>
      <c r="R43" s="27"/>
      <c r="S43" s="28"/>
      <c r="T43" s="28"/>
      <c r="U43" s="28"/>
      <c r="V43" s="26"/>
      <c r="W43" s="28"/>
      <c r="X43" s="28"/>
      <c r="Y43" s="26">
        <f t="shared" si="6"/>
        <v>2</v>
      </c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6"/>
      <c r="AL43" s="26"/>
    </row>
    <row r="44" spans="1:38" ht="69.7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30"/>
      <c r="N44" s="28"/>
      <c r="O44" s="28"/>
      <c r="P44" s="28"/>
      <c r="Q44" s="28"/>
      <c r="R44" s="27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6"/>
      <c r="AL44" s="26"/>
    </row>
    <row r="45" spans="1:38" ht="69.75" customHeight="1" x14ac:dyDescent="0.25">
      <c r="A45" s="15" t="s">
        <v>106</v>
      </c>
      <c r="B45" s="16" t="s">
        <v>107</v>
      </c>
      <c r="C45" s="26">
        <v>1</v>
      </c>
      <c r="D45" s="26"/>
      <c r="E45" s="26">
        <f t="shared" si="1"/>
        <v>1</v>
      </c>
      <c r="F45" s="26"/>
      <c r="G45" s="26"/>
      <c r="H45" s="26">
        <v>1</v>
      </c>
      <c r="I45" s="26">
        <f t="shared" si="2"/>
        <v>1</v>
      </c>
      <c r="J45" s="26"/>
      <c r="K45" s="28"/>
      <c r="L45" s="26"/>
      <c r="M45" s="30">
        <f t="shared" si="3"/>
        <v>1</v>
      </c>
      <c r="N45" s="28"/>
      <c r="O45" s="28"/>
      <c r="P45" s="28">
        <v>1</v>
      </c>
      <c r="Q45" s="28"/>
      <c r="R45" s="27"/>
      <c r="S45" s="28"/>
      <c r="T45" s="28"/>
      <c r="U45" s="28"/>
      <c r="V45" s="26">
        <f t="shared" si="5"/>
        <v>1</v>
      </c>
      <c r="W45" s="28"/>
      <c r="X45" s="28"/>
      <c r="Y45" s="26">
        <f t="shared" si="6"/>
        <v>1</v>
      </c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6"/>
      <c r="AL45" s="26"/>
    </row>
    <row r="46" spans="1:38" ht="69.75" customHeight="1" x14ac:dyDescent="0.25">
      <c r="A46" s="15" t="s">
        <v>108</v>
      </c>
      <c r="B46" s="5" t="s">
        <v>109</v>
      </c>
      <c r="C46" s="26">
        <v>2</v>
      </c>
      <c r="D46" s="26"/>
      <c r="E46" s="26">
        <f t="shared" si="1"/>
        <v>2</v>
      </c>
      <c r="F46" s="26"/>
      <c r="G46" s="26"/>
      <c r="H46" s="28"/>
      <c r="I46" s="26"/>
      <c r="J46" s="28"/>
      <c r="K46" s="28"/>
      <c r="L46" s="26"/>
      <c r="M46" s="30">
        <f t="shared" si="3"/>
        <v>2</v>
      </c>
      <c r="N46" s="28">
        <v>1</v>
      </c>
      <c r="O46" s="28"/>
      <c r="P46" s="28">
        <v>1</v>
      </c>
      <c r="Q46" s="28"/>
      <c r="R46" s="27"/>
      <c r="S46" s="28"/>
      <c r="T46" s="28"/>
      <c r="U46" s="28"/>
      <c r="V46" s="26">
        <f t="shared" si="5"/>
        <v>2</v>
      </c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6"/>
      <c r="AL46" s="26"/>
    </row>
    <row r="47" spans="1:38" ht="69.7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30"/>
      <c r="N47" s="28"/>
      <c r="O47" s="28"/>
      <c r="P47" s="28"/>
      <c r="Q47" s="28"/>
      <c r="R47" s="27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6"/>
      <c r="AL47" s="26"/>
    </row>
    <row r="48" spans="1:38" s="9" customFormat="1" ht="69.75" customHeight="1" x14ac:dyDescent="0.25">
      <c r="A48" s="15" t="s">
        <v>112</v>
      </c>
      <c r="B48" s="5" t="s">
        <v>81</v>
      </c>
      <c r="C48" s="52">
        <v>2</v>
      </c>
      <c r="D48" s="52">
        <v>0</v>
      </c>
      <c r="E48" s="52">
        <f t="shared" si="1"/>
        <v>2</v>
      </c>
      <c r="F48" s="52">
        <v>0</v>
      </c>
      <c r="G48" s="52">
        <v>0</v>
      </c>
      <c r="H48" s="52">
        <v>4</v>
      </c>
      <c r="I48" s="52">
        <f t="shared" si="2"/>
        <v>4</v>
      </c>
      <c r="J48" s="54">
        <v>0</v>
      </c>
      <c r="K48" s="54">
        <v>0</v>
      </c>
      <c r="L48" s="52">
        <v>0</v>
      </c>
      <c r="M48" s="60">
        <f t="shared" si="3"/>
        <v>2</v>
      </c>
      <c r="N48" s="54">
        <v>2</v>
      </c>
      <c r="O48" s="54">
        <v>0</v>
      </c>
      <c r="P48" s="54">
        <v>0</v>
      </c>
      <c r="Q48" s="54">
        <v>0</v>
      </c>
      <c r="R48" s="53">
        <f t="shared" si="4"/>
        <v>0</v>
      </c>
      <c r="S48" s="54">
        <v>0</v>
      </c>
      <c r="T48" s="54">
        <v>0</v>
      </c>
      <c r="U48" s="54">
        <v>0</v>
      </c>
      <c r="V48" s="52">
        <f t="shared" si="5"/>
        <v>2</v>
      </c>
      <c r="W48" s="52">
        <v>0</v>
      </c>
      <c r="X48" s="54">
        <v>0</v>
      </c>
      <c r="Y48" s="52">
        <f t="shared" si="6"/>
        <v>4</v>
      </c>
      <c r="Z48" s="54">
        <v>0</v>
      </c>
      <c r="AA48" s="54">
        <v>0</v>
      </c>
      <c r="AB48" s="52">
        <v>1</v>
      </c>
      <c r="AC48" s="52">
        <f t="shared" si="7"/>
        <v>1</v>
      </c>
      <c r="AD48" s="52">
        <v>0</v>
      </c>
      <c r="AE48" s="52">
        <v>1</v>
      </c>
      <c r="AF48" s="54">
        <v>0</v>
      </c>
      <c r="AG48" s="54">
        <v>0</v>
      </c>
      <c r="AH48" s="54">
        <v>0</v>
      </c>
      <c r="AI48" s="54">
        <v>0</v>
      </c>
      <c r="AJ48" s="52">
        <f t="shared" si="8"/>
        <v>0</v>
      </c>
      <c r="AK48" s="52">
        <v>0</v>
      </c>
      <c r="AL48" s="52">
        <v>0</v>
      </c>
    </row>
    <row r="49" spans="1:38" s="9" customFormat="1" ht="69.75" customHeight="1" x14ac:dyDescent="0.25">
      <c r="A49" s="15"/>
      <c r="B49" s="5" t="s">
        <v>15</v>
      </c>
      <c r="C49" s="55">
        <v>388</v>
      </c>
      <c r="D49" s="55">
        <v>29</v>
      </c>
      <c r="E49" s="52">
        <f t="shared" si="1"/>
        <v>348</v>
      </c>
      <c r="F49" s="55">
        <f t="shared" ref="F49:U49" si="22">F9+F10+F12+F13+F15+F16+F17+F18+F20+F21+F22+F23+F24+F25+F26+F28+F29+F30+F31+F32+F33+F34+F35+F36+F37+F38+F39+F40+F41+F43+F44+F45+F46+F47+F48</f>
        <v>3</v>
      </c>
      <c r="G49" s="55">
        <f t="shared" si="22"/>
        <v>8</v>
      </c>
      <c r="H49" s="55">
        <f>H9+H10+H12+H13+H15+H16+H17+H18+H20+H21+H22+H23+H24+H25+H26+H28+H29+H30+H42+H31+H32+H33+H34+H35+H36+H37+H38+H39+H40+H41+H43+H44+H45+H46+H47+H48</f>
        <v>939</v>
      </c>
      <c r="I49" s="52">
        <f t="shared" si="2"/>
        <v>768</v>
      </c>
      <c r="J49" s="55">
        <f t="shared" si="22"/>
        <v>123</v>
      </c>
      <c r="K49" s="55">
        <f t="shared" si="22"/>
        <v>48</v>
      </c>
      <c r="L49" s="55">
        <f t="shared" si="22"/>
        <v>1</v>
      </c>
      <c r="M49" s="60">
        <f t="shared" si="3"/>
        <v>491</v>
      </c>
      <c r="N49" s="55">
        <v>363</v>
      </c>
      <c r="O49" s="55">
        <f t="shared" si="22"/>
        <v>4</v>
      </c>
      <c r="P49" s="55">
        <f t="shared" si="22"/>
        <v>122</v>
      </c>
      <c r="Q49" s="55">
        <f t="shared" si="22"/>
        <v>2</v>
      </c>
      <c r="R49" s="53">
        <f t="shared" si="4"/>
        <v>150</v>
      </c>
      <c r="S49" s="55">
        <f t="shared" si="22"/>
        <v>2</v>
      </c>
      <c r="T49" s="55">
        <f t="shared" si="22"/>
        <v>17</v>
      </c>
      <c r="U49" s="55">
        <f t="shared" si="22"/>
        <v>131</v>
      </c>
      <c r="V49" s="52">
        <f t="shared" si="5"/>
        <v>641</v>
      </c>
      <c r="W49" s="55">
        <f t="shared" ref="W49:AL49" si="23">W9+W10+W12+W13+W15+W16+W17+W18+W20+W21+W22+W23+W24+W25+W26+W28+W29+W30+W31+W32+W33+W34+W35+W36+W37+W38+W39+W40+W41+W42+W43+W44+W45+W46+W47+W48</f>
        <v>3</v>
      </c>
      <c r="X49" s="55">
        <f t="shared" si="23"/>
        <v>13</v>
      </c>
      <c r="Y49" s="52">
        <f t="shared" si="6"/>
        <v>500</v>
      </c>
      <c r="Z49" s="55">
        <f t="shared" si="23"/>
        <v>31</v>
      </c>
      <c r="AA49" s="55">
        <f t="shared" si="23"/>
        <v>136</v>
      </c>
      <c r="AB49" s="55">
        <f t="shared" si="23"/>
        <v>27</v>
      </c>
      <c r="AC49" s="52">
        <f t="shared" si="7"/>
        <v>163</v>
      </c>
      <c r="AD49" s="55">
        <f t="shared" si="23"/>
        <v>53</v>
      </c>
      <c r="AE49" s="55">
        <f t="shared" si="23"/>
        <v>110</v>
      </c>
      <c r="AF49" s="55">
        <f t="shared" si="23"/>
        <v>0</v>
      </c>
      <c r="AG49" s="55">
        <f t="shared" si="23"/>
        <v>93</v>
      </c>
      <c r="AH49" s="55">
        <f t="shared" si="23"/>
        <v>38</v>
      </c>
      <c r="AI49" s="55">
        <f t="shared" si="23"/>
        <v>7</v>
      </c>
      <c r="AJ49" s="52">
        <f t="shared" si="8"/>
        <v>45</v>
      </c>
      <c r="AK49" s="55">
        <f t="shared" si="23"/>
        <v>40</v>
      </c>
      <c r="AL49" s="55">
        <f t="shared" si="23"/>
        <v>5</v>
      </c>
    </row>
    <row r="50" spans="1:38" ht="15.75" x14ac:dyDescent="0.2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89"/>
  <sheetViews>
    <sheetView zoomScale="90" zoomScaleNormal="9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51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79.5" customHeight="1" x14ac:dyDescent="0.25">
      <c r="A8" s="7">
        <v>1</v>
      </c>
      <c r="B8" s="5" t="s">
        <v>38</v>
      </c>
      <c r="C8" s="52">
        <f>C9+C10</f>
        <v>119</v>
      </c>
      <c r="D8" s="52">
        <f t="shared" ref="D8:AL8" si="0">D9+D10</f>
        <v>8</v>
      </c>
      <c r="E8" s="52">
        <f t="shared" si="0"/>
        <v>108</v>
      </c>
      <c r="F8" s="52">
        <f t="shared" si="0"/>
        <v>0</v>
      </c>
      <c r="G8" s="52">
        <f t="shared" si="0"/>
        <v>3</v>
      </c>
      <c r="H8" s="52">
        <f t="shared" si="0"/>
        <v>456</v>
      </c>
      <c r="I8" s="52">
        <f t="shared" si="0"/>
        <v>371</v>
      </c>
      <c r="J8" s="52">
        <f t="shared" si="0"/>
        <v>70</v>
      </c>
      <c r="K8" s="52">
        <f t="shared" si="0"/>
        <v>15</v>
      </c>
      <c r="L8" s="52">
        <f t="shared" si="0"/>
        <v>0</v>
      </c>
      <c r="M8" s="52">
        <f t="shared" si="0"/>
        <v>156</v>
      </c>
      <c r="N8" s="52">
        <f t="shared" si="0"/>
        <v>122</v>
      </c>
      <c r="O8" s="52">
        <f t="shared" si="0"/>
        <v>0</v>
      </c>
      <c r="P8" s="52">
        <f t="shared" si="0"/>
        <v>34</v>
      </c>
      <c r="Q8" s="52">
        <f t="shared" si="0"/>
        <v>0</v>
      </c>
      <c r="R8" s="52">
        <f t="shared" si="0"/>
        <v>33</v>
      </c>
      <c r="S8" s="52">
        <f t="shared" si="0"/>
        <v>0</v>
      </c>
      <c r="T8" s="52">
        <f t="shared" si="0"/>
        <v>8</v>
      </c>
      <c r="U8" s="52">
        <f t="shared" si="0"/>
        <v>25</v>
      </c>
      <c r="V8" s="52">
        <f t="shared" si="0"/>
        <v>189</v>
      </c>
      <c r="W8" s="52">
        <f t="shared" si="0"/>
        <v>3</v>
      </c>
      <c r="X8" s="52">
        <f t="shared" si="0"/>
        <v>7</v>
      </c>
      <c r="Y8" s="52">
        <f t="shared" si="0"/>
        <v>295</v>
      </c>
      <c r="Z8" s="52">
        <f t="shared" si="0"/>
        <v>12</v>
      </c>
      <c r="AA8" s="52">
        <f t="shared" si="0"/>
        <v>51</v>
      </c>
      <c r="AB8" s="52">
        <f t="shared" si="0"/>
        <v>11</v>
      </c>
      <c r="AC8" s="52">
        <f t="shared" si="0"/>
        <v>62</v>
      </c>
      <c r="AD8" s="52">
        <f t="shared" si="0"/>
        <v>23</v>
      </c>
      <c r="AE8" s="52">
        <f t="shared" si="0"/>
        <v>39</v>
      </c>
      <c r="AF8" s="52">
        <f t="shared" si="0"/>
        <v>0</v>
      </c>
      <c r="AG8" s="52">
        <f t="shared" si="0"/>
        <v>44</v>
      </c>
      <c r="AH8" s="52">
        <f t="shared" si="0"/>
        <v>9</v>
      </c>
      <c r="AI8" s="52">
        <f t="shared" si="0"/>
        <v>2</v>
      </c>
      <c r="AJ8" s="52">
        <f t="shared" si="0"/>
        <v>11</v>
      </c>
      <c r="AK8" s="52">
        <f t="shared" si="0"/>
        <v>10</v>
      </c>
      <c r="AL8" s="52">
        <f t="shared" si="0"/>
        <v>1</v>
      </c>
    </row>
    <row r="9" spans="1:38" ht="79.5" customHeight="1" x14ac:dyDescent="0.25">
      <c r="A9" s="10" t="s">
        <v>39</v>
      </c>
      <c r="B9" s="11" t="s">
        <v>40</v>
      </c>
      <c r="C9" s="26">
        <v>102</v>
      </c>
      <c r="D9" s="26">
        <v>7</v>
      </c>
      <c r="E9" s="26">
        <f>C9-D9-F9-G9</f>
        <v>93</v>
      </c>
      <c r="F9" s="26"/>
      <c r="G9" s="26">
        <v>2</v>
      </c>
      <c r="H9" s="26">
        <v>291</v>
      </c>
      <c r="I9" s="26">
        <f>H9-J9-K9</f>
        <v>239</v>
      </c>
      <c r="J9" s="26">
        <v>47</v>
      </c>
      <c r="K9" s="26">
        <v>5</v>
      </c>
      <c r="L9" s="26"/>
      <c r="M9" s="61">
        <f>N9+O9+P9+Q9</f>
        <v>120</v>
      </c>
      <c r="N9" s="61">
        <v>95</v>
      </c>
      <c r="O9" s="28"/>
      <c r="P9" s="61">
        <v>25</v>
      </c>
      <c r="Q9" s="28"/>
      <c r="R9" s="62">
        <f>S9+T9+U9</f>
        <v>13</v>
      </c>
      <c r="S9" s="28"/>
      <c r="T9" s="61">
        <v>4</v>
      </c>
      <c r="U9" s="28">
        <v>9</v>
      </c>
      <c r="V9" s="26">
        <f>M9+R9</f>
        <v>133</v>
      </c>
      <c r="W9" s="28">
        <v>1</v>
      </c>
      <c r="X9" s="26">
        <v>6</v>
      </c>
      <c r="Y9" s="26">
        <f>D9+E9+I9-L9-V9-W9</f>
        <v>205</v>
      </c>
      <c r="Z9" s="26">
        <v>11</v>
      </c>
      <c r="AA9" s="26">
        <v>49</v>
      </c>
      <c r="AB9" s="26">
        <v>7</v>
      </c>
      <c r="AC9" s="26">
        <f>AA9+AB9</f>
        <v>56</v>
      </c>
      <c r="AD9" s="26">
        <v>21</v>
      </c>
      <c r="AE9" s="26">
        <v>35</v>
      </c>
      <c r="AF9" s="26"/>
      <c r="AG9" s="26">
        <v>42</v>
      </c>
      <c r="AH9" s="26">
        <v>8</v>
      </c>
      <c r="AI9" s="26">
        <v>1</v>
      </c>
      <c r="AJ9" s="26">
        <f>AH9+AI9</f>
        <v>9</v>
      </c>
      <c r="AK9" s="26">
        <v>8</v>
      </c>
      <c r="AL9" s="26">
        <v>1</v>
      </c>
    </row>
    <row r="10" spans="1:38" ht="79.5" customHeight="1" x14ac:dyDescent="0.25">
      <c r="A10" s="10" t="s">
        <v>41</v>
      </c>
      <c r="B10" s="11" t="s">
        <v>42</v>
      </c>
      <c r="C10" s="26">
        <v>17</v>
      </c>
      <c r="D10" s="26">
        <v>1</v>
      </c>
      <c r="E10" s="26">
        <f t="shared" ref="E10:E49" si="1">C10-D10-F10-G10</f>
        <v>15</v>
      </c>
      <c r="F10" s="26"/>
      <c r="G10" s="26">
        <v>1</v>
      </c>
      <c r="H10" s="26">
        <v>165</v>
      </c>
      <c r="I10" s="26">
        <f t="shared" ref="I10:I49" si="2">H10-J10-K10</f>
        <v>132</v>
      </c>
      <c r="J10" s="26">
        <v>23</v>
      </c>
      <c r="K10" s="26">
        <v>10</v>
      </c>
      <c r="L10" s="26"/>
      <c r="M10" s="61">
        <f t="shared" ref="M10:M49" si="3">N10+O10+P10+Q10</f>
        <v>36</v>
      </c>
      <c r="N10" s="61">
        <v>27</v>
      </c>
      <c r="O10" s="28"/>
      <c r="P10" s="61">
        <v>9</v>
      </c>
      <c r="Q10" s="28"/>
      <c r="R10" s="62">
        <f t="shared" ref="R10:R49" si="4">S10+T10+U10</f>
        <v>20</v>
      </c>
      <c r="S10" s="28"/>
      <c r="T10" s="61">
        <v>4</v>
      </c>
      <c r="U10" s="28">
        <v>16</v>
      </c>
      <c r="V10" s="26">
        <f t="shared" ref="V10:V49" si="5">M10+R10</f>
        <v>56</v>
      </c>
      <c r="W10" s="28">
        <v>2</v>
      </c>
      <c r="X10" s="28">
        <v>1</v>
      </c>
      <c r="Y10" s="26">
        <f t="shared" ref="Y10:Y49" si="6">D10+E10+I10-L10-V10-W10</f>
        <v>90</v>
      </c>
      <c r="Z10" s="26">
        <v>1</v>
      </c>
      <c r="AA10" s="26">
        <v>2</v>
      </c>
      <c r="AB10" s="26">
        <v>4</v>
      </c>
      <c r="AC10" s="26">
        <f t="shared" ref="AC10:AC49" si="7">AA10+AB10</f>
        <v>6</v>
      </c>
      <c r="AD10" s="26">
        <v>2</v>
      </c>
      <c r="AE10" s="26">
        <v>4</v>
      </c>
      <c r="AF10" s="26"/>
      <c r="AG10" s="26">
        <v>2</v>
      </c>
      <c r="AH10" s="26">
        <v>1</v>
      </c>
      <c r="AI10" s="26">
        <v>1</v>
      </c>
      <c r="AJ10" s="26">
        <f t="shared" ref="AJ10:AJ49" si="8">AH10+AI10</f>
        <v>2</v>
      </c>
      <c r="AK10" s="26">
        <v>2</v>
      </c>
      <c r="AL10" s="26"/>
    </row>
    <row r="11" spans="1:38" s="9" customFormat="1" ht="79.5" customHeight="1" x14ac:dyDescent="0.25">
      <c r="A11" s="7">
        <v>2</v>
      </c>
      <c r="B11" s="5" t="s">
        <v>43</v>
      </c>
      <c r="C11" s="52">
        <f>C12+C13</f>
        <v>30</v>
      </c>
      <c r="D11" s="52">
        <f t="shared" ref="D11:AL11" si="9">D12+D13</f>
        <v>2</v>
      </c>
      <c r="E11" s="52">
        <f t="shared" si="9"/>
        <v>26</v>
      </c>
      <c r="F11" s="52">
        <f t="shared" si="9"/>
        <v>1</v>
      </c>
      <c r="G11" s="52">
        <f t="shared" si="9"/>
        <v>1</v>
      </c>
      <c r="H11" s="52">
        <f t="shared" si="9"/>
        <v>88</v>
      </c>
      <c r="I11" s="52">
        <f t="shared" si="9"/>
        <v>77</v>
      </c>
      <c r="J11" s="52">
        <f t="shared" si="9"/>
        <v>4</v>
      </c>
      <c r="K11" s="52">
        <f t="shared" si="9"/>
        <v>7</v>
      </c>
      <c r="L11" s="52">
        <f t="shared" si="9"/>
        <v>0</v>
      </c>
      <c r="M11" s="52">
        <f t="shared" si="9"/>
        <v>16</v>
      </c>
      <c r="N11" s="52">
        <f t="shared" si="9"/>
        <v>8</v>
      </c>
      <c r="O11" s="52">
        <f t="shared" si="9"/>
        <v>1</v>
      </c>
      <c r="P11" s="52">
        <f t="shared" si="9"/>
        <v>7</v>
      </c>
      <c r="Q11" s="52">
        <f t="shared" si="9"/>
        <v>0</v>
      </c>
      <c r="R11" s="52">
        <f t="shared" si="9"/>
        <v>8</v>
      </c>
      <c r="S11" s="52">
        <f t="shared" si="9"/>
        <v>0</v>
      </c>
      <c r="T11" s="52">
        <f t="shared" si="9"/>
        <v>6</v>
      </c>
      <c r="U11" s="52">
        <f t="shared" si="9"/>
        <v>2</v>
      </c>
      <c r="V11" s="52">
        <f t="shared" si="9"/>
        <v>24</v>
      </c>
      <c r="W11" s="52">
        <f t="shared" si="9"/>
        <v>3</v>
      </c>
      <c r="X11" s="52">
        <f t="shared" si="9"/>
        <v>2</v>
      </c>
      <c r="Y11" s="52">
        <f t="shared" si="9"/>
        <v>78</v>
      </c>
      <c r="Z11" s="52">
        <f t="shared" si="9"/>
        <v>3</v>
      </c>
      <c r="AA11" s="52">
        <f t="shared" si="9"/>
        <v>10</v>
      </c>
      <c r="AB11" s="52">
        <f t="shared" si="9"/>
        <v>8</v>
      </c>
      <c r="AC11" s="52">
        <f t="shared" si="9"/>
        <v>18</v>
      </c>
      <c r="AD11" s="52">
        <f t="shared" si="9"/>
        <v>3</v>
      </c>
      <c r="AE11" s="52">
        <f t="shared" si="9"/>
        <v>15</v>
      </c>
      <c r="AF11" s="52">
        <f t="shared" si="9"/>
        <v>0</v>
      </c>
      <c r="AG11" s="52">
        <f t="shared" si="9"/>
        <v>4</v>
      </c>
      <c r="AH11" s="52">
        <f t="shared" si="9"/>
        <v>0</v>
      </c>
      <c r="AI11" s="52">
        <f t="shared" si="9"/>
        <v>1</v>
      </c>
      <c r="AJ11" s="52">
        <f t="shared" si="9"/>
        <v>1</v>
      </c>
      <c r="AK11" s="52">
        <f t="shared" si="9"/>
        <v>1</v>
      </c>
      <c r="AL11" s="52">
        <f t="shared" si="9"/>
        <v>0</v>
      </c>
    </row>
    <row r="12" spans="1:38" ht="79.5" customHeight="1" x14ac:dyDescent="0.25">
      <c r="A12" s="10" t="s">
        <v>44</v>
      </c>
      <c r="B12" s="11" t="s">
        <v>45</v>
      </c>
      <c r="C12" s="26">
        <v>21</v>
      </c>
      <c r="D12" s="26">
        <v>1</v>
      </c>
      <c r="E12" s="26">
        <f t="shared" si="1"/>
        <v>20</v>
      </c>
      <c r="F12" s="26"/>
      <c r="G12" s="26"/>
      <c r="H12" s="26">
        <v>74</v>
      </c>
      <c r="I12" s="26">
        <f t="shared" si="2"/>
        <v>65</v>
      </c>
      <c r="J12" s="26">
        <v>4</v>
      </c>
      <c r="K12" s="26">
        <v>5</v>
      </c>
      <c r="L12" s="26"/>
      <c r="M12" s="61">
        <f t="shared" si="3"/>
        <v>12</v>
      </c>
      <c r="N12" s="61">
        <v>7</v>
      </c>
      <c r="O12" s="28">
        <v>1</v>
      </c>
      <c r="P12" s="61">
        <v>4</v>
      </c>
      <c r="Q12" s="28"/>
      <c r="R12" s="62">
        <f t="shared" si="4"/>
        <v>7</v>
      </c>
      <c r="S12" s="28"/>
      <c r="T12" s="61">
        <v>5</v>
      </c>
      <c r="U12" s="28">
        <v>2</v>
      </c>
      <c r="V12" s="26">
        <f t="shared" si="5"/>
        <v>19</v>
      </c>
      <c r="W12" s="26">
        <v>3</v>
      </c>
      <c r="X12" s="28"/>
      <c r="Y12" s="26">
        <f t="shared" si="6"/>
        <v>64</v>
      </c>
      <c r="Z12" s="26">
        <v>1</v>
      </c>
      <c r="AA12" s="26">
        <v>7</v>
      </c>
      <c r="AB12" s="26">
        <v>6</v>
      </c>
      <c r="AC12" s="26">
        <f t="shared" si="7"/>
        <v>13</v>
      </c>
      <c r="AD12" s="26">
        <v>1</v>
      </c>
      <c r="AE12" s="26">
        <v>12</v>
      </c>
      <c r="AF12" s="26"/>
      <c r="AG12" s="26">
        <v>2</v>
      </c>
      <c r="AH12" s="26"/>
      <c r="AI12" s="26">
        <v>1</v>
      </c>
      <c r="AJ12" s="26">
        <f t="shared" si="8"/>
        <v>1</v>
      </c>
      <c r="AK12" s="26">
        <v>1</v>
      </c>
      <c r="AL12" s="26"/>
    </row>
    <row r="13" spans="1:38" ht="79.5" customHeight="1" x14ac:dyDescent="0.25">
      <c r="A13" s="10" t="s">
        <v>46</v>
      </c>
      <c r="B13" s="11" t="s">
        <v>47</v>
      </c>
      <c r="C13" s="26">
        <v>9</v>
      </c>
      <c r="D13" s="26">
        <v>1</v>
      </c>
      <c r="E13" s="26">
        <f t="shared" si="1"/>
        <v>6</v>
      </c>
      <c r="F13" s="26">
        <v>1</v>
      </c>
      <c r="G13" s="26">
        <v>1</v>
      </c>
      <c r="H13" s="26">
        <v>14</v>
      </c>
      <c r="I13" s="26">
        <f t="shared" si="2"/>
        <v>12</v>
      </c>
      <c r="J13" s="28"/>
      <c r="K13" s="26">
        <v>2</v>
      </c>
      <c r="L13" s="26"/>
      <c r="M13" s="61">
        <f t="shared" si="3"/>
        <v>4</v>
      </c>
      <c r="N13" s="61">
        <v>1</v>
      </c>
      <c r="O13" s="28"/>
      <c r="P13" s="61">
        <v>3</v>
      </c>
      <c r="Q13" s="28"/>
      <c r="R13" s="62">
        <f t="shared" si="4"/>
        <v>1</v>
      </c>
      <c r="S13" s="28"/>
      <c r="T13" s="61">
        <v>1</v>
      </c>
      <c r="U13" s="28"/>
      <c r="V13" s="26">
        <f t="shared" si="5"/>
        <v>5</v>
      </c>
      <c r="W13" s="28"/>
      <c r="X13" s="28">
        <v>2</v>
      </c>
      <c r="Y13" s="26">
        <f t="shared" si="6"/>
        <v>14</v>
      </c>
      <c r="Z13" s="26">
        <v>2</v>
      </c>
      <c r="AA13" s="26">
        <v>3</v>
      </c>
      <c r="AB13" s="26">
        <v>2</v>
      </c>
      <c r="AC13" s="26">
        <f t="shared" si="7"/>
        <v>5</v>
      </c>
      <c r="AD13" s="28">
        <v>2</v>
      </c>
      <c r="AE13" s="26">
        <v>3</v>
      </c>
      <c r="AF13" s="26"/>
      <c r="AG13" s="26">
        <v>2</v>
      </c>
      <c r="AH13" s="26"/>
      <c r="AI13" s="26"/>
      <c r="AJ13" s="26"/>
      <c r="AK13" s="26"/>
      <c r="AL13" s="26"/>
    </row>
    <row r="14" spans="1:38" s="9" customFormat="1" ht="79.5" customHeight="1" x14ac:dyDescent="0.25">
      <c r="A14" s="10" t="s">
        <v>48</v>
      </c>
      <c r="B14" s="5" t="s">
        <v>49</v>
      </c>
      <c r="C14" s="52">
        <f>C15+C16</f>
        <v>1</v>
      </c>
      <c r="D14" s="52">
        <f t="shared" ref="D14:AL14" si="10">D15+D16</f>
        <v>0</v>
      </c>
      <c r="E14" s="52">
        <f t="shared" si="10"/>
        <v>1</v>
      </c>
      <c r="F14" s="52">
        <f t="shared" si="10"/>
        <v>0</v>
      </c>
      <c r="G14" s="52">
        <f t="shared" si="10"/>
        <v>0</v>
      </c>
      <c r="H14" s="52">
        <f t="shared" si="10"/>
        <v>1</v>
      </c>
      <c r="I14" s="52">
        <f t="shared" si="10"/>
        <v>0</v>
      </c>
      <c r="J14" s="52">
        <f t="shared" si="10"/>
        <v>0</v>
      </c>
      <c r="K14" s="52">
        <f t="shared" si="10"/>
        <v>1</v>
      </c>
      <c r="L14" s="52">
        <f t="shared" si="10"/>
        <v>0</v>
      </c>
      <c r="M14" s="52">
        <f t="shared" si="10"/>
        <v>0</v>
      </c>
      <c r="N14" s="52">
        <f t="shared" si="10"/>
        <v>0</v>
      </c>
      <c r="O14" s="52">
        <f t="shared" si="10"/>
        <v>0</v>
      </c>
      <c r="P14" s="52">
        <f t="shared" si="10"/>
        <v>0</v>
      </c>
      <c r="Q14" s="52">
        <f t="shared" si="10"/>
        <v>0</v>
      </c>
      <c r="R14" s="52">
        <f t="shared" si="10"/>
        <v>0</v>
      </c>
      <c r="S14" s="52">
        <f t="shared" si="10"/>
        <v>0</v>
      </c>
      <c r="T14" s="52">
        <f t="shared" si="10"/>
        <v>0</v>
      </c>
      <c r="U14" s="52">
        <f t="shared" si="10"/>
        <v>0</v>
      </c>
      <c r="V14" s="52">
        <f t="shared" si="10"/>
        <v>0</v>
      </c>
      <c r="W14" s="52">
        <f t="shared" si="10"/>
        <v>1</v>
      </c>
      <c r="X14" s="52">
        <f t="shared" si="10"/>
        <v>0</v>
      </c>
      <c r="Y14" s="52">
        <f t="shared" si="10"/>
        <v>0</v>
      </c>
      <c r="Z14" s="52">
        <f t="shared" si="10"/>
        <v>0</v>
      </c>
      <c r="AA14" s="52">
        <f t="shared" si="10"/>
        <v>0</v>
      </c>
      <c r="AB14" s="52">
        <f t="shared" si="10"/>
        <v>1</v>
      </c>
      <c r="AC14" s="52">
        <f t="shared" si="10"/>
        <v>1</v>
      </c>
      <c r="AD14" s="52">
        <f t="shared" si="10"/>
        <v>0</v>
      </c>
      <c r="AE14" s="52">
        <f t="shared" si="10"/>
        <v>1</v>
      </c>
      <c r="AF14" s="52">
        <f t="shared" si="10"/>
        <v>0</v>
      </c>
      <c r="AG14" s="52">
        <f t="shared" si="10"/>
        <v>0</v>
      </c>
      <c r="AH14" s="52">
        <f t="shared" si="10"/>
        <v>0</v>
      </c>
      <c r="AI14" s="52">
        <f t="shared" si="10"/>
        <v>0</v>
      </c>
      <c r="AJ14" s="52">
        <f t="shared" si="10"/>
        <v>0</v>
      </c>
      <c r="AK14" s="52">
        <f t="shared" si="10"/>
        <v>0</v>
      </c>
      <c r="AL14" s="52">
        <f t="shared" si="10"/>
        <v>0</v>
      </c>
    </row>
    <row r="15" spans="1:38" ht="79.5" customHeight="1" x14ac:dyDescent="0.25">
      <c r="A15" s="10" t="s">
        <v>50</v>
      </c>
      <c r="B15" s="11" t="s">
        <v>51</v>
      </c>
      <c r="C15" s="26"/>
      <c r="D15" s="26"/>
      <c r="E15" s="26"/>
      <c r="F15" s="26"/>
      <c r="G15" s="26"/>
      <c r="H15" s="26">
        <v>1</v>
      </c>
      <c r="I15" s="26"/>
      <c r="J15" s="28"/>
      <c r="K15" s="26">
        <v>1</v>
      </c>
      <c r="L15" s="26"/>
      <c r="M15" s="61"/>
      <c r="N15" s="30"/>
      <c r="O15" s="28"/>
      <c r="P15" s="30"/>
      <c r="Q15" s="28"/>
      <c r="R15" s="62"/>
      <c r="S15" s="28"/>
      <c r="T15" s="30"/>
      <c r="U15" s="28"/>
      <c r="V15" s="26"/>
      <c r="W15" s="28"/>
      <c r="X15" s="26"/>
      <c r="Y15" s="26"/>
      <c r="Z15" s="26"/>
      <c r="AA15" s="26"/>
      <c r="AB15" s="26">
        <v>1</v>
      </c>
      <c r="AC15" s="26">
        <f t="shared" si="7"/>
        <v>1</v>
      </c>
      <c r="AD15" s="26"/>
      <c r="AE15" s="26">
        <v>1</v>
      </c>
      <c r="AF15" s="26"/>
      <c r="AG15" s="26"/>
      <c r="AH15" s="26"/>
      <c r="AI15" s="26"/>
      <c r="AJ15" s="26"/>
      <c r="AK15" s="26"/>
      <c r="AL15" s="26"/>
    </row>
    <row r="16" spans="1:38" ht="79.5" customHeight="1" x14ac:dyDescent="0.25">
      <c r="A16" s="10" t="s">
        <v>52</v>
      </c>
      <c r="B16" s="11" t="s">
        <v>53</v>
      </c>
      <c r="C16" s="26">
        <v>1</v>
      </c>
      <c r="D16" s="26"/>
      <c r="E16" s="26">
        <f t="shared" si="1"/>
        <v>1</v>
      </c>
      <c r="F16" s="26"/>
      <c r="G16" s="26"/>
      <c r="H16" s="26"/>
      <c r="I16" s="26"/>
      <c r="J16" s="28"/>
      <c r="K16" s="28"/>
      <c r="L16" s="26"/>
      <c r="M16" s="61"/>
      <c r="N16" s="61"/>
      <c r="O16" s="28"/>
      <c r="P16" s="61"/>
      <c r="Q16" s="28"/>
      <c r="R16" s="62"/>
      <c r="S16" s="28"/>
      <c r="T16" s="61"/>
      <c r="U16" s="28"/>
      <c r="V16" s="26"/>
      <c r="W16" s="28">
        <v>1</v>
      </c>
      <c r="X16" s="28"/>
      <c r="Y16" s="26"/>
      <c r="Z16" s="28"/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79.5" customHeight="1" x14ac:dyDescent="0.25">
      <c r="A17" s="10">
        <v>4</v>
      </c>
      <c r="B17" s="5" t="s">
        <v>54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</row>
    <row r="18" spans="1:38" s="9" customFormat="1" ht="79.5" customHeight="1" x14ac:dyDescent="0.25">
      <c r="A18" s="10">
        <v>5</v>
      </c>
      <c r="B18" s="5" t="s">
        <v>55</v>
      </c>
      <c r="C18" s="52">
        <v>2</v>
      </c>
      <c r="D18" s="52">
        <v>0</v>
      </c>
      <c r="E18" s="52">
        <f t="shared" si="1"/>
        <v>2</v>
      </c>
      <c r="F18" s="52">
        <v>0</v>
      </c>
      <c r="G18" s="52">
        <v>0</v>
      </c>
      <c r="H18" s="52">
        <v>5</v>
      </c>
      <c r="I18" s="52">
        <f t="shared" si="2"/>
        <v>4</v>
      </c>
      <c r="J18" s="54">
        <v>1</v>
      </c>
      <c r="K18" s="54">
        <v>0</v>
      </c>
      <c r="L18" s="52">
        <v>0</v>
      </c>
      <c r="M18" s="65">
        <f t="shared" si="3"/>
        <v>1</v>
      </c>
      <c r="N18" s="54">
        <v>1</v>
      </c>
      <c r="O18" s="54">
        <v>0</v>
      </c>
      <c r="P18" s="54">
        <v>0</v>
      </c>
      <c r="Q18" s="54">
        <v>0</v>
      </c>
      <c r="R18" s="66">
        <f t="shared" si="4"/>
        <v>1</v>
      </c>
      <c r="S18" s="54">
        <v>0</v>
      </c>
      <c r="T18" s="54">
        <v>1</v>
      </c>
      <c r="U18" s="54">
        <v>0</v>
      </c>
      <c r="V18" s="52">
        <f t="shared" si="5"/>
        <v>2</v>
      </c>
      <c r="W18" s="52">
        <v>1</v>
      </c>
      <c r="X18" s="54">
        <v>0</v>
      </c>
      <c r="Y18" s="52">
        <f t="shared" si="6"/>
        <v>3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1</v>
      </c>
      <c r="AI18" s="54">
        <v>0</v>
      </c>
      <c r="AJ18" s="52">
        <f t="shared" si="8"/>
        <v>1</v>
      </c>
      <c r="AK18" s="52">
        <v>1</v>
      </c>
      <c r="AL18" s="52">
        <v>0</v>
      </c>
    </row>
    <row r="19" spans="1:38" s="9" customFormat="1" ht="79.5" customHeight="1" x14ac:dyDescent="0.25">
      <c r="A19" s="10">
        <v>6</v>
      </c>
      <c r="B19" s="5" t="s">
        <v>56</v>
      </c>
      <c r="C19" s="52">
        <f>C20+C21+C22+C23+C24+C25+C26</f>
        <v>0</v>
      </c>
      <c r="D19" s="52">
        <f t="shared" ref="D19:AL19" si="11">D20+D21+D22+D23+D24+D25+D26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 t="shared" si="11"/>
        <v>0</v>
      </c>
      <c r="J19" s="52">
        <f t="shared" si="11"/>
        <v>0</v>
      </c>
      <c r="K19" s="52">
        <f t="shared" si="11"/>
        <v>0</v>
      </c>
      <c r="L19" s="52">
        <f t="shared" si="11"/>
        <v>0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79.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61"/>
      <c r="N20" s="28"/>
      <c r="O20" s="28"/>
      <c r="P20" s="28"/>
      <c r="Q20" s="28"/>
      <c r="R20" s="62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79.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61"/>
      <c r="N21" s="28"/>
      <c r="O21" s="28"/>
      <c r="P21" s="28"/>
      <c r="Q21" s="28"/>
      <c r="R21" s="62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79.5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8"/>
      <c r="I22" s="26"/>
      <c r="J22" s="28"/>
      <c r="K22" s="28"/>
      <c r="L22" s="26"/>
      <c r="M22" s="61"/>
      <c r="N22" s="28"/>
      <c r="O22" s="28"/>
      <c r="P22" s="28"/>
      <c r="Q22" s="28"/>
      <c r="R22" s="62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79.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61"/>
      <c r="N23" s="28"/>
      <c r="O23" s="28"/>
      <c r="P23" s="28"/>
      <c r="Q23" s="28"/>
      <c r="R23" s="62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79.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61"/>
      <c r="N24" s="28"/>
      <c r="O24" s="28"/>
      <c r="P24" s="28"/>
      <c r="Q24" s="28"/>
      <c r="R24" s="62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79.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61"/>
      <c r="N25" s="28"/>
      <c r="O25" s="28"/>
      <c r="P25" s="28"/>
      <c r="Q25" s="28"/>
      <c r="R25" s="62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79.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61"/>
      <c r="N26" s="28"/>
      <c r="O26" s="28"/>
      <c r="P26" s="28"/>
      <c r="Q26" s="28"/>
      <c r="R26" s="62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79.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2">E28+E29+E30+E31+E32</f>
        <v>1</v>
      </c>
      <c r="E27" s="52">
        <f t="shared" si="12"/>
        <v>0</v>
      </c>
      <c r="F27" s="52">
        <f t="shared" si="12"/>
        <v>0</v>
      </c>
      <c r="G27" s="52">
        <f t="shared" si="12"/>
        <v>0</v>
      </c>
      <c r="H27" s="52">
        <f t="shared" si="12"/>
        <v>0</v>
      </c>
      <c r="I27" s="52">
        <f t="shared" si="12"/>
        <v>0</v>
      </c>
      <c r="J27" s="52">
        <f t="shared" si="12"/>
        <v>0</v>
      </c>
      <c r="K27" s="52">
        <f t="shared" si="12"/>
        <v>0</v>
      </c>
      <c r="L27" s="52">
        <f t="shared" si="12"/>
        <v>1</v>
      </c>
      <c r="M27" s="52">
        <f t="shared" si="12"/>
        <v>0</v>
      </c>
      <c r="N27" s="52">
        <f t="shared" si="12"/>
        <v>0</v>
      </c>
      <c r="O27" s="52">
        <f t="shared" si="12"/>
        <v>1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1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1</v>
      </c>
      <c r="AA27" s="52">
        <f t="shared" si="12"/>
        <v>0</v>
      </c>
      <c r="AB27" s="52">
        <f t="shared" si="12"/>
        <v>1</v>
      </c>
      <c r="AC27" s="52">
        <f t="shared" si="12"/>
        <v>1</v>
      </c>
      <c r="AD27" s="52">
        <f t="shared" si="12"/>
        <v>0</v>
      </c>
      <c r="AE27" s="52">
        <f t="shared" si="12"/>
        <v>0</v>
      </c>
      <c r="AF27" s="52">
        <f t="shared" si="12"/>
        <v>1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79.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61"/>
      <c r="N28" s="28"/>
      <c r="O28" s="28"/>
      <c r="P28" s="28"/>
      <c r="Q28" s="28"/>
      <c r="R28" s="62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6"/>
      <c r="AL28" s="26"/>
    </row>
    <row r="29" spans="1:38" ht="79.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61"/>
      <c r="N29" s="28"/>
      <c r="O29" s="28"/>
      <c r="P29" s="28"/>
      <c r="Q29" s="28"/>
      <c r="R29" s="62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6"/>
      <c r="AL29" s="26"/>
    </row>
    <row r="30" spans="1:38" ht="79.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61"/>
      <c r="N30" s="28"/>
      <c r="O30" s="28"/>
      <c r="P30" s="28"/>
      <c r="Q30" s="28"/>
      <c r="R30" s="62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79.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61"/>
      <c r="N31" s="28"/>
      <c r="O31" s="28"/>
      <c r="P31" s="28"/>
      <c r="Q31" s="28"/>
      <c r="R31" s="62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6"/>
      <c r="AL31" s="26"/>
    </row>
    <row r="32" spans="1:38" ht="79.5" customHeight="1" x14ac:dyDescent="0.25">
      <c r="A32" s="15" t="s">
        <v>80</v>
      </c>
      <c r="B32" s="11" t="s">
        <v>81</v>
      </c>
      <c r="C32" s="26">
        <v>1</v>
      </c>
      <c r="D32" s="26"/>
      <c r="E32" s="26">
        <f t="shared" si="1"/>
        <v>1</v>
      </c>
      <c r="F32" s="26"/>
      <c r="G32" s="26"/>
      <c r="H32" s="26"/>
      <c r="I32" s="26"/>
      <c r="J32" s="28"/>
      <c r="K32" s="28"/>
      <c r="L32" s="26"/>
      <c r="M32" s="61">
        <f t="shared" si="3"/>
        <v>1</v>
      </c>
      <c r="N32" s="61"/>
      <c r="O32" s="28"/>
      <c r="P32" s="61">
        <v>1</v>
      </c>
      <c r="Q32" s="28"/>
      <c r="R32" s="62"/>
      <c r="S32" s="28"/>
      <c r="T32" s="28"/>
      <c r="U32" s="28"/>
      <c r="V32" s="26">
        <f t="shared" si="5"/>
        <v>1</v>
      </c>
      <c r="W32" s="28"/>
      <c r="X32" s="28"/>
      <c r="Y32" s="26"/>
      <c r="Z32" s="28"/>
      <c r="AA32" s="28">
        <v>1</v>
      </c>
      <c r="AB32" s="26"/>
      <c r="AC32" s="26">
        <f t="shared" si="7"/>
        <v>1</v>
      </c>
      <c r="AD32" s="26">
        <v>1</v>
      </c>
      <c r="AE32" s="26"/>
      <c r="AF32" s="28"/>
      <c r="AG32" s="28">
        <v>1</v>
      </c>
      <c r="AH32" s="28"/>
      <c r="AI32" s="28"/>
      <c r="AJ32" s="26"/>
      <c r="AK32" s="26"/>
      <c r="AL32" s="26"/>
    </row>
    <row r="33" spans="1:38" s="9" customFormat="1" ht="79.5" customHeight="1" x14ac:dyDescent="0.25">
      <c r="A33" s="15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</row>
    <row r="34" spans="1:38" s="9" customFormat="1" ht="79.5" customHeight="1" x14ac:dyDescent="0.25">
      <c r="A34" s="15" t="s">
        <v>84</v>
      </c>
      <c r="B34" s="5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f t="shared" si="7"/>
        <v>0</v>
      </c>
      <c r="AD34" s="52">
        <f t="shared" ref="AD34" si="13">AB34+AC34</f>
        <v>0</v>
      </c>
      <c r="AE34" s="52">
        <f t="shared" ref="AE34" si="14">AC34+AD34</f>
        <v>0</v>
      </c>
      <c r="AF34" s="52">
        <f t="shared" ref="AF34" si="15">AD34+AE34</f>
        <v>0</v>
      </c>
      <c r="AG34" s="52">
        <f t="shared" ref="AG34" si="16">AE34+AF34</f>
        <v>0</v>
      </c>
      <c r="AH34" s="52">
        <f t="shared" ref="AH34" si="17">AF34+AG34</f>
        <v>0</v>
      </c>
      <c r="AI34" s="52">
        <f t="shared" ref="AI34" si="18">AG34+AH34</f>
        <v>0</v>
      </c>
      <c r="AJ34" s="52">
        <f t="shared" ref="AJ34" si="19">AH34+AI34</f>
        <v>0</v>
      </c>
      <c r="AK34" s="52">
        <f t="shared" ref="AK34" si="20">AI34+AJ34</f>
        <v>0</v>
      </c>
      <c r="AL34" s="52">
        <f t="shared" ref="AL34" si="21">AJ34+AK34</f>
        <v>0</v>
      </c>
    </row>
    <row r="35" spans="1:38" s="9" customFormat="1" ht="79.5" customHeight="1" x14ac:dyDescent="0.25">
      <c r="A35" s="15" t="s">
        <v>86</v>
      </c>
      <c r="B35" s="5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</row>
    <row r="36" spans="1:38" s="9" customFormat="1" ht="79.5" customHeight="1" x14ac:dyDescent="0.25">
      <c r="A36" s="15" t="s">
        <v>88</v>
      </c>
      <c r="B36" s="5" t="s">
        <v>89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</row>
    <row r="37" spans="1:38" s="9" customFormat="1" ht="79.5" customHeight="1" x14ac:dyDescent="0.25">
      <c r="A37" s="15" t="s">
        <v>90</v>
      </c>
      <c r="B37" s="5" t="s">
        <v>91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</row>
    <row r="38" spans="1:38" s="9" customFormat="1" ht="79.5" customHeight="1" x14ac:dyDescent="0.25">
      <c r="A38" s="15" t="s">
        <v>92</v>
      </c>
      <c r="B38" s="5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</row>
    <row r="39" spans="1:38" ht="79.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61"/>
      <c r="N39" s="28"/>
      <c r="O39" s="28"/>
      <c r="P39" s="28"/>
      <c r="Q39" s="28"/>
      <c r="R39" s="62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38" ht="79.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61"/>
      <c r="N40" s="28"/>
      <c r="O40" s="28"/>
      <c r="P40" s="28"/>
      <c r="Q40" s="28"/>
      <c r="R40" s="62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6"/>
      <c r="AL40" s="26"/>
    </row>
    <row r="41" spans="1:38" ht="79.5" customHeight="1" x14ac:dyDescent="0.25">
      <c r="A41" s="15" t="s">
        <v>98</v>
      </c>
      <c r="B41" s="5" t="s">
        <v>99</v>
      </c>
      <c r="C41" s="26">
        <v>2</v>
      </c>
      <c r="D41" s="26"/>
      <c r="E41" s="26">
        <f t="shared" si="1"/>
        <v>2</v>
      </c>
      <c r="F41" s="26"/>
      <c r="G41" s="26"/>
      <c r="H41" s="28">
        <v>2</v>
      </c>
      <c r="I41" s="26">
        <f t="shared" si="2"/>
        <v>2</v>
      </c>
      <c r="J41" s="28"/>
      <c r="K41" s="28"/>
      <c r="L41" s="26"/>
      <c r="M41" s="61">
        <f t="shared" si="3"/>
        <v>3</v>
      </c>
      <c r="N41" s="28">
        <v>1</v>
      </c>
      <c r="O41" s="28"/>
      <c r="P41" s="28">
        <v>2</v>
      </c>
      <c r="Q41" s="28"/>
      <c r="R41" s="62"/>
      <c r="S41" s="28"/>
      <c r="T41" s="28"/>
      <c r="U41" s="28"/>
      <c r="V41" s="26">
        <f t="shared" si="5"/>
        <v>3</v>
      </c>
      <c r="W41" s="28"/>
      <c r="X41" s="28"/>
      <c r="Y41" s="26">
        <f t="shared" si="6"/>
        <v>1</v>
      </c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6"/>
      <c r="AL41" s="26"/>
    </row>
    <row r="42" spans="1:38" ht="79.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>
        <v>4</v>
      </c>
      <c r="I42" s="26">
        <f t="shared" si="2"/>
        <v>4</v>
      </c>
      <c r="J42" s="28"/>
      <c r="K42" s="28"/>
      <c r="L42" s="26"/>
      <c r="M42" s="61"/>
      <c r="N42" s="28"/>
      <c r="O42" s="28"/>
      <c r="P42" s="28"/>
      <c r="Q42" s="28"/>
      <c r="R42" s="62"/>
      <c r="S42" s="28"/>
      <c r="T42" s="28"/>
      <c r="U42" s="28"/>
      <c r="V42" s="26"/>
      <c r="W42" s="28"/>
      <c r="X42" s="28"/>
      <c r="Y42" s="26">
        <f t="shared" si="6"/>
        <v>4</v>
      </c>
      <c r="Z42" s="28"/>
      <c r="AA42" s="28"/>
      <c r="AB42" s="26"/>
      <c r="AC42" s="26"/>
      <c r="AD42" s="26"/>
      <c r="AE42" s="26"/>
      <c r="AF42" s="28"/>
      <c r="AG42" s="28"/>
      <c r="AH42" s="28"/>
      <c r="AI42" s="28"/>
      <c r="AJ42" s="26"/>
      <c r="AK42" s="26"/>
      <c r="AL42" s="26"/>
    </row>
    <row r="43" spans="1:38" ht="79.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61"/>
      <c r="N43" s="28"/>
      <c r="O43" s="28"/>
      <c r="P43" s="28"/>
      <c r="Q43" s="28"/>
      <c r="R43" s="62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6"/>
      <c r="AL43" s="26"/>
    </row>
    <row r="44" spans="1:38" ht="79.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61"/>
      <c r="N44" s="28"/>
      <c r="O44" s="28"/>
      <c r="P44" s="28"/>
      <c r="Q44" s="28"/>
      <c r="R44" s="62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6"/>
      <c r="AL44" s="26"/>
    </row>
    <row r="45" spans="1:38" ht="79.5" customHeight="1" x14ac:dyDescent="0.25">
      <c r="A45" s="15" t="s">
        <v>106</v>
      </c>
      <c r="B45" s="16" t="s">
        <v>107</v>
      </c>
      <c r="C45" s="26">
        <v>1</v>
      </c>
      <c r="D45" s="26"/>
      <c r="E45" s="26">
        <f t="shared" si="1"/>
        <v>1</v>
      </c>
      <c r="F45" s="26"/>
      <c r="G45" s="26"/>
      <c r="H45" s="26"/>
      <c r="I45" s="26"/>
      <c r="J45" s="26"/>
      <c r="K45" s="28"/>
      <c r="L45" s="26"/>
      <c r="M45" s="61">
        <f t="shared" si="3"/>
        <v>1</v>
      </c>
      <c r="N45" s="28"/>
      <c r="O45" s="28"/>
      <c r="P45" s="28">
        <v>1</v>
      </c>
      <c r="Q45" s="28"/>
      <c r="R45" s="62"/>
      <c r="S45" s="28"/>
      <c r="T45" s="28"/>
      <c r="U45" s="28"/>
      <c r="V45" s="26">
        <f t="shared" si="5"/>
        <v>1</v>
      </c>
      <c r="W45" s="28"/>
      <c r="X45" s="28"/>
      <c r="Y45" s="26"/>
      <c r="Z45" s="28"/>
      <c r="AA45" s="28"/>
      <c r="AB45" s="26"/>
      <c r="AC45" s="26"/>
      <c r="AD45" s="26"/>
      <c r="AE45" s="26"/>
      <c r="AF45" s="28"/>
      <c r="AG45" s="28"/>
      <c r="AH45" s="28"/>
      <c r="AI45" s="28"/>
      <c r="AJ45" s="26"/>
      <c r="AK45" s="26"/>
      <c r="AL45" s="26"/>
    </row>
    <row r="46" spans="1:38" ht="79.5" customHeight="1" x14ac:dyDescent="0.25">
      <c r="A46" s="15" t="s">
        <v>108</v>
      </c>
      <c r="B46" s="5" t="s">
        <v>109</v>
      </c>
      <c r="C46" s="26">
        <v>1</v>
      </c>
      <c r="D46" s="26">
        <v>1</v>
      </c>
      <c r="E46" s="26"/>
      <c r="F46" s="26"/>
      <c r="G46" s="26"/>
      <c r="H46" s="28">
        <v>2</v>
      </c>
      <c r="I46" s="26">
        <f t="shared" si="2"/>
        <v>2</v>
      </c>
      <c r="J46" s="28"/>
      <c r="K46" s="28"/>
      <c r="L46" s="26"/>
      <c r="M46" s="61">
        <f t="shared" si="3"/>
        <v>1</v>
      </c>
      <c r="N46" s="28"/>
      <c r="O46" s="28"/>
      <c r="P46" s="28">
        <v>1</v>
      </c>
      <c r="Q46" s="28"/>
      <c r="R46" s="62"/>
      <c r="S46" s="28"/>
      <c r="T46" s="28"/>
      <c r="U46" s="28"/>
      <c r="V46" s="26">
        <f t="shared" si="5"/>
        <v>1</v>
      </c>
      <c r="W46" s="28"/>
      <c r="X46" s="28"/>
      <c r="Y46" s="26">
        <f t="shared" si="6"/>
        <v>2</v>
      </c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6"/>
      <c r="AL46" s="26"/>
    </row>
    <row r="47" spans="1:38" ht="79.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61"/>
      <c r="N47" s="28"/>
      <c r="O47" s="28"/>
      <c r="P47" s="28"/>
      <c r="Q47" s="28"/>
      <c r="R47" s="62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6"/>
      <c r="AL47" s="26"/>
    </row>
    <row r="48" spans="1:38" s="9" customFormat="1" ht="79.5" customHeight="1" x14ac:dyDescent="0.25">
      <c r="A48" s="15" t="s">
        <v>112</v>
      </c>
      <c r="B48" s="5" t="s">
        <v>81</v>
      </c>
      <c r="C48" s="52">
        <v>1</v>
      </c>
      <c r="D48" s="52">
        <v>0</v>
      </c>
      <c r="E48" s="52">
        <f t="shared" si="1"/>
        <v>1</v>
      </c>
      <c r="F48" s="52">
        <v>0</v>
      </c>
      <c r="G48" s="52">
        <v>0</v>
      </c>
      <c r="H48" s="52">
        <v>1</v>
      </c>
      <c r="I48" s="52">
        <f t="shared" si="2"/>
        <v>1</v>
      </c>
      <c r="J48" s="54">
        <v>0</v>
      </c>
      <c r="K48" s="54">
        <v>0</v>
      </c>
      <c r="L48" s="52">
        <v>0</v>
      </c>
      <c r="M48" s="65">
        <f t="shared" si="3"/>
        <v>1</v>
      </c>
      <c r="N48" s="54">
        <v>0</v>
      </c>
      <c r="O48" s="54">
        <v>0</v>
      </c>
      <c r="P48" s="54">
        <v>1</v>
      </c>
      <c r="Q48" s="54">
        <v>0</v>
      </c>
      <c r="R48" s="66">
        <f t="shared" si="4"/>
        <v>0</v>
      </c>
      <c r="S48" s="54">
        <v>0</v>
      </c>
      <c r="T48" s="54">
        <v>0</v>
      </c>
      <c r="U48" s="54">
        <v>0</v>
      </c>
      <c r="V48" s="52">
        <f t="shared" si="5"/>
        <v>1</v>
      </c>
      <c r="W48" s="52">
        <v>0</v>
      </c>
      <c r="X48" s="54">
        <v>0</v>
      </c>
      <c r="Y48" s="52">
        <f t="shared" si="6"/>
        <v>1</v>
      </c>
      <c r="Z48" s="54">
        <v>0</v>
      </c>
      <c r="AA48" s="54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</row>
    <row r="49" spans="1:38" s="9" customFormat="1" ht="79.5" customHeight="1" x14ac:dyDescent="0.25">
      <c r="A49" s="15"/>
      <c r="B49" s="5" t="s">
        <v>15</v>
      </c>
      <c r="C49" s="55">
        <v>158</v>
      </c>
      <c r="D49" s="55">
        <v>11</v>
      </c>
      <c r="E49" s="52">
        <f t="shared" si="1"/>
        <v>142</v>
      </c>
      <c r="F49" s="55">
        <f t="shared" ref="F49:U49" si="22">F9+F10+F12+F13+F15+F16+F18+F17+F20+F21+F22+F23+F24+F25+F26+F27+F28+F29+F30+F31+F32+F33+F34+F35+F36+F37+F38+F39+F40+F41+F42+F43+F44+F45+F46+F47+F48</f>
        <v>1</v>
      </c>
      <c r="G49" s="55">
        <f t="shared" si="22"/>
        <v>4</v>
      </c>
      <c r="H49" s="55">
        <f t="shared" si="22"/>
        <v>559</v>
      </c>
      <c r="I49" s="52">
        <f t="shared" si="2"/>
        <v>461</v>
      </c>
      <c r="J49" s="55">
        <f t="shared" si="22"/>
        <v>75</v>
      </c>
      <c r="K49" s="55">
        <f t="shared" si="22"/>
        <v>23</v>
      </c>
      <c r="L49" s="55">
        <f t="shared" si="22"/>
        <v>1</v>
      </c>
      <c r="M49" s="65">
        <f t="shared" si="3"/>
        <v>181</v>
      </c>
      <c r="N49" s="55">
        <f t="shared" si="22"/>
        <v>132</v>
      </c>
      <c r="O49" s="55">
        <f t="shared" si="22"/>
        <v>2</v>
      </c>
      <c r="P49" s="55">
        <f t="shared" si="22"/>
        <v>47</v>
      </c>
      <c r="Q49" s="55">
        <f t="shared" si="22"/>
        <v>0</v>
      </c>
      <c r="R49" s="66">
        <f t="shared" si="4"/>
        <v>43</v>
      </c>
      <c r="S49" s="55">
        <f t="shared" si="22"/>
        <v>0</v>
      </c>
      <c r="T49" s="55">
        <f t="shared" si="22"/>
        <v>15</v>
      </c>
      <c r="U49" s="55">
        <f t="shared" si="22"/>
        <v>28</v>
      </c>
      <c r="V49" s="52">
        <f t="shared" si="5"/>
        <v>224</v>
      </c>
      <c r="W49" s="55">
        <f t="shared" ref="W49:AL49" si="23">W9+W10+W12+W13+W15+W16+W17+W18+W20+W21+W22+W23+W24+W25+W26+W28+W29+W30+W31+W32+W33+W34+W35+W36+W37+W38+W39+W40+W41+W42+W43+W44+W45+W46+W47+W48</f>
        <v>8</v>
      </c>
      <c r="X49" s="55">
        <f t="shared" si="23"/>
        <v>9</v>
      </c>
      <c r="Y49" s="52">
        <f t="shared" si="6"/>
        <v>381</v>
      </c>
      <c r="Z49" s="55">
        <f t="shared" si="23"/>
        <v>15</v>
      </c>
      <c r="AA49" s="55">
        <f t="shared" si="23"/>
        <v>62</v>
      </c>
      <c r="AB49" s="55">
        <f t="shared" si="23"/>
        <v>20</v>
      </c>
      <c r="AC49" s="52">
        <f t="shared" si="7"/>
        <v>82</v>
      </c>
      <c r="AD49" s="55">
        <f t="shared" si="23"/>
        <v>27</v>
      </c>
      <c r="AE49" s="55">
        <f t="shared" si="23"/>
        <v>55</v>
      </c>
      <c r="AF49" s="55">
        <f t="shared" si="23"/>
        <v>0</v>
      </c>
      <c r="AG49" s="55">
        <f t="shared" si="23"/>
        <v>49</v>
      </c>
      <c r="AH49" s="55">
        <f t="shared" si="23"/>
        <v>10</v>
      </c>
      <c r="AI49" s="55">
        <f t="shared" si="23"/>
        <v>3</v>
      </c>
      <c r="AJ49" s="52">
        <f t="shared" si="8"/>
        <v>13</v>
      </c>
      <c r="AK49" s="55">
        <f t="shared" si="23"/>
        <v>12</v>
      </c>
      <c r="AL49" s="55">
        <f t="shared" si="23"/>
        <v>1</v>
      </c>
    </row>
    <row r="50" spans="1:38" ht="18" x14ac:dyDescent="0.25">
      <c r="A50" s="18"/>
      <c r="B50" s="18"/>
      <c r="C50" s="63"/>
      <c r="D50" s="63"/>
      <c r="E50" s="63"/>
      <c r="F50" s="63"/>
      <c r="G50" s="63"/>
      <c r="H50" s="63"/>
      <c r="I50" s="63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</row>
    <row r="51" spans="1:38" ht="2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20"/>
      <c r="C52" s="20"/>
      <c r="D52" s="20"/>
      <c r="E52" s="20"/>
      <c r="F52" s="20"/>
      <c r="G52" s="20"/>
      <c r="H52" s="20"/>
      <c r="I52" s="20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20"/>
      <c r="C53" s="20"/>
      <c r="D53" s="20"/>
      <c r="E53" s="20"/>
      <c r="F53" s="20"/>
      <c r="G53" s="20"/>
      <c r="H53" s="20"/>
      <c r="I53" s="20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20"/>
      <c r="C54" s="20"/>
      <c r="D54" s="20"/>
      <c r="E54" s="20"/>
      <c r="F54" s="20"/>
      <c r="G54" s="20"/>
      <c r="H54" s="20"/>
      <c r="I54" s="20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20"/>
      <c r="C55" s="20"/>
      <c r="D55" s="20"/>
      <c r="E55" s="20"/>
      <c r="F55" s="20"/>
      <c r="G55" s="20"/>
      <c r="H55" s="20"/>
      <c r="I55" s="20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20"/>
      <c r="C56" s="20"/>
      <c r="D56" s="20"/>
      <c r="E56" s="20"/>
      <c r="F56" s="20"/>
      <c r="G56" s="20"/>
      <c r="H56" s="20"/>
      <c r="I56" s="20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20"/>
      <c r="C57" s="20"/>
      <c r="D57" s="20"/>
      <c r="E57" s="20"/>
      <c r="F57" s="20"/>
      <c r="G57" s="20"/>
      <c r="H57" s="20"/>
      <c r="I57" s="20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20"/>
      <c r="C58" s="20"/>
      <c r="D58" s="20"/>
      <c r="E58" s="20"/>
      <c r="F58" s="20"/>
      <c r="G58" s="20"/>
      <c r="H58" s="20"/>
      <c r="I58" s="20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20"/>
      <c r="C59" s="20"/>
      <c r="D59" s="20"/>
      <c r="E59" s="20"/>
      <c r="F59" s="20"/>
      <c r="G59" s="20"/>
      <c r="H59" s="20"/>
      <c r="I59" s="20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21"/>
      <c r="C60" s="21"/>
      <c r="D60" s="21"/>
      <c r="E60" s="21"/>
      <c r="F60" s="21"/>
      <c r="G60" s="21"/>
      <c r="H60" s="21"/>
      <c r="I60" s="2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21"/>
      <c r="C61" s="21"/>
      <c r="D61" s="21"/>
      <c r="E61" s="21"/>
      <c r="F61" s="21"/>
      <c r="G61" s="21"/>
      <c r="H61" s="21"/>
      <c r="I61" s="20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20"/>
      <c r="C62" s="20"/>
      <c r="D62" s="20"/>
      <c r="E62" s="20"/>
      <c r="F62" s="20"/>
      <c r="G62" s="20"/>
      <c r="H62" s="20"/>
      <c r="I62" s="20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22"/>
      <c r="B63" s="23"/>
      <c r="C63" s="23"/>
      <c r="D63" s="23"/>
      <c r="E63" s="23"/>
      <c r="F63" s="23"/>
      <c r="G63" s="23"/>
      <c r="H63" s="23"/>
      <c r="I63" s="24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21"/>
      <c r="C64" s="21"/>
      <c r="D64" s="21"/>
      <c r="E64" s="21"/>
      <c r="F64" s="21"/>
      <c r="G64" s="21"/>
      <c r="H64" s="21"/>
      <c r="I64" s="20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21"/>
      <c r="C65" s="21"/>
      <c r="D65" s="21"/>
      <c r="E65" s="21"/>
      <c r="F65" s="21"/>
      <c r="G65" s="21"/>
      <c r="H65" s="21"/>
      <c r="I65" s="20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20"/>
      <c r="C66" s="20"/>
      <c r="D66" s="20"/>
      <c r="E66" s="20"/>
      <c r="F66" s="20"/>
      <c r="G66" s="20"/>
      <c r="H66" s="20"/>
      <c r="I66" s="20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22"/>
      <c r="B67" s="23"/>
      <c r="C67" s="23"/>
      <c r="D67" s="23"/>
      <c r="E67" s="23"/>
      <c r="F67" s="23"/>
      <c r="G67" s="23"/>
      <c r="H67" s="23"/>
      <c r="I67" s="24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21"/>
      <c r="C68" s="21"/>
      <c r="D68" s="21"/>
      <c r="E68" s="21"/>
      <c r="F68" s="21"/>
      <c r="G68" s="21"/>
      <c r="H68" s="21"/>
      <c r="I68" s="20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21"/>
      <c r="C69" s="21"/>
      <c r="D69" s="21"/>
      <c r="E69" s="21"/>
      <c r="F69" s="21"/>
      <c r="G69" s="21"/>
      <c r="H69" s="21"/>
      <c r="I69" s="20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21"/>
      <c r="C70" s="21"/>
      <c r="D70" s="21"/>
      <c r="E70" s="21"/>
      <c r="F70" s="21"/>
      <c r="G70" s="21"/>
      <c r="H70" s="21"/>
      <c r="I70" s="20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21"/>
      <c r="C71" s="21"/>
      <c r="D71" s="21"/>
      <c r="E71" s="21"/>
      <c r="F71" s="21"/>
      <c r="G71" s="21"/>
      <c r="H71" s="21"/>
      <c r="I71" s="20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21"/>
      <c r="C72" s="21"/>
      <c r="D72" s="21"/>
      <c r="E72" s="21"/>
      <c r="F72" s="21"/>
      <c r="G72" s="21"/>
      <c r="H72" s="21"/>
      <c r="I72" s="20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20"/>
      <c r="C73" s="20"/>
      <c r="D73" s="20"/>
      <c r="E73" s="20"/>
      <c r="F73" s="20"/>
      <c r="G73" s="20"/>
      <c r="H73" s="20"/>
      <c r="I73" s="20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22"/>
      <c r="B74" s="23"/>
      <c r="C74" s="23"/>
      <c r="D74" s="23"/>
      <c r="E74" s="23"/>
      <c r="F74" s="23"/>
      <c r="G74" s="23"/>
      <c r="H74" s="23"/>
      <c r="I74" s="24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21"/>
      <c r="C75" s="21"/>
      <c r="D75" s="21"/>
      <c r="E75" s="21"/>
      <c r="F75" s="21"/>
      <c r="G75" s="21"/>
      <c r="H75" s="21"/>
      <c r="I75" s="20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21"/>
      <c r="C76" s="21"/>
      <c r="D76" s="21"/>
      <c r="E76" s="21"/>
      <c r="F76" s="21"/>
      <c r="G76" s="21"/>
      <c r="H76" s="21"/>
      <c r="I76" s="20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21"/>
      <c r="C77" s="23"/>
      <c r="D77" s="23"/>
      <c r="E77" s="23"/>
      <c r="F77" s="23"/>
      <c r="G77" s="23"/>
      <c r="H77" s="23"/>
      <c r="I77" s="24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21"/>
      <c r="C78" s="23"/>
      <c r="D78" s="23"/>
      <c r="E78" s="23"/>
      <c r="F78" s="23"/>
      <c r="G78" s="23"/>
      <c r="H78" s="23"/>
      <c r="I78" s="24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21"/>
      <c r="C79" s="21"/>
      <c r="D79" s="21"/>
      <c r="E79" s="21"/>
      <c r="F79" s="21"/>
      <c r="G79" s="21"/>
      <c r="H79" s="21"/>
      <c r="I79" s="20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21"/>
      <c r="C80" s="21"/>
      <c r="D80" s="21"/>
      <c r="E80" s="21"/>
      <c r="F80" s="21"/>
      <c r="G80" s="21"/>
      <c r="H80" s="21"/>
      <c r="I80" s="20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21"/>
      <c r="C81" s="21"/>
      <c r="D81" s="21"/>
      <c r="E81" s="21"/>
      <c r="F81" s="21"/>
      <c r="G81" s="21"/>
      <c r="H81" s="21"/>
      <c r="I81" s="20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20"/>
      <c r="C82" s="20"/>
      <c r="D82" s="20"/>
      <c r="E82" s="20"/>
      <c r="F82" s="20"/>
      <c r="G82" s="20"/>
      <c r="H82" s="20"/>
      <c r="I82" s="20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25"/>
      <c r="B83" s="23"/>
      <c r="C83" s="20"/>
      <c r="D83" s="20"/>
      <c r="E83" s="20"/>
      <c r="F83" s="20"/>
      <c r="G83" s="20"/>
      <c r="H83" s="20"/>
      <c r="I83" s="20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21"/>
      <c r="C84" s="23"/>
      <c r="D84" s="23"/>
      <c r="E84" s="23"/>
      <c r="F84" s="23"/>
      <c r="G84" s="23"/>
      <c r="H84" s="23"/>
      <c r="I84" s="24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21"/>
      <c r="C85" s="21"/>
      <c r="D85" s="21"/>
      <c r="E85" s="21"/>
      <c r="F85" s="21"/>
      <c r="G85" s="21"/>
      <c r="H85" s="21"/>
      <c r="I85" s="20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21"/>
      <c r="C86" s="21"/>
      <c r="D86" s="21"/>
      <c r="E86" s="21"/>
      <c r="F86" s="21"/>
      <c r="G86" s="21"/>
      <c r="H86" s="21"/>
      <c r="I86" s="20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20"/>
      <c r="C87" s="20"/>
      <c r="D87" s="20"/>
      <c r="E87" s="20"/>
      <c r="F87" s="20"/>
      <c r="G87" s="20"/>
      <c r="H87" s="20"/>
      <c r="I87" s="20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25"/>
      <c r="B88" s="23"/>
      <c r="C88" s="23"/>
      <c r="D88" s="23"/>
      <c r="E88" s="23"/>
      <c r="F88" s="23"/>
      <c r="G88" s="23"/>
      <c r="H88" s="23"/>
      <c r="I88" s="24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25"/>
      <c r="B89" s="23"/>
      <c r="C89" s="23"/>
      <c r="D89" s="23"/>
      <c r="E89" s="23"/>
      <c r="F89" s="23"/>
      <c r="G89" s="23"/>
      <c r="H89" s="23"/>
      <c r="I89" s="24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38"/>
  <sheetViews>
    <sheetView zoomScale="80" zoomScaleNormal="80" workbookViewId="0">
      <selection activeCell="A2" sqref="A2:AL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11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1" width="8.28515625" style="1" customWidth="1"/>
    <col min="12" max="12" width="8.140625" style="1" customWidth="1"/>
    <col min="13" max="13" width="8.42578125" style="1" customWidth="1"/>
    <col min="14" max="14" width="5.85546875" style="1" customWidth="1"/>
    <col min="15" max="15" width="7.42578125" style="1" customWidth="1"/>
    <col min="16" max="17" width="6.85546875" style="1" customWidth="1"/>
    <col min="18" max="18" width="7" style="1" customWidth="1"/>
    <col min="19" max="19" width="9.28515625" style="1" customWidth="1"/>
    <col min="20" max="20" width="7.5703125" style="1" customWidth="1"/>
    <col min="21" max="21" width="7" style="1" customWidth="1"/>
    <col min="22" max="22" width="7.85546875" style="1" customWidth="1"/>
    <col min="23" max="23" width="5.85546875" style="1" customWidth="1"/>
    <col min="24" max="24" width="6.85546875" style="1" customWidth="1"/>
    <col min="25" max="26" width="8" style="1" customWidth="1"/>
    <col min="27" max="27" width="6.140625" style="1" customWidth="1"/>
    <col min="28" max="28" width="6.85546875" style="1" customWidth="1"/>
    <col min="29" max="29" width="5.5703125" style="1" customWidth="1"/>
    <col min="30" max="30" width="7.28515625" style="1" customWidth="1"/>
    <col min="31" max="31" width="8" style="1" customWidth="1"/>
    <col min="32" max="32" width="8.28515625" style="1" customWidth="1"/>
    <col min="33" max="33" width="7.28515625" style="1" customWidth="1"/>
    <col min="34" max="34" width="7.5703125" style="1" customWidth="1"/>
    <col min="35" max="36" width="6.7109375" style="1" customWidth="1"/>
    <col min="37" max="37" width="8.42578125" style="1" customWidth="1"/>
    <col min="38" max="38" width="7.28515625" style="1" customWidth="1"/>
    <col min="39" max="16384" width="9.140625" style="1"/>
  </cols>
  <sheetData>
    <row r="1" spans="1:38" ht="53.25" customHeight="1" x14ac:dyDescent="0.25">
      <c r="A1" s="90" t="s">
        <v>119</v>
      </c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3" customHeight="1" x14ac:dyDescent="0.25">
      <c r="A2" s="91" t="s">
        <v>142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3.25" customHeight="1" x14ac:dyDescent="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73.5" customHeight="1" x14ac:dyDescent="0.25">
      <c r="A4" s="91" t="s">
        <v>2</v>
      </c>
      <c r="B4" s="91"/>
      <c r="C4" s="89" t="s">
        <v>3</v>
      </c>
      <c r="D4" s="89"/>
      <c r="E4" s="89"/>
      <c r="F4" s="89"/>
      <c r="G4" s="89"/>
      <c r="H4" s="89" t="s">
        <v>4</v>
      </c>
      <c r="I4" s="89"/>
      <c r="J4" s="89"/>
      <c r="K4" s="89"/>
      <c r="L4" s="88" t="s">
        <v>5</v>
      </c>
      <c r="M4" s="89" t="s">
        <v>6</v>
      </c>
      <c r="N4" s="89"/>
      <c r="O4" s="89"/>
      <c r="P4" s="89"/>
      <c r="Q4" s="89"/>
      <c r="R4" s="89"/>
      <c r="S4" s="89"/>
      <c r="T4" s="89"/>
      <c r="U4" s="89"/>
      <c r="V4" s="89"/>
      <c r="W4" s="88" t="s">
        <v>7</v>
      </c>
      <c r="X4" s="88" t="s">
        <v>8</v>
      </c>
      <c r="Y4" s="88" t="s">
        <v>9</v>
      </c>
      <c r="Z4" s="88" t="s">
        <v>10</v>
      </c>
      <c r="AA4" s="89" t="s">
        <v>11</v>
      </c>
      <c r="AB4" s="89"/>
      <c r="AC4" s="89"/>
      <c r="AD4" s="89"/>
      <c r="AE4" s="89"/>
      <c r="AF4" s="88" t="s">
        <v>12</v>
      </c>
      <c r="AG4" s="88" t="s">
        <v>13</v>
      </c>
      <c r="AH4" s="89" t="s">
        <v>14</v>
      </c>
      <c r="AI4" s="89"/>
      <c r="AJ4" s="89"/>
      <c r="AK4" s="89"/>
      <c r="AL4" s="89"/>
    </row>
    <row r="5" spans="1:38" ht="26.25" customHeight="1" x14ac:dyDescent="0.25">
      <c r="A5" s="91"/>
      <c r="B5" s="91"/>
      <c r="C5" s="88" t="s">
        <v>15</v>
      </c>
      <c r="D5" s="88" t="s">
        <v>16</v>
      </c>
      <c r="E5" s="88" t="s">
        <v>17</v>
      </c>
      <c r="F5" s="88" t="s">
        <v>18</v>
      </c>
      <c r="G5" s="88" t="s">
        <v>19</v>
      </c>
      <c r="H5" s="88" t="s">
        <v>15</v>
      </c>
      <c r="I5" s="88" t="s">
        <v>17</v>
      </c>
      <c r="J5" s="88" t="s">
        <v>18</v>
      </c>
      <c r="K5" s="88" t="s">
        <v>19</v>
      </c>
      <c r="L5" s="88"/>
      <c r="M5" s="88" t="s">
        <v>20</v>
      </c>
      <c r="N5" s="88" t="s">
        <v>21</v>
      </c>
      <c r="O5" s="88" t="s">
        <v>22</v>
      </c>
      <c r="P5" s="88" t="s">
        <v>23</v>
      </c>
      <c r="Q5" s="88" t="s">
        <v>24</v>
      </c>
      <c r="R5" s="89" t="s">
        <v>25</v>
      </c>
      <c r="S5" s="89"/>
      <c r="T5" s="89"/>
      <c r="U5" s="89"/>
      <c r="V5" s="88" t="s">
        <v>26</v>
      </c>
      <c r="W5" s="88"/>
      <c r="X5" s="88"/>
      <c r="Y5" s="88"/>
      <c r="Z5" s="88"/>
      <c r="AA5" s="88" t="s">
        <v>27</v>
      </c>
      <c r="AB5" s="88" t="s">
        <v>28</v>
      </c>
      <c r="AC5" s="88" t="s">
        <v>15</v>
      </c>
      <c r="AD5" s="88" t="s">
        <v>29</v>
      </c>
      <c r="AE5" s="88" t="s">
        <v>30</v>
      </c>
      <c r="AF5" s="88"/>
      <c r="AG5" s="88"/>
      <c r="AH5" s="88" t="s">
        <v>27</v>
      </c>
      <c r="AI5" s="88" t="s">
        <v>28</v>
      </c>
      <c r="AJ5" s="88" t="s">
        <v>15</v>
      </c>
      <c r="AK5" s="88" t="s">
        <v>31</v>
      </c>
      <c r="AL5" s="88" t="s">
        <v>32</v>
      </c>
    </row>
    <row r="6" spans="1:38" ht="152.25" x14ac:dyDescent="0.25">
      <c r="A6" s="91"/>
      <c r="B6" s="9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2" t="s">
        <v>33</v>
      </c>
      <c r="S6" s="2" t="s">
        <v>34</v>
      </c>
      <c r="T6" s="2" t="s">
        <v>35</v>
      </c>
      <c r="U6" s="2" t="s">
        <v>36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x14ac:dyDescent="0.25">
      <c r="A7" s="3"/>
      <c r="B7" s="4" t="s">
        <v>37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18</v>
      </c>
      <c r="U7" s="5">
        <v>19</v>
      </c>
      <c r="V7" s="5">
        <v>20</v>
      </c>
      <c r="W7" s="5">
        <v>21</v>
      </c>
      <c r="X7" s="5">
        <v>22</v>
      </c>
      <c r="Y7" s="5">
        <v>23</v>
      </c>
      <c r="Z7" s="5">
        <v>24</v>
      </c>
      <c r="AA7" s="5">
        <v>25</v>
      </c>
      <c r="AB7" s="5">
        <v>26</v>
      </c>
      <c r="AC7" s="5">
        <v>27</v>
      </c>
      <c r="AD7" s="5">
        <v>28</v>
      </c>
      <c r="AE7" s="5">
        <v>29</v>
      </c>
      <c r="AF7" s="5">
        <v>30</v>
      </c>
      <c r="AG7" s="5">
        <v>31</v>
      </c>
      <c r="AH7" s="5">
        <v>32</v>
      </c>
      <c r="AI7" s="5">
        <v>33</v>
      </c>
      <c r="AJ7" s="5">
        <v>34</v>
      </c>
      <c r="AK7" s="5">
        <v>35</v>
      </c>
      <c r="AL7" s="5">
        <v>36</v>
      </c>
    </row>
    <row r="8" spans="1:38" s="9" customFormat="1" ht="65.25" customHeight="1" x14ac:dyDescent="0.25">
      <c r="A8" s="7">
        <v>1</v>
      </c>
      <c r="B8" s="5" t="s">
        <v>38</v>
      </c>
      <c r="C8" s="52">
        <f>C9+C10</f>
        <v>269</v>
      </c>
      <c r="D8" s="52">
        <f t="shared" ref="D8:AL8" si="0">D9+D10</f>
        <v>9</v>
      </c>
      <c r="E8" s="52">
        <f t="shared" si="0"/>
        <v>260</v>
      </c>
      <c r="F8" s="52">
        <f t="shared" si="0"/>
        <v>0</v>
      </c>
      <c r="G8" s="52">
        <f t="shared" si="0"/>
        <v>0</v>
      </c>
      <c r="H8" s="52">
        <f t="shared" si="0"/>
        <v>118</v>
      </c>
      <c r="I8" s="52">
        <f t="shared" si="0"/>
        <v>91</v>
      </c>
      <c r="J8" s="52">
        <f t="shared" si="0"/>
        <v>18</v>
      </c>
      <c r="K8" s="52">
        <f t="shared" si="0"/>
        <v>9</v>
      </c>
      <c r="L8" s="52">
        <f t="shared" si="0"/>
        <v>1</v>
      </c>
      <c r="M8" s="52">
        <f t="shared" si="0"/>
        <v>96</v>
      </c>
      <c r="N8" s="52">
        <f t="shared" si="0"/>
        <v>75</v>
      </c>
      <c r="O8" s="52">
        <f t="shared" si="0"/>
        <v>6</v>
      </c>
      <c r="P8" s="52">
        <f t="shared" si="0"/>
        <v>14</v>
      </c>
      <c r="Q8" s="52">
        <f t="shared" si="0"/>
        <v>1</v>
      </c>
      <c r="R8" s="52">
        <f t="shared" si="0"/>
        <v>9</v>
      </c>
      <c r="S8" s="52">
        <f t="shared" si="0"/>
        <v>0</v>
      </c>
      <c r="T8" s="52">
        <f t="shared" si="0"/>
        <v>1</v>
      </c>
      <c r="U8" s="52">
        <f t="shared" si="0"/>
        <v>8</v>
      </c>
      <c r="V8" s="52">
        <f t="shared" si="0"/>
        <v>105</v>
      </c>
      <c r="W8" s="52">
        <f t="shared" si="0"/>
        <v>0</v>
      </c>
      <c r="X8" s="52">
        <f t="shared" si="0"/>
        <v>12</v>
      </c>
      <c r="Y8" s="52">
        <f t="shared" si="0"/>
        <v>254</v>
      </c>
      <c r="Z8" s="52">
        <f t="shared" si="0"/>
        <v>16</v>
      </c>
      <c r="AA8" s="52">
        <f t="shared" si="0"/>
        <v>16</v>
      </c>
      <c r="AB8" s="52">
        <f t="shared" si="0"/>
        <v>9</v>
      </c>
      <c r="AC8" s="52">
        <f t="shared" si="0"/>
        <v>25</v>
      </c>
      <c r="AD8" s="52">
        <f t="shared" si="0"/>
        <v>11</v>
      </c>
      <c r="AE8" s="52">
        <f t="shared" si="0"/>
        <v>14</v>
      </c>
      <c r="AF8" s="52">
        <f t="shared" si="0"/>
        <v>0</v>
      </c>
      <c r="AG8" s="52">
        <f t="shared" si="0"/>
        <v>49</v>
      </c>
      <c r="AH8" s="52">
        <f t="shared" si="0"/>
        <v>4</v>
      </c>
      <c r="AI8" s="52">
        <f t="shared" si="0"/>
        <v>3</v>
      </c>
      <c r="AJ8" s="52">
        <f t="shared" si="0"/>
        <v>7</v>
      </c>
      <c r="AK8" s="52">
        <f t="shared" si="0"/>
        <v>4</v>
      </c>
      <c r="AL8" s="52">
        <f t="shared" si="0"/>
        <v>3</v>
      </c>
    </row>
    <row r="9" spans="1:38" ht="65.25" customHeight="1" x14ac:dyDescent="0.25">
      <c r="A9" s="10" t="s">
        <v>39</v>
      </c>
      <c r="B9" s="11" t="s">
        <v>40</v>
      </c>
      <c r="C9" s="26">
        <v>205</v>
      </c>
      <c r="D9" s="26">
        <v>3</v>
      </c>
      <c r="E9" s="26">
        <f>C9-D9-F9-G9</f>
        <v>202</v>
      </c>
      <c r="F9" s="26"/>
      <c r="G9" s="26"/>
      <c r="H9" s="26">
        <v>91</v>
      </c>
      <c r="I9" s="26">
        <f>H9-J9-K9</f>
        <v>67</v>
      </c>
      <c r="J9" s="26">
        <v>16</v>
      </c>
      <c r="K9" s="26">
        <v>8</v>
      </c>
      <c r="L9" s="26">
        <v>1</v>
      </c>
      <c r="M9" s="27">
        <f>N9+O9+P9+Q9</f>
        <v>75</v>
      </c>
      <c r="N9" s="27">
        <v>60</v>
      </c>
      <c r="O9" s="28">
        <v>4</v>
      </c>
      <c r="P9" s="27">
        <v>10</v>
      </c>
      <c r="Q9" s="28">
        <v>1</v>
      </c>
      <c r="R9" s="27">
        <f>S9+T9+U9</f>
        <v>6</v>
      </c>
      <c r="S9" s="28"/>
      <c r="T9" s="27"/>
      <c r="U9" s="28">
        <v>6</v>
      </c>
      <c r="V9" s="26">
        <f>M9+R9</f>
        <v>81</v>
      </c>
      <c r="W9" s="28"/>
      <c r="X9" s="26">
        <v>11</v>
      </c>
      <c r="Y9" s="26">
        <f>D9+E9+I9-L9-V9-W9</f>
        <v>190</v>
      </c>
      <c r="Z9" s="26">
        <v>12</v>
      </c>
      <c r="AA9" s="26">
        <v>11</v>
      </c>
      <c r="AB9" s="26">
        <v>8</v>
      </c>
      <c r="AC9" s="26">
        <f>AA9+AB9</f>
        <v>19</v>
      </c>
      <c r="AD9" s="26">
        <v>7</v>
      </c>
      <c r="AE9" s="26">
        <v>12</v>
      </c>
      <c r="AF9" s="26"/>
      <c r="AG9" s="26">
        <v>45</v>
      </c>
      <c r="AH9" s="26">
        <v>3</v>
      </c>
      <c r="AI9" s="26">
        <v>3</v>
      </c>
      <c r="AJ9" s="26">
        <f>AH9+AI9</f>
        <v>6</v>
      </c>
      <c r="AK9" s="26">
        <v>3</v>
      </c>
      <c r="AL9" s="26">
        <v>3</v>
      </c>
    </row>
    <row r="10" spans="1:38" ht="65.25" customHeight="1" x14ac:dyDescent="0.25">
      <c r="A10" s="50" t="s">
        <v>41</v>
      </c>
      <c r="B10" s="43" t="s">
        <v>42</v>
      </c>
      <c r="C10" s="26">
        <v>64</v>
      </c>
      <c r="D10" s="26">
        <v>6</v>
      </c>
      <c r="E10" s="26">
        <f t="shared" ref="E10:E48" si="1">C10-D10-F10-G10</f>
        <v>58</v>
      </c>
      <c r="F10" s="26"/>
      <c r="G10" s="26"/>
      <c r="H10" s="26">
        <v>27</v>
      </c>
      <c r="I10" s="26">
        <f t="shared" ref="I10:I49" si="2">H10-J10-K10</f>
        <v>24</v>
      </c>
      <c r="J10" s="26">
        <v>2</v>
      </c>
      <c r="K10" s="26">
        <v>1</v>
      </c>
      <c r="L10" s="26"/>
      <c r="M10" s="27">
        <f t="shared" ref="M10:M49" si="3">N10+O10+P10+Q10</f>
        <v>21</v>
      </c>
      <c r="N10" s="27">
        <v>15</v>
      </c>
      <c r="O10" s="28">
        <v>2</v>
      </c>
      <c r="P10" s="27">
        <v>4</v>
      </c>
      <c r="Q10" s="28"/>
      <c r="R10" s="27">
        <f t="shared" ref="R10:R49" si="4">S10+T10+U10</f>
        <v>3</v>
      </c>
      <c r="S10" s="28"/>
      <c r="T10" s="27">
        <v>1</v>
      </c>
      <c r="U10" s="28">
        <v>2</v>
      </c>
      <c r="V10" s="26">
        <f t="shared" ref="V10:V49" si="5">M10+R10</f>
        <v>24</v>
      </c>
      <c r="W10" s="28"/>
      <c r="X10" s="28">
        <v>1</v>
      </c>
      <c r="Y10" s="26">
        <f t="shared" ref="Y10:Y49" si="6">D10+E10+I10-L10-V10-W10</f>
        <v>64</v>
      </c>
      <c r="Z10" s="26">
        <v>4</v>
      </c>
      <c r="AA10" s="26">
        <v>5</v>
      </c>
      <c r="AB10" s="26">
        <v>1</v>
      </c>
      <c r="AC10" s="26">
        <f t="shared" ref="AC10:AC49" si="7">AA10+AB10</f>
        <v>6</v>
      </c>
      <c r="AD10" s="26">
        <v>4</v>
      </c>
      <c r="AE10" s="26">
        <v>2</v>
      </c>
      <c r="AF10" s="26"/>
      <c r="AG10" s="26">
        <v>4</v>
      </c>
      <c r="AH10" s="26">
        <v>1</v>
      </c>
      <c r="AI10" s="26"/>
      <c r="AJ10" s="26">
        <f t="shared" ref="AJ10:AJ49" si="8">AH10+AI10</f>
        <v>1</v>
      </c>
      <c r="AK10" s="26">
        <v>1</v>
      </c>
      <c r="AL10" s="26"/>
    </row>
    <row r="11" spans="1:38" s="9" customFormat="1" ht="65.25" customHeight="1" x14ac:dyDescent="0.25">
      <c r="A11" s="7">
        <v>2</v>
      </c>
      <c r="B11" s="5" t="s">
        <v>43</v>
      </c>
      <c r="C11" s="52">
        <f>C12+C13</f>
        <v>96</v>
      </c>
      <c r="D11" s="52">
        <f t="shared" ref="D11:AL11" si="9">D12+D13</f>
        <v>2</v>
      </c>
      <c r="E11" s="52">
        <f t="shared" si="9"/>
        <v>94</v>
      </c>
      <c r="F11" s="52">
        <f t="shared" si="9"/>
        <v>0</v>
      </c>
      <c r="G11" s="52">
        <f t="shared" si="9"/>
        <v>0</v>
      </c>
      <c r="H11" s="52">
        <f t="shared" si="9"/>
        <v>49</v>
      </c>
      <c r="I11" s="52">
        <f t="shared" si="9"/>
        <v>44</v>
      </c>
      <c r="J11" s="52">
        <f t="shared" si="9"/>
        <v>1</v>
      </c>
      <c r="K11" s="52">
        <f t="shared" si="9"/>
        <v>4</v>
      </c>
      <c r="L11" s="52">
        <f t="shared" si="9"/>
        <v>0</v>
      </c>
      <c r="M11" s="52">
        <f t="shared" si="9"/>
        <v>41</v>
      </c>
      <c r="N11" s="52">
        <f t="shared" si="9"/>
        <v>21</v>
      </c>
      <c r="O11" s="52">
        <f t="shared" si="9"/>
        <v>10</v>
      </c>
      <c r="P11" s="52">
        <f t="shared" si="9"/>
        <v>10</v>
      </c>
      <c r="Q11" s="52">
        <f t="shared" si="9"/>
        <v>0</v>
      </c>
      <c r="R11" s="52">
        <f t="shared" si="9"/>
        <v>6</v>
      </c>
      <c r="S11" s="52">
        <f t="shared" si="9"/>
        <v>0</v>
      </c>
      <c r="T11" s="52">
        <f t="shared" si="9"/>
        <v>3</v>
      </c>
      <c r="U11" s="52">
        <f t="shared" si="9"/>
        <v>3</v>
      </c>
      <c r="V11" s="52">
        <f t="shared" si="9"/>
        <v>47</v>
      </c>
      <c r="W11" s="52">
        <f t="shared" si="9"/>
        <v>0</v>
      </c>
      <c r="X11" s="52">
        <f t="shared" si="9"/>
        <v>0</v>
      </c>
      <c r="Y11" s="52">
        <f t="shared" si="9"/>
        <v>93</v>
      </c>
      <c r="Z11" s="52">
        <f t="shared" si="9"/>
        <v>1</v>
      </c>
      <c r="AA11" s="52">
        <f t="shared" si="9"/>
        <v>11</v>
      </c>
      <c r="AB11" s="52">
        <f t="shared" si="9"/>
        <v>2</v>
      </c>
      <c r="AC11" s="52">
        <f t="shared" si="9"/>
        <v>13</v>
      </c>
      <c r="AD11" s="52">
        <f t="shared" si="9"/>
        <v>7</v>
      </c>
      <c r="AE11" s="52">
        <f t="shared" si="9"/>
        <v>6</v>
      </c>
      <c r="AF11" s="52">
        <f t="shared" si="9"/>
        <v>0</v>
      </c>
      <c r="AG11" s="52">
        <f t="shared" si="9"/>
        <v>3</v>
      </c>
      <c r="AH11" s="52">
        <f t="shared" si="9"/>
        <v>0</v>
      </c>
      <c r="AI11" s="52">
        <f t="shared" si="9"/>
        <v>1</v>
      </c>
      <c r="AJ11" s="52">
        <f t="shared" si="9"/>
        <v>1</v>
      </c>
      <c r="AK11" s="52">
        <f t="shared" si="9"/>
        <v>0</v>
      </c>
      <c r="AL11" s="52">
        <f t="shared" si="9"/>
        <v>1</v>
      </c>
    </row>
    <row r="12" spans="1:38" ht="65.25" customHeight="1" x14ac:dyDescent="0.25">
      <c r="A12" s="10" t="s">
        <v>44</v>
      </c>
      <c r="B12" s="11" t="s">
        <v>45</v>
      </c>
      <c r="C12" s="26">
        <v>55</v>
      </c>
      <c r="D12" s="26">
        <v>1</v>
      </c>
      <c r="E12" s="26">
        <f t="shared" si="1"/>
        <v>54</v>
      </c>
      <c r="F12" s="26"/>
      <c r="G12" s="26"/>
      <c r="H12" s="26">
        <v>34</v>
      </c>
      <c r="I12" s="26">
        <f t="shared" si="2"/>
        <v>29</v>
      </c>
      <c r="J12" s="26">
        <v>1</v>
      </c>
      <c r="K12" s="26">
        <v>4</v>
      </c>
      <c r="L12" s="26"/>
      <c r="M12" s="27">
        <f t="shared" si="3"/>
        <v>29</v>
      </c>
      <c r="N12" s="27">
        <v>16</v>
      </c>
      <c r="O12" s="28">
        <v>6</v>
      </c>
      <c r="P12" s="27">
        <v>7</v>
      </c>
      <c r="Q12" s="28"/>
      <c r="R12" s="27">
        <f t="shared" si="4"/>
        <v>5</v>
      </c>
      <c r="S12" s="28"/>
      <c r="T12" s="27">
        <v>2</v>
      </c>
      <c r="U12" s="28">
        <v>3</v>
      </c>
      <c r="V12" s="26">
        <f t="shared" si="5"/>
        <v>34</v>
      </c>
      <c r="W12" s="26"/>
      <c r="X12" s="28"/>
      <c r="Y12" s="26">
        <f t="shared" si="6"/>
        <v>50</v>
      </c>
      <c r="Z12" s="26"/>
      <c r="AA12" s="26">
        <v>9</v>
      </c>
      <c r="AB12" s="26">
        <v>2</v>
      </c>
      <c r="AC12" s="26">
        <f t="shared" si="7"/>
        <v>11</v>
      </c>
      <c r="AD12" s="26">
        <v>6</v>
      </c>
      <c r="AE12" s="26">
        <v>5</v>
      </c>
      <c r="AF12" s="26"/>
      <c r="AG12" s="26">
        <v>3</v>
      </c>
      <c r="AH12" s="26"/>
      <c r="AI12" s="26">
        <v>1</v>
      </c>
      <c r="AJ12" s="26">
        <f t="shared" si="8"/>
        <v>1</v>
      </c>
      <c r="AK12" s="26"/>
      <c r="AL12" s="26">
        <v>1</v>
      </c>
    </row>
    <row r="13" spans="1:38" ht="65.25" customHeight="1" x14ac:dyDescent="0.25">
      <c r="A13" s="10" t="s">
        <v>46</v>
      </c>
      <c r="B13" s="11" t="s">
        <v>47</v>
      </c>
      <c r="C13" s="26">
        <v>41</v>
      </c>
      <c r="D13" s="26">
        <v>1</v>
      </c>
      <c r="E13" s="26">
        <f t="shared" si="1"/>
        <v>40</v>
      </c>
      <c r="F13" s="26"/>
      <c r="G13" s="26"/>
      <c r="H13" s="26">
        <v>15</v>
      </c>
      <c r="I13" s="26">
        <f t="shared" si="2"/>
        <v>15</v>
      </c>
      <c r="J13" s="28"/>
      <c r="K13" s="26"/>
      <c r="L13" s="26"/>
      <c r="M13" s="27">
        <f t="shared" si="3"/>
        <v>12</v>
      </c>
      <c r="N13" s="27">
        <v>5</v>
      </c>
      <c r="O13" s="28">
        <v>4</v>
      </c>
      <c r="P13" s="27">
        <v>3</v>
      </c>
      <c r="Q13" s="28"/>
      <c r="R13" s="27">
        <f t="shared" si="4"/>
        <v>1</v>
      </c>
      <c r="S13" s="28"/>
      <c r="T13" s="27">
        <v>1</v>
      </c>
      <c r="U13" s="28"/>
      <c r="V13" s="26">
        <f t="shared" si="5"/>
        <v>13</v>
      </c>
      <c r="W13" s="28"/>
      <c r="X13" s="28"/>
      <c r="Y13" s="26">
        <f t="shared" si="6"/>
        <v>43</v>
      </c>
      <c r="Z13" s="26">
        <v>1</v>
      </c>
      <c r="AA13" s="26">
        <v>2</v>
      </c>
      <c r="AB13" s="26">
        <v>0</v>
      </c>
      <c r="AC13" s="26">
        <f t="shared" si="7"/>
        <v>2</v>
      </c>
      <c r="AD13" s="28">
        <v>1</v>
      </c>
      <c r="AE13" s="26">
        <v>1</v>
      </c>
      <c r="AF13" s="26"/>
      <c r="AG13" s="26"/>
      <c r="AH13" s="26"/>
      <c r="AI13" s="26"/>
      <c r="AJ13" s="26"/>
      <c r="AK13" s="26"/>
      <c r="AL13" s="26"/>
    </row>
    <row r="14" spans="1:38" s="9" customFormat="1" ht="65.25" customHeight="1" x14ac:dyDescent="0.25">
      <c r="A14" s="10" t="s">
        <v>48</v>
      </c>
      <c r="B14" s="5" t="s">
        <v>49</v>
      </c>
      <c r="C14" s="26">
        <f>C15+C16</f>
        <v>7</v>
      </c>
      <c r="D14" s="26">
        <f t="shared" ref="D14:AG14" si="10">D15+D16</f>
        <v>2</v>
      </c>
      <c r="E14" s="26">
        <f t="shared" si="10"/>
        <v>5</v>
      </c>
      <c r="F14" s="26"/>
      <c r="G14" s="26"/>
      <c r="H14" s="26">
        <f t="shared" si="10"/>
        <v>1</v>
      </c>
      <c r="I14" s="26">
        <f t="shared" si="10"/>
        <v>1</v>
      </c>
      <c r="J14" s="26"/>
      <c r="K14" s="26"/>
      <c r="L14" s="26"/>
      <c r="M14" s="26">
        <f t="shared" si="10"/>
        <v>5</v>
      </c>
      <c r="N14" s="26">
        <f t="shared" si="10"/>
        <v>3</v>
      </c>
      <c r="O14" s="26">
        <f t="shared" si="10"/>
        <v>0</v>
      </c>
      <c r="P14" s="26">
        <f t="shared" si="10"/>
        <v>1</v>
      </c>
      <c r="Q14" s="26">
        <f t="shared" si="10"/>
        <v>1</v>
      </c>
      <c r="R14" s="26">
        <f t="shared" si="10"/>
        <v>1</v>
      </c>
      <c r="S14" s="26"/>
      <c r="T14" s="26"/>
      <c r="U14" s="26">
        <f t="shared" si="10"/>
        <v>1</v>
      </c>
      <c r="V14" s="26">
        <f t="shared" si="10"/>
        <v>6</v>
      </c>
      <c r="W14" s="26"/>
      <c r="X14" s="26"/>
      <c r="Y14" s="26">
        <f t="shared" si="10"/>
        <v>2</v>
      </c>
      <c r="Z14" s="26">
        <f t="shared" si="10"/>
        <v>2</v>
      </c>
      <c r="AA14" s="26">
        <f t="shared" si="10"/>
        <v>1</v>
      </c>
      <c r="AB14" s="26"/>
      <c r="AC14" s="26">
        <f t="shared" si="10"/>
        <v>1</v>
      </c>
      <c r="AD14" s="26"/>
      <c r="AE14" s="26">
        <f t="shared" si="10"/>
        <v>1</v>
      </c>
      <c r="AF14" s="26"/>
      <c r="AG14" s="26">
        <f t="shared" si="10"/>
        <v>1</v>
      </c>
      <c r="AH14" s="26"/>
      <c r="AI14" s="26"/>
      <c r="AJ14" s="26"/>
      <c r="AK14" s="26"/>
      <c r="AL14" s="26"/>
    </row>
    <row r="15" spans="1:38" ht="65.25" customHeight="1" x14ac:dyDescent="0.25">
      <c r="A15" s="10" t="s">
        <v>50</v>
      </c>
      <c r="B15" s="11" t="s">
        <v>51</v>
      </c>
      <c r="C15" s="26">
        <v>3</v>
      </c>
      <c r="D15" s="26"/>
      <c r="E15" s="26">
        <f t="shared" si="1"/>
        <v>3</v>
      </c>
      <c r="F15" s="26"/>
      <c r="G15" s="26"/>
      <c r="H15" s="26">
        <v>1</v>
      </c>
      <c r="I15" s="26">
        <f t="shared" si="2"/>
        <v>1</v>
      </c>
      <c r="J15" s="28"/>
      <c r="K15" s="26"/>
      <c r="L15" s="26"/>
      <c r="M15" s="27">
        <f t="shared" si="3"/>
        <v>3</v>
      </c>
      <c r="N15" s="27">
        <v>1</v>
      </c>
      <c r="O15" s="28"/>
      <c r="P15" s="27">
        <v>1</v>
      </c>
      <c r="Q15" s="28">
        <v>1</v>
      </c>
      <c r="R15" s="27">
        <f t="shared" si="4"/>
        <v>1</v>
      </c>
      <c r="S15" s="28"/>
      <c r="T15" s="27"/>
      <c r="U15" s="28">
        <v>1</v>
      </c>
      <c r="V15" s="26">
        <f t="shared" si="5"/>
        <v>4</v>
      </c>
      <c r="W15" s="28"/>
      <c r="X15" s="26"/>
      <c r="Y15" s="26"/>
      <c r="Z15" s="26"/>
      <c r="AA15" s="26">
        <v>1</v>
      </c>
      <c r="AB15" s="26"/>
      <c r="AC15" s="26">
        <f t="shared" si="7"/>
        <v>1</v>
      </c>
      <c r="AD15" s="26"/>
      <c r="AE15" s="26">
        <v>1</v>
      </c>
      <c r="AF15" s="26"/>
      <c r="AG15" s="26">
        <v>1</v>
      </c>
      <c r="AH15" s="26"/>
      <c r="AI15" s="26"/>
      <c r="AJ15" s="26"/>
      <c r="AK15" s="26"/>
      <c r="AL15" s="26"/>
    </row>
    <row r="16" spans="1:38" ht="65.25" customHeight="1" x14ac:dyDescent="0.25">
      <c r="A16" s="10" t="s">
        <v>52</v>
      </c>
      <c r="B16" s="11" t="s">
        <v>53</v>
      </c>
      <c r="C16" s="26">
        <v>4</v>
      </c>
      <c r="D16" s="26">
        <v>2</v>
      </c>
      <c r="E16" s="26">
        <f t="shared" si="1"/>
        <v>2</v>
      </c>
      <c r="F16" s="26"/>
      <c r="G16" s="26"/>
      <c r="H16" s="26"/>
      <c r="I16" s="26"/>
      <c r="J16" s="28"/>
      <c r="K16" s="28"/>
      <c r="L16" s="26"/>
      <c r="M16" s="27">
        <f t="shared" si="3"/>
        <v>2</v>
      </c>
      <c r="N16" s="27">
        <v>2</v>
      </c>
      <c r="O16" s="28"/>
      <c r="P16" s="27"/>
      <c r="Q16" s="28"/>
      <c r="R16" s="27"/>
      <c r="S16" s="28"/>
      <c r="T16" s="27"/>
      <c r="U16" s="28"/>
      <c r="V16" s="26">
        <f t="shared" si="5"/>
        <v>2</v>
      </c>
      <c r="W16" s="28"/>
      <c r="X16" s="28"/>
      <c r="Y16" s="26">
        <f t="shared" si="6"/>
        <v>2</v>
      </c>
      <c r="Z16" s="28">
        <v>2</v>
      </c>
      <c r="AA16" s="28"/>
      <c r="AB16" s="26"/>
      <c r="AC16" s="26"/>
      <c r="AD16" s="26"/>
      <c r="AE16" s="26"/>
      <c r="AF16" s="28"/>
      <c r="AG16" s="28"/>
      <c r="AH16" s="28"/>
      <c r="AI16" s="28"/>
      <c r="AJ16" s="26"/>
      <c r="AK16" s="26"/>
      <c r="AL16" s="26"/>
    </row>
    <row r="17" spans="1:38" s="9" customFormat="1" ht="65.25" customHeight="1" x14ac:dyDescent="0.25">
      <c r="A17" s="10">
        <v>4</v>
      </c>
      <c r="B17" s="5" t="s">
        <v>54</v>
      </c>
      <c r="C17" s="52">
        <v>3</v>
      </c>
      <c r="D17" s="52">
        <v>0</v>
      </c>
      <c r="E17" s="52">
        <f t="shared" si="1"/>
        <v>3</v>
      </c>
      <c r="F17" s="52">
        <v>0</v>
      </c>
      <c r="G17" s="52">
        <v>0</v>
      </c>
      <c r="H17" s="52">
        <v>2</v>
      </c>
      <c r="I17" s="52">
        <f t="shared" si="2"/>
        <v>2</v>
      </c>
      <c r="J17" s="54">
        <v>0</v>
      </c>
      <c r="K17" s="54">
        <v>0</v>
      </c>
      <c r="L17" s="52">
        <v>0</v>
      </c>
      <c r="M17" s="53">
        <f t="shared" si="3"/>
        <v>5</v>
      </c>
      <c r="N17" s="54">
        <v>3</v>
      </c>
      <c r="O17" s="54">
        <v>1</v>
      </c>
      <c r="P17" s="54">
        <v>1</v>
      </c>
      <c r="Q17" s="54">
        <v>0</v>
      </c>
      <c r="R17" s="53">
        <f t="shared" si="4"/>
        <v>0</v>
      </c>
      <c r="S17" s="54">
        <v>0</v>
      </c>
      <c r="T17" s="54">
        <v>0</v>
      </c>
      <c r="U17" s="54">
        <v>0</v>
      </c>
      <c r="V17" s="52">
        <f t="shared" si="5"/>
        <v>5</v>
      </c>
      <c r="W17" s="54">
        <v>0</v>
      </c>
      <c r="X17" s="54">
        <v>0</v>
      </c>
      <c r="Y17" s="52">
        <f t="shared" si="6"/>
        <v>0</v>
      </c>
      <c r="Z17" s="54">
        <v>0</v>
      </c>
      <c r="AA17" s="54">
        <v>1</v>
      </c>
      <c r="AB17" s="52">
        <v>0</v>
      </c>
      <c r="AC17" s="52">
        <f t="shared" si="7"/>
        <v>1</v>
      </c>
      <c r="AD17" s="52">
        <v>1</v>
      </c>
      <c r="AE17" s="52">
        <v>0</v>
      </c>
      <c r="AF17" s="54">
        <v>0</v>
      </c>
      <c r="AG17" s="54">
        <v>0</v>
      </c>
      <c r="AH17" s="54">
        <v>0</v>
      </c>
      <c r="AI17" s="54">
        <v>0</v>
      </c>
      <c r="AJ17" s="52">
        <f t="shared" si="8"/>
        <v>0</v>
      </c>
      <c r="AK17" s="52">
        <v>0</v>
      </c>
      <c r="AL17" s="52">
        <v>0</v>
      </c>
    </row>
    <row r="18" spans="1:38" s="9" customFormat="1" ht="65.25" customHeight="1" x14ac:dyDescent="0.25">
      <c r="A18" s="10">
        <v>5</v>
      </c>
      <c r="B18" s="5" t="s">
        <v>55</v>
      </c>
      <c r="C18" s="52">
        <v>1</v>
      </c>
      <c r="D18" s="52">
        <v>0</v>
      </c>
      <c r="E18" s="52">
        <f t="shared" si="1"/>
        <v>1</v>
      </c>
      <c r="F18" s="52">
        <v>0</v>
      </c>
      <c r="G18" s="52">
        <v>0</v>
      </c>
      <c r="H18" s="52">
        <v>1</v>
      </c>
      <c r="I18" s="52">
        <f t="shared" si="2"/>
        <v>1</v>
      </c>
      <c r="J18" s="54">
        <v>0</v>
      </c>
      <c r="K18" s="54">
        <v>0</v>
      </c>
      <c r="L18" s="52">
        <v>0</v>
      </c>
      <c r="M18" s="53">
        <f t="shared" si="3"/>
        <v>1</v>
      </c>
      <c r="N18" s="54">
        <v>0</v>
      </c>
      <c r="O18" s="54">
        <v>0</v>
      </c>
      <c r="P18" s="54">
        <v>1</v>
      </c>
      <c r="Q18" s="54">
        <v>0</v>
      </c>
      <c r="R18" s="53">
        <f t="shared" si="4"/>
        <v>0</v>
      </c>
      <c r="S18" s="54">
        <v>0</v>
      </c>
      <c r="T18" s="54">
        <v>0</v>
      </c>
      <c r="U18" s="54">
        <v>0</v>
      </c>
      <c r="V18" s="52">
        <f t="shared" si="5"/>
        <v>1</v>
      </c>
      <c r="W18" s="52">
        <v>0</v>
      </c>
      <c r="X18" s="54">
        <v>0</v>
      </c>
      <c r="Y18" s="52">
        <f t="shared" si="6"/>
        <v>1</v>
      </c>
      <c r="Z18" s="54">
        <v>0</v>
      </c>
      <c r="AA18" s="54">
        <v>1</v>
      </c>
      <c r="AB18" s="52">
        <v>0</v>
      </c>
      <c r="AC18" s="52">
        <f t="shared" si="7"/>
        <v>1</v>
      </c>
      <c r="AD18" s="52">
        <v>0</v>
      </c>
      <c r="AE18" s="52">
        <v>1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</row>
    <row r="19" spans="1:38" s="9" customFormat="1" ht="65.25" customHeight="1" x14ac:dyDescent="0.25">
      <c r="A19" s="10">
        <v>6</v>
      </c>
      <c r="B19" s="5" t="s">
        <v>56</v>
      </c>
      <c r="C19" s="52">
        <f>C20+C21+C22+C23+C24+C25+C26</f>
        <v>0</v>
      </c>
      <c r="D19" s="52">
        <f t="shared" ref="D19:AL19" si="11">D20+D21+D22+D23+D24+D25+D26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 t="shared" si="11"/>
        <v>0</v>
      </c>
      <c r="J19" s="52">
        <f t="shared" si="11"/>
        <v>0</v>
      </c>
      <c r="K19" s="52">
        <f t="shared" si="11"/>
        <v>0</v>
      </c>
      <c r="L19" s="52">
        <f t="shared" si="11"/>
        <v>0</v>
      </c>
      <c r="M19" s="52">
        <f t="shared" si="11"/>
        <v>0</v>
      </c>
      <c r="N19" s="52">
        <f t="shared" si="11"/>
        <v>0</v>
      </c>
      <c r="O19" s="52">
        <f t="shared" si="11"/>
        <v>0</v>
      </c>
      <c r="P19" s="52">
        <f t="shared" si="11"/>
        <v>0</v>
      </c>
      <c r="Q19" s="52">
        <f t="shared" si="11"/>
        <v>0</v>
      </c>
      <c r="R19" s="52">
        <f t="shared" si="11"/>
        <v>0</v>
      </c>
      <c r="S19" s="52">
        <f t="shared" si="11"/>
        <v>0</v>
      </c>
      <c r="T19" s="52">
        <f t="shared" si="11"/>
        <v>0</v>
      </c>
      <c r="U19" s="52">
        <f t="shared" si="11"/>
        <v>0</v>
      </c>
      <c r="V19" s="52">
        <f t="shared" si="11"/>
        <v>0</v>
      </c>
      <c r="W19" s="52">
        <f t="shared" si="11"/>
        <v>0</v>
      </c>
      <c r="X19" s="52">
        <f t="shared" si="11"/>
        <v>0</v>
      </c>
      <c r="Y19" s="52">
        <f t="shared" si="11"/>
        <v>0</v>
      </c>
      <c r="Z19" s="52">
        <f t="shared" si="11"/>
        <v>0</v>
      </c>
      <c r="AA19" s="52">
        <f t="shared" si="11"/>
        <v>0</v>
      </c>
      <c r="AB19" s="52">
        <f t="shared" si="11"/>
        <v>0</v>
      </c>
      <c r="AC19" s="52">
        <f t="shared" si="11"/>
        <v>0</v>
      </c>
      <c r="AD19" s="52">
        <f t="shared" si="11"/>
        <v>0</v>
      </c>
      <c r="AE19" s="52">
        <f t="shared" si="11"/>
        <v>0</v>
      </c>
      <c r="AF19" s="52">
        <f t="shared" si="11"/>
        <v>0</v>
      </c>
      <c r="AG19" s="52">
        <f t="shared" si="11"/>
        <v>0</v>
      </c>
      <c r="AH19" s="52">
        <f t="shared" si="11"/>
        <v>0</v>
      </c>
      <c r="AI19" s="52">
        <f t="shared" si="11"/>
        <v>0</v>
      </c>
      <c r="AJ19" s="52">
        <f t="shared" si="11"/>
        <v>0</v>
      </c>
      <c r="AK19" s="52">
        <f t="shared" si="11"/>
        <v>0</v>
      </c>
      <c r="AL19" s="52">
        <f t="shared" si="11"/>
        <v>0</v>
      </c>
    </row>
    <row r="20" spans="1:38" ht="65.25" customHeight="1" x14ac:dyDescent="0.25">
      <c r="A20" s="10" t="s">
        <v>57</v>
      </c>
      <c r="B20" s="11" t="s">
        <v>58</v>
      </c>
      <c r="C20" s="26"/>
      <c r="D20" s="26"/>
      <c r="E20" s="26"/>
      <c r="F20" s="26"/>
      <c r="G20" s="26"/>
      <c r="H20" s="26"/>
      <c r="I20" s="26"/>
      <c r="J20" s="28"/>
      <c r="K20" s="28"/>
      <c r="L20" s="26"/>
      <c r="M20" s="27"/>
      <c r="N20" s="28"/>
      <c r="O20" s="28"/>
      <c r="P20" s="28"/>
      <c r="Q20" s="28"/>
      <c r="R20" s="27"/>
      <c r="S20" s="28"/>
      <c r="T20" s="28"/>
      <c r="U20" s="28"/>
      <c r="V20" s="26"/>
      <c r="W20" s="28"/>
      <c r="X20" s="28"/>
      <c r="Y20" s="26"/>
      <c r="Z20" s="28"/>
      <c r="AA20" s="28"/>
      <c r="AB20" s="26"/>
      <c r="AC20" s="26"/>
      <c r="AD20" s="26"/>
      <c r="AE20" s="26"/>
      <c r="AF20" s="28"/>
      <c r="AG20" s="28"/>
      <c r="AH20" s="28"/>
      <c r="AI20" s="28"/>
      <c r="AJ20" s="26"/>
      <c r="AK20" s="26"/>
      <c r="AL20" s="26"/>
    </row>
    <row r="21" spans="1:38" ht="65.25" customHeight="1" x14ac:dyDescent="0.25">
      <c r="A21" s="10" t="s">
        <v>59</v>
      </c>
      <c r="B21" s="11" t="s">
        <v>60</v>
      </c>
      <c r="C21" s="26"/>
      <c r="D21" s="26"/>
      <c r="E21" s="26"/>
      <c r="F21" s="26"/>
      <c r="G21" s="26"/>
      <c r="H21" s="28"/>
      <c r="I21" s="26"/>
      <c r="J21" s="28"/>
      <c r="K21" s="28"/>
      <c r="L21" s="26"/>
      <c r="M21" s="27"/>
      <c r="N21" s="28"/>
      <c r="O21" s="28"/>
      <c r="P21" s="28"/>
      <c r="Q21" s="28"/>
      <c r="R21" s="27"/>
      <c r="S21" s="28"/>
      <c r="T21" s="28"/>
      <c r="U21" s="28"/>
      <c r="V21" s="26"/>
      <c r="W21" s="28"/>
      <c r="X21" s="28"/>
      <c r="Y21" s="26"/>
      <c r="Z21" s="28"/>
      <c r="AA21" s="28"/>
      <c r="AB21" s="26"/>
      <c r="AC21" s="26"/>
      <c r="AD21" s="26"/>
      <c r="AE21" s="26"/>
      <c r="AF21" s="28"/>
      <c r="AG21" s="28"/>
      <c r="AH21" s="28"/>
      <c r="AI21" s="28"/>
      <c r="AJ21" s="26"/>
      <c r="AK21" s="26"/>
      <c r="AL21" s="26"/>
    </row>
    <row r="22" spans="1:38" ht="65.25" customHeight="1" x14ac:dyDescent="0.25">
      <c r="A22" s="10" t="s">
        <v>61</v>
      </c>
      <c r="B22" s="11" t="s">
        <v>62</v>
      </c>
      <c r="C22" s="26"/>
      <c r="D22" s="26"/>
      <c r="E22" s="26"/>
      <c r="F22" s="26"/>
      <c r="G22" s="26"/>
      <c r="H22" s="28"/>
      <c r="I22" s="26"/>
      <c r="J22" s="28"/>
      <c r="K22" s="28"/>
      <c r="L22" s="26"/>
      <c r="M22" s="27"/>
      <c r="N22" s="28"/>
      <c r="O22" s="28"/>
      <c r="P22" s="28"/>
      <c r="Q22" s="28"/>
      <c r="R22" s="27"/>
      <c r="S22" s="28"/>
      <c r="T22" s="28"/>
      <c r="U22" s="28"/>
      <c r="V22" s="26"/>
      <c r="W22" s="28"/>
      <c r="X22" s="28"/>
      <c r="Y22" s="26"/>
      <c r="Z22" s="28"/>
      <c r="AA22" s="28"/>
      <c r="AB22" s="26"/>
      <c r="AC22" s="26"/>
      <c r="AD22" s="26"/>
      <c r="AE22" s="26"/>
      <c r="AF22" s="28"/>
      <c r="AG22" s="28"/>
      <c r="AH22" s="28"/>
      <c r="AI22" s="28"/>
      <c r="AJ22" s="26"/>
      <c r="AK22" s="26"/>
      <c r="AL22" s="26"/>
    </row>
    <row r="23" spans="1:38" ht="65.25" customHeight="1" x14ac:dyDescent="0.25">
      <c r="A23" s="10" t="s">
        <v>63</v>
      </c>
      <c r="B23" s="11" t="s">
        <v>64</v>
      </c>
      <c r="C23" s="26"/>
      <c r="D23" s="26"/>
      <c r="E23" s="26"/>
      <c r="F23" s="26"/>
      <c r="G23" s="26"/>
      <c r="H23" s="28"/>
      <c r="I23" s="26"/>
      <c r="J23" s="28"/>
      <c r="K23" s="28"/>
      <c r="L23" s="26"/>
      <c r="M23" s="27"/>
      <c r="N23" s="28"/>
      <c r="O23" s="28"/>
      <c r="P23" s="28"/>
      <c r="Q23" s="28"/>
      <c r="R23" s="27"/>
      <c r="S23" s="28"/>
      <c r="T23" s="28"/>
      <c r="U23" s="28"/>
      <c r="V23" s="26"/>
      <c r="W23" s="28"/>
      <c r="X23" s="28"/>
      <c r="Y23" s="26"/>
      <c r="Z23" s="28"/>
      <c r="AA23" s="28"/>
      <c r="AB23" s="26"/>
      <c r="AC23" s="26"/>
      <c r="AD23" s="26"/>
      <c r="AE23" s="26"/>
      <c r="AF23" s="28"/>
      <c r="AG23" s="28"/>
      <c r="AH23" s="28"/>
      <c r="AI23" s="28"/>
      <c r="AJ23" s="26"/>
      <c r="AK23" s="26"/>
      <c r="AL23" s="26"/>
    </row>
    <row r="24" spans="1:38" ht="65.25" customHeight="1" x14ac:dyDescent="0.25">
      <c r="A24" s="10" t="s">
        <v>65</v>
      </c>
      <c r="B24" s="11" t="s">
        <v>66</v>
      </c>
      <c r="C24" s="26"/>
      <c r="D24" s="26"/>
      <c r="E24" s="26"/>
      <c r="F24" s="26"/>
      <c r="G24" s="26"/>
      <c r="H24" s="28"/>
      <c r="I24" s="26"/>
      <c r="J24" s="28"/>
      <c r="K24" s="28"/>
      <c r="L24" s="26"/>
      <c r="M24" s="27"/>
      <c r="N24" s="28"/>
      <c r="O24" s="28"/>
      <c r="P24" s="28"/>
      <c r="Q24" s="28"/>
      <c r="R24" s="27"/>
      <c r="S24" s="28"/>
      <c r="T24" s="28"/>
      <c r="U24" s="28"/>
      <c r="V24" s="26"/>
      <c r="W24" s="28"/>
      <c r="X24" s="28"/>
      <c r="Y24" s="26"/>
      <c r="Z24" s="28"/>
      <c r="AA24" s="28"/>
      <c r="AB24" s="26"/>
      <c r="AC24" s="26"/>
      <c r="AD24" s="26"/>
      <c r="AE24" s="26"/>
      <c r="AF24" s="28"/>
      <c r="AG24" s="28"/>
      <c r="AH24" s="28"/>
      <c r="AI24" s="28"/>
      <c r="AJ24" s="26"/>
      <c r="AK24" s="26"/>
      <c r="AL24" s="26"/>
    </row>
    <row r="25" spans="1:38" ht="65.25" customHeight="1" x14ac:dyDescent="0.25">
      <c r="A25" s="10" t="s">
        <v>67</v>
      </c>
      <c r="B25" s="11" t="s">
        <v>68</v>
      </c>
      <c r="C25" s="26"/>
      <c r="D25" s="26"/>
      <c r="E25" s="26"/>
      <c r="F25" s="26"/>
      <c r="G25" s="26"/>
      <c r="H25" s="28"/>
      <c r="I25" s="26"/>
      <c r="J25" s="28"/>
      <c r="K25" s="28"/>
      <c r="L25" s="26"/>
      <c r="M25" s="27"/>
      <c r="N25" s="28"/>
      <c r="O25" s="28"/>
      <c r="P25" s="28"/>
      <c r="Q25" s="28"/>
      <c r="R25" s="27"/>
      <c r="S25" s="28"/>
      <c r="T25" s="28"/>
      <c r="U25" s="28"/>
      <c r="V25" s="26"/>
      <c r="W25" s="28"/>
      <c r="X25" s="28"/>
      <c r="Y25" s="26"/>
      <c r="Z25" s="28"/>
      <c r="AA25" s="28"/>
      <c r="AB25" s="26"/>
      <c r="AC25" s="26"/>
      <c r="AD25" s="26"/>
      <c r="AE25" s="26"/>
      <c r="AF25" s="28"/>
      <c r="AG25" s="28"/>
      <c r="AH25" s="28"/>
      <c r="AI25" s="28"/>
      <c r="AJ25" s="26"/>
      <c r="AK25" s="26"/>
      <c r="AL25" s="26"/>
    </row>
    <row r="26" spans="1:38" ht="65.25" customHeight="1" x14ac:dyDescent="0.25">
      <c r="A26" s="10" t="s">
        <v>69</v>
      </c>
      <c r="B26" s="11" t="s">
        <v>70</v>
      </c>
      <c r="C26" s="26"/>
      <c r="D26" s="26"/>
      <c r="E26" s="26"/>
      <c r="F26" s="26"/>
      <c r="G26" s="26"/>
      <c r="H26" s="28"/>
      <c r="I26" s="26"/>
      <c r="J26" s="28"/>
      <c r="K26" s="28"/>
      <c r="L26" s="26"/>
      <c r="M26" s="27"/>
      <c r="N26" s="28"/>
      <c r="O26" s="28"/>
      <c r="P26" s="28"/>
      <c r="Q26" s="28"/>
      <c r="R26" s="27"/>
      <c r="S26" s="28"/>
      <c r="T26" s="28"/>
      <c r="U26" s="28"/>
      <c r="V26" s="26"/>
      <c r="W26" s="28"/>
      <c r="X26" s="28"/>
      <c r="Y26" s="26"/>
      <c r="Z26" s="28"/>
      <c r="AA26" s="28"/>
      <c r="AB26" s="26"/>
      <c r="AC26" s="26"/>
      <c r="AD26" s="26"/>
      <c r="AE26" s="26"/>
      <c r="AF26" s="28"/>
      <c r="AG26" s="28"/>
      <c r="AH26" s="28"/>
      <c r="AI26" s="28"/>
      <c r="AJ26" s="26"/>
      <c r="AK26" s="26"/>
      <c r="AL26" s="26"/>
    </row>
    <row r="27" spans="1:38" s="9" customFormat="1" ht="65.25" customHeight="1" x14ac:dyDescent="0.25">
      <c r="A27" s="10">
        <v>7</v>
      </c>
      <c r="B27" s="5" t="s">
        <v>71</v>
      </c>
      <c r="C27" s="52">
        <f>D28+D29+D30+D31+D32</f>
        <v>0</v>
      </c>
      <c r="D27" s="52">
        <f t="shared" ref="D27:AL27" si="12">E28+E29+E30+E31+E32</f>
        <v>0</v>
      </c>
      <c r="E27" s="52">
        <f t="shared" si="12"/>
        <v>0</v>
      </c>
      <c r="F27" s="52">
        <f t="shared" si="12"/>
        <v>0</v>
      </c>
      <c r="G27" s="52">
        <f t="shared" si="12"/>
        <v>0</v>
      </c>
      <c r="H27" s="52">
        <f t="shared" si="12"/>
        <v>0</v>
      </c>
      <c r="I27" s="52">
        <f t="shared" si="12"/>
        <v>0</v>
      </c>
      <c r="J27" s="52">
        <f t="shared" si="12"/>
        <v>0</v>
      </c>
      <c r="K27" s="52">
        <f t="shared" si="12"/>
        <v>0</v>
      </c>
      <c r="L27" s="52">
        <f t="shared" si="12"/>
        <v>0</v>
      </c>
      <c r="M27" s="52">
        <f t="shared" si="12"/>
        <v>0</v>
      </c>
      <c r="N27" s="52">
        <f t="shared" si="12"/>
        <v>0</v>
      </c>
      <c r="O27" s="52">
        <f t="shared" si="12"/>
        <v>0</v>
      </c>
      <c r="P27" s="52">
        <f t="shared" si="12"/>
        <v>0</v>
      </c>
      <c r="Q27" s="52">
        <f t="shared" si="12"/>
        <v>0</v>
      </c>
      <c r="R27" s="52">
        <f t="shared" si="12"/>
        <v>0</v>
      </c>
      <c r="S27" s="52">
        <f t="shared" si="12"/>
        <v>0</v>
      </c>
      <c r="T27" s="52">
        <f t="shared" si="12"/>
        <v>0</v>
      </c>
      <c r="U27" s="52">
        <f t="shared" si="12"/>
        <v>0</v>
      </c>
      <c r="V27" s="52">
        <f t="shared" si="12"/>
        <v>0</v>
      </c>
      <c r="W27" s="52">
        <f t="shared" si="12"/>
        <v>0</v>
      </c>
      <c r="X27" s="52">
        <f t="shared" si="12"/>
        <v>0</v>
      </c>
      <c r="Y27" s="52">
        <f t="shared" si="12"/>
        <v>0</v>
      </c>
      <c r="Z27" s="52">
        <f t="shared" si="12"/>
        <v>0</v>
      </c>
      <c r="AA27" s="52">
        <f t="shared" si="12"/>
        <v>0</v>
      </c>
      <c r="AB27" s="52">
        <f t="shared" si="12"/>
        <v>0</v>
      </c>
      <c r="AC27" s="52">
        <f t="shared" si="12"/>
        <v>0</v>
      </c>
      <c r="AD27" s="52">
        <f t="shared" si="12"/>
        <v>0</v>
      </c>
      <c r="AE27" s="52">
        <f t="shared" si="12"/>
        <v>0</v>
      </c>
      <c r="AF27" s="52">
        <f t="shared" si="12"/>
        <v>0</v>
      </c>
      <c r="AG27" s="52">
        <f t="shared" si="12"/>
        <v>0</v>
      </c>
      <c r="AH27" s="52">
        <f t="shared" si="12"/>
        <v>0</v>
      </c>
      <c r="AI27" s="52">
        <f t="shared" si="12"/>
        <v>0</v>
      </c>
      <c r="AJ27" s="52">
        <f t="shared" si="12"/>
        <v>0</v>
      </c>
      <c r="AK27" s="52">
        <f t="shared" si="12"/>
        <v>0</v>
      </c>
      <c r="AL27" s="52">
        <f t="shared" si="12"/>
        <v>0</v>
      </c>
    </row>
    <row r="28" spans="1:38" ht="65.25" customHeight="1" x14ac:dyDescent="0.25">
      <c r="A28" s="15" t="s">
        <v>72</v>
      </c>
      <c r="B28" s="11" t="s">
        <v>73</v>
      </c>
      <c r="C28" s="26"/>
      <c r="D28" s="26"/>
      <c r="E28" s="26"/>
      <c r="F28" s="26"/>
      <c r="G28" s="26"/>
      <c r="H28" s="28"/>
      <c r="I28" s="26"/>
      <c r="J28" s="28"/>
      <c r="K28" s="28"/>
      <c r="L28" s="26"/>
      <c r="M28" s="27"/>
      <c r="N28" s="28"/>
      <c r="O28" s="28"/>
      <c r="P28" s="28"/>
      <c r="Q28" s="28"/>
      <c r="R28" s="27"/>
      <c r="S28" s="28"/>
      <c r="T28" s="28"/>
      <c r="U28" s="28"/>
      <c r="V28" s="26"/>
      <c r="W28" s="28"/>
      <c r="X28" s="28"/>
      <c r="Y28" s="26"/>
      <c r="Z28" s="28"/>
      <c r="AA28" s="28"/>
      <c r="AB28" s="26"/>
      <c r="AC28" s="26"/>
      <c r="AD28" s="26"/>
      <c r="AE28" s="26"/>
      <c r="AF28" s="28"/>
      <c r="AG28" s="28"/>
      <c r="AH28" s="28"/>
      <c r="AI28" s="28"/>
      <c r="AJ28" s="26"/>
      <c r="AK28" s="28"/>
      <c r="AL28" s="28"/>
    </row>
    <row r="29" spans="1:38" ht="65.25" customHeight="1" x14ac:dyDescent="0.25">
      <c r="A29" s="15" t="s">
        <v>74</v>
      </c>
      <c r="B29" s="11" t="s">
        <v>75</v>
      </c>
      <c r="C29" s="26"/>
      <c r="D29" s="26"/>
      <c r="E29" s="26"/>
      <c r="F29" s="26"/>
      <c r="G29" s="26"/>
      <c r="H29" s="28"/>
      <c r="I29" s="26"/>
      <c r="J29" s="28"/>
      <c r="K29" s="28"/>
      <c r="L29" s="26"/>
      <c r="M29" s="27"/>
      <c r="N29" s="28"/>
      <c r="O29" s="28"/>
      <c r="P29" s="28"/>
      <c r="Q29" s="28"/>
      <c r="R29" s="27"/>
      <c r="S29" s="28"/>
      <c r="T29" s="28"/>
      <c r="U29" s="28"/>
      <c r="V29" s="26"/>
      <c r="W29" s="28"/>
      <c r="X29" s="28"/>
      <c r="Y29" s="26"/>
      <c r="Z29" s="28"/>
      <c r="AA29" s="28"/>
      <c r="AB29" s="26"/>
      <c r="AC29" s="26"/>
      <c r="AD29" s="26"/>
      <c r="AE29" s="26"/>
      <c r="AF29" s="28"/>
      <c r="AG29" s="28"/>
      <c r="AH29" s="28"/>
      <c r="AI29" s="28"/>
      <c r="AJ29" s="26"/>
      <c r="AK29" s="28"/>
      <c r="AL29" s="28"/>
    </row>
    <row r="30" spans="1:38" ht="65.25" customHeight="1" x14ac:dyDescent="0.25">
      <c r="A30" s="15" t="s">
        <v>76</v>
      </c>
      <c r="B30" s="11" t="s">
        <v>77</v>
      </c>
      <c r="C30" s="26"/>
      <c r="D30" s="26"/>
      <c r="E30" s="26"/>
      <c r="F30" s="26"/>
      <c r="G30" s="26"/>
      <c r="H30" s="28"/>
      <c r="I30" s="26"/>
      <c r="J30" s="28"/>
      <c r="K30" s="28"/>
      <c r="L30" s="26"/>
      <c r="M30" s="27"/>
      <c r="N30" s="28"/>
      <c r="O30" s="28"/>
      <c r="P30" s="28"/>
      <c r="Q30" s="28"/>
      <c r="R30" s="27"/>
      <c r="S30" s="28"/>
      <c r="T30" s="28"/>
      <c r="U30" s="28"/>
      <c r="V30" s="26"/>
      <c r="W30" s="28"/>
      <c r="X30" s="28"/>
      <c r="Y30" s="26"/>
      <c r="Z30" s="2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65.25" customHeight="1" x14ac:dyDescent="0.25">
      <c r="A31" s="15" t="s">
        <v>78</v>
      </c>
      <c r="B31" s="11" t="s">
        <v>79</v>
      </c>
      <c r="C31" s="26"/>
      <c r="D31" s="26"/>
      <c r="E31" s="26"/>
      <c r="F31" s="26"/>
      <c r="G31" s="26"/>
      <c r="H31" s="28"/>
      <c r="I31" s="26"/>
      <c r="J31" s="28"/>
      <c r="K31" s="28"/>
      <c r="L31" s="26"/>
      <c r="M31" s="27"/>
      <c r="N31" s="28"/>
      <c r="O31" s="28"/>
      <c r="P31" s="28"/>
      <c r="Q31" s="28"/>
      <c r="R31" s="27"/>
      <c r="S31" s="28"/>
      <c r="T31" s="28"/>
      <c r="U31" s="28"/>
      <c r="V31" s="26"/>
      <c r="W31" s="28"/>
      <c r="X31" s="28"/>
      <c r="Y31" s="26"/>
      <c r="Z31" s="28"/>
      <c r="AA31" s="28"/>
      <c r="AB31" s="26"/>
      <c r="AC31" s="26"/>
      <c r="AD31" s="26"/>
      <c r="AE31" s="26"/>
      <c r="AF31" s="28"/>
      <c r="AG31" s="28"/>
      <c r="AH31" s="28"/>
      <c r="AI31" s="28"/>
      <c r="AJ31" s="26"/>
      <c r="AK31" s="28"/>
      <c r="AL31" s="28"/>
    </row>
    <row r="32" spans="1:38" ht="65.25" customHeight="1" x14ac:dyDescent="0.25">
      <c r="A32" s="15" t="s">
        <v>80</v>
      </c>
      <c r="B32" s="11" t="s">
        <v>81</v>
      </c>
      <c r="C32" s="26"/>
      <c r="D32" s="26"/>
      <c r="E32" s="26"/>
      <c r="F32" s="26"/>
      <c r="G32" s="26"/>
      <c r="H32" s="26"/>
      <c r="I32" s="26"/>
      <c r="J32" s="28"/>
      <c r="K32" s="28"/>
      <c r="L32" s="26"/>
      <c r="M32" s="27"/>
      <c r="N32" s="27"/>
      <c r="O32" s="28"/>
      <c r="P32" s="27"/>
      <c r="Q32" s="28"/>
      <c r="R32" s="27"/>
      <c r="S32" s="28"/>
      <c r="T32" s="28"/>
      <c r="U32" s="28"/>
      <c r="V32" s="26"/>
      <c r="W32" s="28"/>
      <c r="X32" s="28"/>
      <c r="Y32" s="26"/>
      <c r="Z32" s="28"/>
      <c r="AA32" s="28"/>
      <c r="AB32" s="26"/>
      <c r="AC32" s="26"/>
      <c r="AD32" s="26"/>
      <c r="AE32" s="26"/>
      <c r="AF32" s="28"/>
      <c r="AG32" s="28"/>
      <c r="AH32" s="28"/>
      <c r="AI32" s="28"/>
      <c r="AJ32" s="26"/>
      <c r="AK32" s="28"/>
      <c r="AL32" s="28"/>
    </row>
    <row r="33" spans="1:40" s="9" customFormat="1" ht="65.25" customHeight="1" x14ac:dyDescent="0.25">
      <c r="A33" s="36" t="s">
        <v>82</v>
      </c>
      <c r="B33" s="5" t="s">
        <v>83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/>
    </row>
    <row r="34" spans="1:40" s="9" customFormat="1" ht="65.25" customHeight="1" x14ac:dyDescent="0.25">
      <c r="A34" s="36" t="s">
        <v>84</v>
      </c>
      <c r="B34" s="5" t="s">
        <v>85</v>
      </c>
      <c r="C34" s="52">
        <v>0</v>
      </c>
      <c r="D34" s="52">
        <v>0</v>
      </c>
      <c r="E34" s="52">
        <f t="shared" si="1"/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</row>
    <row r="35" spans="1:40" s="9" customFormat="1" ht="65.25" customHeight="1" x14ac:dyDescent="0.25">
      <c r="A35" s="36" t="s">
        <v>86</v>
      </c>
      <c r="B35" s="5" t="s">
        <v>87</v>
      </c>
      <c r="C35" s="52">
        <v>0</v>
      </c>
      <c r="D35" s="52">
        <v>0</v>
      </c>
      <c r="E35" s="52">
        <f t="shared" si="1"/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4">
        <v>0</v>
      </c>
      <c r="AL35" s="54">
        <v>0</v>
      </c>
    </row>
    <row r="36" spans="1:40" s="9" customFormat="1" ht="65.25" customHeight="1" x14ac:dyDescent="0.25">
      <c r="A36" s="36" t="s">
        <v>88</v>
      </c>
      <c r="B36" s="5" t="s">
        <v>89</v>
      </c>
      <c r="C36" s="52">
        <v>0</v>
      </c>
      <c r="D36" s="52">
        <v>0</v>
      </c>
      <c r="E36" s="52">
        <f t="shared" si="1"/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4">
        <v>0</v>
      </c>
      <c r="AL36" s="54">
        <v>0</v>
      </c>
    </row>
    <row r="37" spans="1:40" s="9" customFormat="1" ht="65.25" customHeight="1" x14ac:dyDescent="0.25">
      <c r="A37" s="36" t="s">
        <v>90</v>
      </c>
      <c r="B37" s="5" t="s">
        <v>91</v>
      </c>
      <c r="C37" s="52">
        <v>0</v>
      </c>
      <c r="D37" s="52">
        <v>0</v>
      </c>
      <c r="E37" s="52">
        <f t="shared" si="1"/>
        <v>0</v>
      </c>
      <c r="F37" s="52">
        <v>0</v>
      </c>
      <c r="G37" s="52">
        <v>0</v>
      </c>
      <c r="H37" s="54">
        <v>2</v>
      </c>
      <c r="I37" s="52">
        <f t="shared" si="2"/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2">
        <f t="shared" si="6"/>
        <v>2</v>
      </c>
      <c r="Z37" s="54">
        <v>0</v>
      </c>
      <c r="AA37" s="54">
        <v>0</v>
      </c>
      <c r="AB37" s="52">
        <v>0</v>
      </c>
      <c r="AC37" s="52">
        <f t="shared" si="7"/>
        <v>0</v>
      </c>
      <c r="AD37" s="52">
        <v>0</v>
      </c>
      <c r="AE37" s="52">
        <v>0</v>
      </c>
      <c r="AF37" s="54">
        <v>0</v>
      </c>
      <c r="AG37" s="54">
        <v>0</v>
      </c>
      <c r="AH37" s="54">
        <v>0</v>
      </c>
      <c r="AI37" s="54">
        <v>0</v>
      </c>
      <c r="AJ37" s="52">
        <f t="shared" si="8"/>
        <v>0</v>
      </c>
      <c r="AK37" s="54">
        <v>0</v>
      </c>
      <c r="AL37" s="54">
        <v>0</v>
      </c>
    </row>
    <row r="38" spans="1:40" s="9" customFormat="1" ht="65.25" customHeight="1" x14ac:dyDescent="0.25">
      <c r="A38" s="36" t="s">
        <v>92</v>
      </c>
      <c r="B38" s="5" t="s">
        <v>93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2">
        <f t="shared" si="8"/>
        <v>0</v>
      </c>
      <c r="AK38" s="54">
        <v>0</v>
      </c>
      <c r="AL38" s="54">
        <v>0</v>
      </c>
    </row>
    <row r="39" spans="1:40" ht="65.25" customHeight="1" x14ac:dyDescent="0.25">
      <c r="A39" s="15" t="s">
        <v>114</v>
      </c>
      <c r="B39" s="5" t="s">
        <v>95</v>
      </c>
      <c r="C39" s="28"/>
      <c r="D39" s="28"/>
      <c r="E39" s="26"/>
      <c r="F39" s="28"/>
      <c r="G39" s="28"/>
      <c r="H39" s="26"/>
      <c r="I39" s="26"/>
      <c r="J39" s="26"/>
      <c r="K39" s="28"/>
      <c r="L39" s="26"/>
      <c r="M39" s="27"/>
      <c r="N39" s="28"/>
      <c r="O39" s="28"/>
      <c r="P39" s="28"/>
      <c r="Q39" s="28"/>
      <c r="R39" s="27"/>
      <c r="S39" s="28"/>
      <c r="T39" s="28"/>
      <c r="U39" s="28"/>
      <c r="V39" s="26"/>
      <c r="W39" s="28"/>
      <c r="X39" s="28"/>
      <c r="Y39" s="26"/>
      <c r="Z39" s="28"/>
      <c r="AA39" s="28"/>
      <c r="AB39" s="28"/>
      <c r="AC39" s="26"/>
      <c r="AD39" s="28"/>
      <c r="AE39" s="28"/>
      <c r="AF39" s="28"/>
      <c r="AG39" s="28"/>
      <c r="AH39" s="28"/>
      <c r="AI39" s="28"/>
      <c r="AJ39" s="26"/>
      <c r="AK39" s="28"/>
      <c r="AL39" s="28"/>
    </row>
    <row r="40" spans="1:40" ht="65.25" customHeight="1" x14ac:dyDescent="0.25">
      <c r="A40" s="15" t="s">
        <v>96</v>
      </c>
      <c r="B40" s="5" t="s">
        <v>97</v>
      </c>
      <c r="C40" s="26"/>
      <c r="D40" s="26"/>
      <c r="E40" s="26"/>
      <c r="F40" s="26"/>
      <c r="G40" s="26"/>
      <c r="H40" s="28"/>
      <c r="I40" s="26"/>
      <c r="J40" s="28"/>
      <c r="K40" s="28"/>
      <c r="L40" s="26"/>
      <c r="M40" s="27"/>
      <c r="N40" s="28"/>
      <c r="O40" s="28"/>
      <c r="P40" s="28"/>
      <c r="Q40" s="28"/>
      <c r="R40" s="27"/>
      <c r="S40" s="28"/>
      <c r="T40" s="28"/>
      <c r="U40" s="28"/>
      <c r="V40" s="26"/>
      <c r="W40" s="28"/>
      <c r="X40" s="28"/>
      <c r="Y40" s="26"/>
      <c r="Z40" s="28"/>
      <c r="AA40" s="28"/>
      <c r="AB40" s="26"/>
      <c r="AC40" s="26"/>
      <c r="AD40" s="26"/>
      <c r="AE40" s="26"/>
      <c r="AF40" s="28"/>
      <c r="AG40" s="28"/>
      <c r="AH40" s="28"/>
      <c r="AI40" s="28"/>
      <c r="AJ40" s="26"/>
      <c r="AK40" s="28"/>
      <c r="AL40" s="28"/>
      <c r="AN40" s="67"/>
    </row>
    <row r="41" spans="1:40" ht="65.25" customHeight="1" x14ac:dyDescent="0.25">
      <c r="A41" s="15" t="s">
        <v>98</v>
      </c>
      <c r="B41" s="5" t="s">
        <v>99</v>
      </c>
      <c r="C41" s="26"/>
      <c r="D41" s="26"/>
      <c r="E41" s="26"/>
      <c r="F41" s="26"/>
      <c r="G41" s="26"/>
      <c r="H41" s="28"/>
      <c r="I41" s="26"/>
      <c r="J41" s="28"/>
      <c r="K41" s="28"/>
      <c r="L41" s="26"/>
      <c r="M41" s="27"/>
      <c r="N41" s="28"/>
      <c r="O41" s="28"/>
      <c r="P41" s="28"/>
      <c r="Q41" s="28"/>
      <c r="R41" s="27"/>
      <c r="S41" s="28"/>
      <c r="T41" s="28"/>
      <c r="U41" s="28"/>
      <c r="V41" s="26"/>
      <c r="W41" s="28"/>
      <c r="X41" s="28"/>
      <c r="Y41" s="26"/>
      <c r="Z41" s="28"/>
      <c r="AA41" s="28"/>
      <c r="AB41" s="26"/>
      <c r="AC41" s="26"/>
      <c r="AD41" s="26"/>
      <c r="AE41" s="26"/>
      <c r="AF41" s="28"/>
      <c r="AG41" s="28"/>
      <c r="AH41" s="28"/>
      <c r="AI41" s="28"/>
      <c r="AJ41" s="26"/>
      <c r="AK41" s="28"/>
      <c r="AL41" s="28"/>
    </row>
    <row r="42" spans="1:40" ht="65.25" customHeight="1" x14ac:dyDescent="0.25">
      <c r="A42" s="15" t="s">
        <v>100</v>
      </c>
      <c r="B42" s="16" t="s">
        <v>101</v>
      </c>
      <c r="C42" s="26"/>
      <c r="D42" s="26"/>
      <c r="E42" s="26"/>
      <c r="F42" s="26"/>
      <c r="G42" s="26"/>
      <c r="H42" s="28">
        <v>1</v>
      </c>
      <c r="I42" s="26">
        <f t="shared" si="2"/>
        <v>1</v>
      </c>
      <c r="J42" s="28"/>
      <c r="K42" s="28"/>
      <c r="L42" s="26"/>
      <c r="M42" s="27"/>
      <c r="N42" s="28"/>
      <c r="O42" s="28"/>
      <c r="P42" s="28"/>
      <c r="Q42" s="28"/>
      <c r="R42" s="27"/>
      <c r="S42" s="28"/>
      <c r="T42" s="28"/>
      <c r="U42" s="28"/>
      <c r="V42" s="26"/>
      <c r="W42" s="28"/>
      <c r="X42" s="28"/>
      <c r="Y42" s="26">
        <f t="shared" si="6"/>
        <v>1</v>
      </c>
      <c r="Z42" s="28"/>
      <c r="AA42" s="28">
        <v>2</v>
      </c>
      <c r="AB42" s="26"/>
      <c r="AC42" s="26">
        <f t="shared" si="7"/>
        <v>2</v>
      </c>
      <c r="AD42" s="26">
        <v>2</v>
      </c>
      <c r="AE42" s="26"/>
      <c r="AF42" s="28"/>
      <c r="AG42" s="28"/>
      <c r="AH42" s="28"/>
      <c r="AI42" s="28"/>
      <c r="AJ42" s="26"/>
      <c r="AK42" s="28"/>
      <c r="AL42" s="28"/>
    </row>
    <row r="43" spans="1:40" ht="65.25" customHeight="1" x14ac:dyDescent="0.25">
      <c r="A43" s="15" t="s">
        <v>102</v>
      </c>
      <c r="B43" s="16" t="s">
        <v>103</v>
      </c>
      <c r="C43" s="26"/>
      <c r="D43" s="26"/>
      <c r="E43" s="26"/>
      <c r="F43" s="26"/>
      <c r="G43" s="26"/>
      <c r="H43" s="28"/>
      <c r="I43" s="26"/>
      <c r="J43" s="28"/>
      <c r="K43" s="28"/>
      <c r="L43" s="26"/>
      <c r="M43" s="27"/>
      <c r="N43" s="28"/>
      <c r="O43" s="28"/>
      <c r="P43" s="28"/>
      <c r="Q43" s="28"/>
      <c r="R43" s="27"/>
      <c r="S43" s="28"/>
      <c r="T43" s="28"/>
      <c r="U43" s="28"/>
      <c r="V43" s="26"/>
      <c r="W43" s="28"/>
      <c r="X43" s="28"/>
      <c r="Y43" s="26"/>
      <c r="Z43" s="28"/>
      <c r="AA43" s="28"/>
      <c r="AB43" s="26"/>
      <c r="AC43" s="26"/>
      <c r="AD43" s="26"/>
      <c r="AE43" s="26"/>
      <c r="AF43" s="28"/>
      <c r="AG43" s="28"/>
      <c r="AH43" s="28"/>
      <c r="AI43" s="28"/>
      <c r="AJ43" s="26"/>
      <c r="AK43" s="28"/>
      <c r="AL43" s="28"/>
    </row>
    <row r="44" spans="1:40" ht="65.25" customHeight="1" x14ac:dyDescent="0.25">
      <c r="A44" s="15" t="s">
        <v>104</v>
      </c>
      <c r="B44" s="16" t="s">
        <v>105</v>
      </c>
      <c r="C44" s="26"/>
      <c r="D44" s="26"/>
      <c r="E44" s="26"/>
      <c r="F44" s="26"/>
      <c r="G44" s="26"/>
      <c r="H44" s="26"/>
      <c r="I44" s="26"/>
      <c r="J44" s="28"/>
      <c r="K44" s="28"/>
      <c r="L44" s="26"/>
      <c r="M44" s="27"/>
      <c r="N44" s="28"/>
      <c r="O44" s="28"/>
      <c r="P44" s="28"/>
      <c r="Q44" s="28"/>
      <c r="R44" s="27"/>
      <c r="S44" s="28"/>
      <c r="T44" s="28"/>
      <c r="U44" s="28"/>
      <c r="V44" s="26"/>
      <c r="W44" s="28"/>
      <c r="X44" s="28"/>
      <c r="Y44" s="26"/>
      <c r="Z44" s="28"/>
      <c r="AA44" s="28"/>
      <c r="AB44" s="26"/>
      <c r="AC44" s="26"/>
      <c r="AD44" s="26"/>
      <c r="AE44" s="26"/>
      <c r="AF44" s="28"/>
      <c r="AG44" s="28"/>
      <c r="AH44" s="28"/>
      <c r="AI44" s="28"/>
      <c r="AJ44" s="26"/>
      <c r="AK44" s="28"/>
      <c r="AL44" s="28"/>
    </row>
    <row r="45" spans="1:40" ht="65.25" customHeight="1" x14ac:dyDescent="0.25">
      <c r="A45" s="15" t="s">
        <v>106</v>
      </c>
      <c r="B45" s="16" t="s">
        <v>107</v>
      </c>
      <c r="C45" s="26">
        <v>3</v>
      </c>
      <c r="D45" s="26"/>
      <c r="E45" s="26">
        <f t="shared" si="1"/>
        <v>3</v>
      </c>
      <c r="F45" s="26"/>
      <c r="G45" s="26"/>
      <c r="H45" s="26">
        <v>9</v>
      </c>
      <c r="I45" s="26">
        <f t="shared" si="2"/>
        <v>9</v>
      </c>
      <c r="J45" s="26"/>
      <c r="K45" s="28"/>
      <c r="L45" s="26"/>
      <c r="M45" s="27">
        <f t="shared" si="3"/>
        <v>2</v>
      </c>
      <c r="N45" s="28">
        <v>2</v>
      </c>
      <c r="O45" s="28"/>
      <c r="P45" s="28"/>
      <c r="Q45" s="28"/>
      <c r="R45" s="27"/>
      <c r="S45" s="28"/>
      <c r="T45" s="28"/>
      <c r="U45" s="28"/>
      <c r="V45" s="26">
        <f t="shared" si="5"/>
        <v>2</v>
      </c>
      <c r="W45" s="28"/>
      <c r="X45" s="28"/>
      <c r="Y45" s="26">
        <f t="shared" si="6"/>
        <v>10</v>
      </c>
      <c r="Z45" s="28"/>
      <c r="AA45" s="28">
        <v>2</v>
      </c>
      <c r="AB45" s="26"/>
      <c r="AC45" s="26">
        <f t="shared" si="7"/>
        <v>2</v>
      </c>
      <c r="AD45" s="26"/>
      <c r="AE45" s="26">
        <v>2</v>
      </c>
      <c r="AF45" s="28"/>
      <c r="AG45" s="28"/>
      <c r="AH45" s="28"/>
      <c r="AI45" s="28"/>
      <c r="AJ45" s="26"/>
      <c r="AK45" s="28"/>
      <c r="AL45" s="28"/>
    </row>
    <row r="46" spans="1:40" ht="65.25" customHeight="1" x14ac:dyDescent="0.25">
      <c r="A46" s="15" t="s">
        <v>108</v>
      </c>
      <c r="B46" s="5" t="s">
        <v>109</v>
      </c>
      <c r="C46" s="26"/>
      <c r="D46" s="26"/>
      <c r="E46" s="26"/>
      <c r="F46" s="26"/>
      <c r="G46" s="26"/>
      <c r="H46" s="28"/>
      <c r="I46" s="26"/>
      <c r="J46" s="28"/>
      <c r="K46" s="28"/>
      <c r="L46" s="26"/>
      <c r="M46" s="27"/>
      <c r="N46" s="28"/>
      <c r="O46" s="28"/>
      <c r="P46" s="28"/>
      <c r="Q46" s="28"/>
      <c r="R46" s="27"/>
      <c r="S46" s="28"/>
      <c r="T46" s="28"/>
      <c r="U46" s="28"/>
      <c r="V46" s="26"/>
      <c r="W46" s="28"/>
      <c r="X46" s="28"/>
      <c r="Y46" s="26"/>
      <c r="Z46" s="28"/>
      <c r="AA46" s="28"/>
      <c r="AB46" s="26"/>
      <c r="AC46" s="26"/>
      <c r="AD46" s="26"/>
      <c r="AE46" s="26"/>
      <c r="AF46" s="28"/>
      <c r="AG46" s="28"/>
      <c r="AH46" s="28"/>
      <c r="AI46" s="28"/>
      <c r="AJ46" s="26"/>
      <c r="AK46" s="28"/>
      <c r="AL46" s="28"/>
    </row>
    <row r="47" spans="1:40" ht="65.25" customHeight="1" x14ac:dyDescent="0.25">
      <c r="A47" s="15" t="s">
        <v>110</v>
      </c>
      <c r="B47" s="16" t="s">
        <v>111</v>
      </c>
      <c r="C47" s="26"/>
      <c r="D47" s="26"/>
      <c r="E47" s="26"/>
      <c r="F47" s="26"/>
      <c r="G47" s="26"/>
      <c r="H47" s="28"/>
      <c r="I47" s="26"/>
      <c r="J47" s="28"/>
      <c r="K47" s="28"/>
      <c r="L47" s="29"/>
      <c r="M47" s="27"/>
      <c r="N47" s="28"/>
      <c r="O47" s="28"/>
      <c r="P47" s="28"/>
      <c r="Q47" s="28"/>
      <c r="R47" s="27"/>
      <c r="S47" s="28"/>
      <c r="T47" s="28"/>
      <c r="U47" s="28"/>
      <c r="V47" s="26"/>
      <c r="W47" s="28"/>
      <c r="X47" s="28"/>
      <c r="Y47" s="26"/>
      <c r="Z47" s="28"/>
      <c r="AA47" s="28"/>
      <c r="AB47" s="26"/>
      <c r="AC47" s="26"/>
      <c r="AD47" s="26"/>
      <c r="AE47" s="26"/>
      <c r="AF47" s="28"/>
      <c r="AG47" s="28"/>
      <c r="AH47" s="28"/>
      <c r="AI47" s="28"/>
      <c r="AJ47" s="26"/>
      <c r="AK47" s="28"/>
      <c r="AL47" s="28"/>
    </row>
    <row r="48" spans="1:40" s="9" customFormat="1" ht="65.25" customHeight="1" x14ac:dyDescent="0.25">
      <c r="A48" s="15" t="s">
        <v>112</v>
      </c>
      <c r="B48" s="5" t="s">
        <v>81</v>
      </c>
      <c r="C48" s="52">
        <v>2</v>
      </c>
      <c r="D48" s="52">
        <v>0</v>
      </c>
      <c r="E48" s="52">
        <f t="shared" si="1"/>
        <v>2</v>
      </c>
      <c r="F48" s="52">
        <v>0</v>
      </c>
      <c r="G48" s="52">
        <v>0</v>
      </c>
      <c r="H48" s="52">
        <v>13</v>
      </c>
      <c r="I48" s="52">
        <f t="shared" si="2"/>
        <v>5</v>
      </c>
      <c r="J48" s="54">
        <v>1</v>
      </c>
      <c r="K48" s="54">
        <v>7</v>
      </c>
      <c r="L48" s="52">
        <v>0</v>
      </c>
      <c r="M48" s="53">
        <f t="shared" si="3"/>
        <v>1</v>
      </c>
      <c r="N48" s="54">
        <v>0</v>
      </c>
      <c r="O48" s="54">
        <v>1</v>
      </c>
      <c r="P48" s="54">
        <v>0</v>
      </c>
      <c r="Q48" s="54">
        <v>0</v>
      </c>
      <c r="R48" s="53">
        <f t="shared" si="4"/>
        <v>1</v>
      </c>
      <c r="S48" s="54">
        <v>0</v>
      </c>
      <c r="T48" s="54">
        <v>1</v>
      </c>
      <c r="U48" s="54">
        <v>0</v>
      </c>
      <c r="V48" s="52">
        <f t="shared" si="5"/>
        <v>2</v>
      </c>
      <c r="W48" s="52">
        <v>0</v>
      </c>
      <c r="X48" s="54">
        <v>0</v>
      </c>
      <c r="Y48" s="52">
        <f t="shared" si="6"/>
        <v>5</v>
      </c>
      <c r="Z48" s="54">
        <v>0</v>
      </c>
      <c r="AA48" s="54">
        <v>0</v>
      </c>
      <c r="AB48" s="52">
        <v>0</v>
      </c>
      <c r="AC48" s="52">
        <f t="shared" si="7"/>
        <v>0</v>
      </c>
      <c r="AD48" s="52">
        <v>0</v>
      </c>
      <c r="AE48" s="52">
        <v>0</v>
      </c>
      <c r="AF48" s="54">
        <v>0</v>
      </c>
      <c r="AG48" s="54">
        <v>0</v>
      </c>
      <c r="AH48" s="54">
        <v>1</v>
      </c>
      <c r="AI48" s="54">
        <v>0</v>
      </c>
      <c r="AJ48" s="52">
        <f t="shared" si="8"/>
        <v>1</v>
      </c>
      <c r="AK48" s="54">
        <v>1</v>
      </c>
      <c r="AL48" s="54">
        <v>0</v>
      </c>
    </row>
    <row r="49" spans="1:38" s="9" customFormat="1" ht="65.25" customHeight="1" x14ac:dyDescent="0.25">
      <c r="A49" s="15"/>
      <c r="B49" s="5" t="s">
        <v>15</v>
      </c>
      <c r="C49" s="55">
        <v>381</v>
      </c>
      <c r="D49" s="55">
        <v>13</v>
      </c>
      <c r="E49" s="55">
        <f t="shared" ref="E49:AL49" si="13">E9+E10+E12+E13+E15+E16+E17+E18+E20+E21+E22+E23+E24+E25+E26+E28+E29+E30+E31+E32+E33+E34+E35+E36+E37+E38+E39+E40+E41+E42+E43+E44+E45+E46+E47+E48</f>
        <v>368</v>
      </c>
      <c r="F49" s="55">
        <f t="shared" si="13"/>
        <v>0</v>
      </c>
      <c r="G49" s="55">
        <f t="shared" si="13"/>
        <v>0</v>
      </c>
      <c r="H49" s="55">
        <f t="shared" si="13"/>
        <v>196</v>
      </c>
      <c r="I49" s="52">
        <f t="shared" si="2"/>
        <v>156</v>
      </c>
      <c r="J49" s="55">
        <f t="shared" si="13"/>
        <v>20</v>
      </c>
      <c r="K49" s="55">
        <f t="shared" si="13"/>
        <v>20</v>
      </c>
      <c r="L49" s="55">
        <f t="shared" si="13"/>
        <v>1</v>
      </c>
      <c r="M49" s="53">
        <f t="shared" si="3"/>
        <v>151</v>
      </c>
      <c r="N49" s="55">
        <f t="shared" si="13"/>
        <v>104</v>
      </c>
      <c r="O49" s="55">
        <f t="shared" si="13"/>
        <v>18</v>
      </c>
      <c r="P49" s="55">
        <f t="shared" si="13"/>
        <v>27</v>
      </c>
      <c r="Q49" s="55">
        <f t="shared" si="13"/>
        <v>2</v>
      </c>
      <c r="R49" s="53">
        <f t="shared" si="4"/>
        <v>17</v>
      </c>
      <c r="S49" s="55">
        <f t="shared" si="13"/>
        <v>0</v>
      </c>
      <c r="T49" s="55">
        <f t="shared" si="13"/>
        <v>5</v>
      </c>
      <c r="U49" s="55">
        <f t="shared" si="13"/>
        <v>12</v>
      </c>
      <c r="V49" s="52">
        <f t="shared" si="5"/>
        <v>168</v>
      </c>
      <c r="W49" s="55">
        <f t="shared" si="13"/>
        <v>0</v>
      </c>
      <c r="X49" s="55">
        <f t="shared" si="13"/>
        <v>12</v>
      </c>
      <c r="Y49" s="52">
        <f t="shared" si="6"/>
        <v>368</v>
      </c>
      <c r="Z49" s="55">
        <f t="shared" si="13"/>
        <v>19</v>
      </c>
      <c r="AA49" s="55">
        <f t="shared" si="13"/>
        <v>34</v>
      </c>
      <c r="AB49" s="55">
        <f t="shared" si="13"/>
        <v>11</v>
      </c>
      <c r="AC49" s="52">
        <f t="shared" si="7"/>
        <v>45</v>
      </c>
      <c r="AD49" s="55">
        <f t="shared" si="13"/>
        <v>21</v>
      </c>
      <c r="AE49" s="55">
        <f t="shared" si="13"/>
        <v>24</v>
      </c>
      <c r="AF49" s="55">
        <f t="shared" si="13"/>
        <v>0</v>
      </c>
      <c r="AG49" s="55">
        <f t="shared" si="13"/>
        <v>53</v>
      </c>
      <c r="AH49" s="55">
        <f t="shared" si="13"/>
        <v>5</v>
      </c>
      <c r="AI49" s="55">
        <f t="shared" si="13"/>
        <v>4</v>
      </c>
      <c r="AJ49" s="52">
        <f t="shared" si="8"/>
        <v>9</v>
      </c>
      <c r="AK49" s="55">
        <f t="shared" si="13"/>
        <v>5</v>
      </c>
      <c r="AL49" s="55">
        <f t="shared" si="13"/>
        <v>4</v>
      </c>
    </row>
    <row r="50" spans="1:38" ht="18" x14ac:dyDescent="0.25">
      <c r="A50" s="18"/>
      <c r="B50" s="18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ht="24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x14ac:dyDescent="0.25">
      <c r="A101" s="18"/>
      <c r="B101" s="20"/>
      <c r="C101" s="20"/>
      <c r="D101" s="20"/>
      <c r="E101" s="20"/>
      <c r="F101" s="20"/>
      <c r="G101" s="20"/>
      <c r="H101" s="20"/>
      <c r="I101" s="2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x14ac:dyDescent="0.25">
      <c r="A102" s="18"/>
      <c r="B102" s="20"/>
      <c r="C102" s="20"/>
      <c r="D102" s="20"/>
      <c r="E102" s="20"/>
      <c r="F102" s="20"/>
      <c r="G102" s="20"/>
      <c r="H102" s="20"/>
      <c r="I102" s="2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x14ac:dyDescent="0.25">
      <c r="A103" s="18"/>
      <c r="B103" s="20"/>
      <c r="C103" s="20"/>
      <c r="D103" s="20"/>
      <c r="E103" s="20"/>
      <c r="F103" s="20"/>
      <c r="G103" s="20"/>
      <c r="H103" s="20"/>
      <c r="I103" s="2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x14ac:dyDescent="0.25">
      <c r="A104" s="18"/>
      <c r="B104" s="20"/>
      <c r="C104" s="20"/>
      <c r="D104" s="20"/>
      <c r="E104" s="20"/>
      <c r="F104" s="20"/>
      <c r="G104" s="20"/>
      <c r="H104" s="20"/>
      <c r="I104" s="2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x14ac:dyDescent="0.25">
      <c r="A105" s="18"/>
      <c r="B105" s="20"/>
      <c r="C105" s="20"/>
      <c r="D105" s="20"/>
      <c r="E105" s="20"/>
      <c r="F105" s="20"/>
      <c r="G105" s="20"/>
      <c r="H105" s="20"/>
      <c r="I105" s="2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x14ac:dyDescent="0.25">
      <c r="A106" s="18"/>
      <c r="B106" s="20"/>
      <c r="C106" s="20"/>
      <c r="D106" s="20"/>
      <c r="E106" s="20"/>
      <c r="F106" s="20"/>
      <c r="G106" s="20"/>
      <c r="H106" s="20"/>
      <c r="I106" s="2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x14ac:dyDescent="0.25">
      <c r="A107" s="18"/>
      <c r="B107" s="20"/>
      <c r="C107" s="20"/>
      <c r="D107" s="20"/>
      <c r="E107" s="20"/>
      <c r="F107" s="20"/>
      <c r="G107" s="20"/>
      <c r="H107" s="20"/>
      <c r="I107" s="2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x14ac:dyDescent="0.25">
      <c r="A108" s="18"/>
      <c r="B108" s="20"/>
      <c r="C108" s="20"/>
      <c r="D108" s="20"/>
      <c r="E108" s="20"/>
      <c r="F108" s="20"/>
      <c r="G108" s="20"/>
      <c r="H108" s="20"/>
      <c r="I108" s="2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x14ac:dyDescent="0.25">
      <c r="A109" s="18"/>
      <c r="B109" s="21"/>
      <c r="C109" s="21"/>
      <c r="D109" s="21"/>
      <c r="E109" s="21"/>
      <c r="F109" s="21"/>
      <c r="G109" s="21"/>
      <c r="H109" s="21"/>
      <c r="I109" s="2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x14ac:dyDescent="0.25">
      <c r="A110" s="18"/>
      <c r="B110" s="21"/>
      <c r="C110" s="21"/>
      <c r="D110" s="21"/>
      <c r="E110" s="21"/>
      <c r="F110" s="21"/>
      <c r="G110" s="21"/>
      <c r="H110" s="21"/>
      <c r="I110" s="2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x14ac:dyDescent="0.25">
      <c r="A111" s="18"/>
      <c r="B111" s="20"/>
      <c r="C111" s="20"/>
      <c r="D111" s="20"/>
      <c r="E111" s="20"/>
      <c r="F111" s="20"/>
      <c r="G111" s="20"/>
      <c r="H111" s="20"/>
      <c r="I111" s="2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x14ac:dyDescent="0.25">
      <c r="A112" s="22"/>
      <c r="B112" s="23"/>
      <c r="C112" s="23"/>
      <c r="D112" s="23"/>
      <c r="E112" s="23"/>
      <c r="F112" s="23"/>
      <c r="G112" s="23"/>
      <c r="H112" s="23"/>
      <c r="I112" s="24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 x14ac:dyDescent="0.25">
      <c r="A113" s="18"/>
      <c r="B113" s="21"/>
      <c r="C113" s="21"/>
      <c r="D113" s="21"/>
      <c r="E113" s="21"/>
      <c r="F113" s="21"/>
      <c r="G113" s="21"/>
      <c r="H113" s="21"/>
      <c r="I113" s="2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 x14ac:dyDescent="0.25">
      <c r="A114" s="18"/>
      <c r="B114" s="21"/>
      <c r="C114" s="21"/>
      <c r="D114" s="21"/>
      <c r="E114" s="21"/>
      <c r="F114" s="21"/>
      <c r="G114" s="21"/>
      <c r="H114" s="21"/>
      <c r="I114" s="2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 x14ac:dyDescent="0.25">
      <c r="A115" s="18"/>
      <c r="B115" s="20"/>
      <c r="C115" s="20"/>
      <c r="D115" s="20"/>
      <c r="E115" s="20"/>
      <c r="F115" s="20"/>
      <c r="G115" s="20"/>
      <c r="H115" s="20"/>
      <c r="I115" s="2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 x14ac:dyDescent="0.25">
      <c r="A116" s="22"/>
      <c r="B116" s="23"/>
      <c r="C116" s="23"/>
      <c r="D116" s="23"/>
      <c r="E116" s="23"/>
      <c r="F116" s="23"/>
      <c r="G116" s="23"/>
      <c r="H116" s="23"/>
      <c r="I116" s="2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 x14ac:dyDescent="0.25">
      <c r="A117" s="18"/>
      <c r="B117" s="21"/>
      <c r="C117" s="21"/>
      <c r="D117" s="21"/>
      <c r="E117" s="21"/>
      <c r="F117" s="21"/>
      <c r="G117" s="21"/>
      <c r="H117" s="21"/>
      <c r="I117" s="2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 x14ac:dyDescent="0.25">
      <c r="A118" s="18"/>
      <c r="B118" s="21"/>
      <c r="C118" s="21"/>
      <c r="D118" s="21"/>
      <c r="E118" s="21"/>
      <c r="F118" s="21"/>
      <c r="G118" s="21"/>
      <c r="H118" s="21"/>
      <c r="I118" s="2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 x14ac:dyDescent="0.25">
      <c r="A119" s="18"/>
      <c r="B119" s="21"/>
      <c r="C119" s="21"/>
      <c r="D119" s="21"/>
      <c r="E119" s="21"/>
      <c r="F119" s="21"/>
      <c r="G119" s="21"/>
      <c r="H119" s="21"/>
      <c r="I119" s="2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 x14ac:dyDescent="0.25">
      <c r="A120" s="18"/>
      <c r="B120" s="21"/>
      <c r="C120" s="21"/>
      <c r="D120" s="21"/>
      <c r="E120" s="21"/>
      <c r="F120" s="21"/>
      <c r="G120" s="21"/>
      <c r="H120" s="21"/>
      <c r="I120" s="2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 x14ac:dyDescent="0.25">
      <c r="A121" s="18"/>
      <c r="B121" s="21"/>
      <c r="C121" s="21"/>
      <c r="D121" s="21"/>
      <c r="E121" s="21"/>
      <c r="F121" s="21"/>
      <c r="G121" s="21"/>
      <c r="H121" s="21"/>
      <c r="I121" s="2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 x14ac:dyDescent="0.25">
      <c r="A122" s="18"/>
      <c r="B122" s="20"/>
      <c r="C122" s="20"/>
      <c r="D122" s="20"/>
      <c r="E122" s="20"/>
      <c r="F122" s="20"/>
      <c r="G122" s="20"/>
      <c r="H122" s="20"/>
      <c r="I122" s="2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 x14ac:dyDescent="0.25">
      <c r="A123" s="22"/>
      <c r="B123" s="23"/>
      <c r="C123" s="23"/>
      <c r="D123" s="23"/>
      <c r="E123" s="23"/>
      <c r="F123" s="23"/>
      <c r="G123" s="23"/>
      <c r="H123" s="23"/>
      <c r="I123" s="24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 x14ac:dyDescent="0.25">
      <c r="A124" s="18"/>
      <c r="B124" s="21"/>
      <c r="C124" s="21"/>
      <c r="D124" s="21"/>
      <c r="E124" s="21"/>
      <c r="F124" s="21"/>
      <c r="G124" s="21"/>
      <c r="H124" s="21"/>
      <c r="I124" s="2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 x14ac:dyDescent="0.25">
      <c r="A125" s="18"/>
      <c r="B125" s="21"/>
      <c r="C125" s="21"/>
      <c r="D125" s="21"/>
      <c r="E125" s="21"/>
      <c r="F125" s="21"/>
      <c r="G125" s="21"/>
      <c r="H125" s="21"/>
      <c r="I125" s="2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 x14ac:dyDescent="0.25">
      <c r="A126" s="18"/>
      <c r="B126" s="21"/>
      <c r="C126" s="23"/>
      <c r="D126" s="23"/>
      <c r="E126" s="23"/>
      <c r="F126" s="23"/>
      <c r="G126" s="23"/>
      <c r="H126" s="23"/>
      <c r="I126" s="24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 x14ac:dyDescent="0.25">
      <c r="A127" s="18"/>
      <c r="B127" s="21"/>
      <c r="C127" s="23"/>
      <c r="D127" s="23"/>
      <c r="E127" s="23"/>
      <c r="F127" s="23"/>
      <c r="G127" s="23"/>
      <c r="H127" s="23"/>
      <c r="I127" s="24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 x14ac:dyDescent="0.25">
      <c r="A128" s="18"/>
      <c r="B128" s="21"/>
      <c r="C128" s="21"/>
      <c r="D128" s="21"/>
      <c r="E128" s="21"/>
      <c r="F128" s="21"/>
      <c r="G128" s="21"/>
      <c r="H128" s="21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 x14ac:dyDescent="0.25">
      <c r="A129" s="18"/>
      <c r="B129" s="21"/>
      <c r="C129" s="21"/>
      <c r="D129" s="21"/>
      <c r="E129" s="21"/>
      <c r="F129" s="21"/>
      <c r="G129" s="21"/>
      <c r="H129" s="21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 x14ac:dyDescent="0.25">
      <c r="A130" s="18"/>
      <c r="B130" s="21"/>
      <c r="C130" s="21"/>
      <c r="D130" s="21"/>
      <c r="E130" s="21"/>
      <c r="F130" s="21"/>
      <c r="G130" s="21"/>
      <c r="H130" s="21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 x14ac:dyDescent="0.25">
      <c r="A131" s="18"/>
      <c r="B131" s="20"/>
      <c r="C131" s="20"/>
      <c r="D131" s="20"/>
      <c r="E131" s="20"/>
      <c r="F131" s="20"/>
      <c r="G131" s="20"/>
      <c r="H131" s="20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 x14ac:dyDescent="0.25">
      <c r="A132" s="25"/>
      <c r="B132" s="23"/>
      <c r="C132" s="20"/>
      <c r="D132" s="20"/>
      <c r="E132" s="20"/>
      <c r="F132" s="20"/>
      <c r="G132" s="20"/>
      <c r="H132" s="20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 x14ac:dyDescent="0.25">
      <c r="A133" s="18"/>
      <c r="B133" s="21"/>
      <c r="C133" s="23"/>
      <c r="D133" s="23"/>
      <c r="E133" s="23"/>
      <c r="F133" s="23"/>
      <c r="G133" s="23"/>
      <c r="H133" s="23"/>
      <c r="I133" s="24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 x14ac:dyDescent="0.25">
      <c r="A134" s="18"/>
      <c r="B134" s="21"/>
      <c r="C134" s="21"/>
      <c r="D134" s="21"/>
      <c r="E134" s="21"/>
      <c r="F134" s="21"/>
      <c r="G134" s="21"/>
      <c r="H134" s="21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 x14ac:dyDescent="0.25">
      <c r="A135" s="18"/>
      <c r="B135" s="21"/>
      <c r="C135" s="21"/>
      <c r="D135" s="21"/>
      <c r="E135" s="21"/>
      <c r="F135" s="21"/>
      <c r="G135" s="21"/>
      <c r="H135" s="21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 x14ac:dyDescent="0.25">
      <c r="A136" s="18"/>
      <c r="B136" s="20"/>
      <c r="C136" s="20"/>
      <c r="D136" s="20"/>
      <c r="E136" s="20"/>
      <c r="F136" s="20"/>
      <c r="G136" s="20"/>
      <c r="H136" s="20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 x14ac:dyDescent="0.25">
      <c r="A137" s="25"/>
      <c r="B137" s="23"/>
      <c r="C137" s="23"/>
      <c r="D137" s="23"/>
      <c r="E137" s="23"/>
      <c r="F137" s="23"/>
      <c r="G137" s="23"/>
      <c r="H137" s="23"/>
      <c r="I137" s="24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 x14ac:dyDescent="0.25">
      <c r="A138" s="25"/>
      <c r="B138" s="23"/>
      <c r="C138" s="23"/>
      <c r="D138" s="23"/>
      <c r="E138" s="23"/>
      <c r="F138" s="23"/>
      <c r="G138" s="23"/>
      <c r="H138" s="23"/>
      <c r="I138" s="24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</sheetData>
  <sheetProtection sheet="1" objects="1" scenarios="1"/>
  <mergeCells count="43">
    <mergeCell ref="AH5:AH6"/>
    <mergeCell ref="AI5:AI6"/>
    <mergeCell ref="AJ5:AJ6"/>
    <mergeCell ref="AK5:AK6"/>
    <mergeCell ref="AL5:AL6"/>
    <mergeCell ref="Y4:Y6"/>
    <mergeCell ref="Z4:Z6"/>
    <mergeCell ref="AA4:AE4"/>
    <mergeCell ref="AF4:AF6"/>
    <mergeCell ref="AG4:AG6"/>
    <mergeCell ref="AE5:AE6"/>
    <mergeCell ref="AA5:AA6"/>
    <mergeCell ref="AB5:AB6"/>
    <mergeCell ref="AC5:AC6"/>
    <mergeCell ref="AD5:AD6"/>
    <mergeCell ref="H5:H6"/>
    <mergeCell ref="I5:I6"/>
    <mergeCell ref="J5:J6"/>
    <mergeCell ref="K5:K6"/>
    <mergeCell ref="X4:X6"/>
    <mergeCell ref="M5:M6"/>
    <mergeCell ref="N5:N6"/>
    <mergeCell ref="O5:O6"/>
    <mergeCell ref="P5:P6"/>
    <mergeCell ref="Q5:Q6"/>
    <mergeCell ref="R5:U5"/>
    <mergeCell ref="V5:V6"/>
    <mergeCell ref="A1:B1"/>
    <mergeCell ref="C1:AL1"/>
    <mergeCell ref="A2:AL2"/>
    <mergeCell ref="A3:AL3"/>
    <mergeCell ref="A4:B6"/>
    <mergeCell ref="C4:G4"/>
    <mergeCell ref="H4:K4"/>
    <mergeCell ref="L4:L6"/>
    <mergeCell ref="M4:V4"/>
    <mergeCell ref="W4:W6"/>
    <mergeCell ref="AH4:AL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Դարբինյան</vt:lpstr>
      <vt:lpstr>Ալ.Հարությունյան</vt:lpstr>
      <vt:lpstr>Ա.Հարությունյան</vt:lpstr>
      <vt:lpstr>Ա.Ղազարյան</vt:lpstr>
      <vt:lpstr>Ա.Ավագյան</vt:lpstr>
      <vt:lpstr>Ա.Ծատուրյան</vt:lpstr>
      <vt:lpstr>Ա.Միրզոյան</vt:lpstr>
      <vt:lpstr>Ա.Մկրտչյան</vt:lpstr>
      <vt:lpstr>Ա.Ալավերդյան</vt:lpstr>
      <vt:lpstr>Գ.Սոսյան</vt:lpstr>
      <vt:lpstr>Գ.Առաքելյան</vt:lpstr>
      <vt:lpstr>Лист1</vt:lpstr>
      <vt:lpstr>Է.Նահապետյան</vt:lpstr>
      <vt:lpstr>Լ.Հակոբյան</vt:lpstr>
      <vt:lpstr>Կ.Զարիկյան</vt:lpstr>
      <vt:lpstr>Հ.Այվազյան</vt:lpstr>
      <vt:lpstr>Մ.Համաբարձումյան</vt:lpstr>
      <vt:lpstr>Մ.Մելքումյան</vt:lpstr>
      <vt:lpstr>Ռ.Խանդանյան</vt:lpstr>
      <vt:lpstr>Ս.Հովակիմյան</vt:lpstr>
      <vt:lpstr>Մ.Պետրոսյան</vt:lpstr>
      <vt:lpstr>Ռ.Ազրոյան</vt:lpstr>
      <vt:lpstr>Դ.Դանիելյան</vt:lpstr>
      <vt:lpstr>Ռ.Մաքեյան</vt:lpstr>
      <vt:lpstr>Ռ.Մախմուդյան</vt:lpstr>
      <vt:lpstr>Վ.Միքաելյան</vt:lpstr>
      <vt:lpstr>Ա.Ներսիսյան</vt:lpstr>
      <vt:lpstr>Ե.Առաքելյան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2022-02-07T07:22:50Z</dcterms:modified>
</cp:coreProperties>
</file>