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Ընդամենը" sheetId="3" r:id="rId1"/>
  </sheets>
  <calcPr calcId="162913"/>
</workbook>
</file>

<file path=xl/calcChain.xml><?xml version="1.0" encoding="utf-8"?>
<calcChain xmlns="http://schemas.openxmlformats.org/spreadsheetml/2006/main">
  <c r="E61" i="3" l="1"/>
  <c r="G61" i="3"/>
  <c r="H61" i="3"/>
  <c r="I61" i="3"/>
  <c r="K61" i="3"/>
  <c r="L61" i="3"/>
  <c r="N61" i="3"/>
  <c r="O61" i="3"/>
  <c r="P61" i="3"/>
  <c r="Q61" i="3"/>
  <c r="S61" i="3"/>
  <c r="T61" i="3"/>
  <c r="U61" i="3"/>
  <c r="W61" i="3"/>
  <c r="X61" i="3"/>
  <c r="Z61" i="3"/>
  <c r="AA61" i="3"/>
  <c r="AB61" i="3"/>
  <c r="AC61" i="3"/>
  <c r="AE61" i="3"/>
  <c r="AF61" i="3"/>
  <c r="AG61" i="3"/>
  <c r="E38" i="3"/>
  <c r="G38" i="3"/>
  <c r="H38" i="3"/>
  <c r="I38" i="3"/>
  <c r="K38" i="3"/>
  <c r="L38" i="3"/>
  <c r="N38" i="3"/>
  <c r="O38" i="3"/>
  <c r="P38" i="3"/>
  <c r="Q38" i="3"/>
  <c r="S38" i="3"/>
  <c r="T38" i="3"/>
  <c r="U38" i="3"/>
  <c r="W38" i="3"/>
  <c r="X38" i="3"/>
  <c r="Z38" i="3"/>
  <c r="AA38" i="3"/>
  <c r="AB38" i="3"/>
  <c r="AC38" i="3"/>
  <c r="AE38" i="3"/>
  <c r="AF38" i="3"/>
  <c r="AG38" i="3"/>
  <c r="D38" i="3"/>
  <c r="E30" i="3"/>
  <c r="G30" i="3"/>
  <c r="H30" i="3"/>
  <c r="I30" i="3"/>
  <c r="K30" i="3"/>
  <c r="L30" i="3"/>
  <c r="N30" i="3"/>
  <c r="O30" i="3"/>
  <c r="P30" i="3"/>
  <c r="Q30" i="3"/>
  <c r="S30" i="3"/>
  <c r="T30" i="3"/>
  <c r="U30" i="3"/>
  <c r="W30" i="3"/>
  <c r="X30" i="3"/>
  <c r="Z30" i="3"/>
  <c r="AA30" i="3"/>
  <c r="AB30" i="3"/>
  <c r="AC30" i="3"/>
  <c r="AE30" i="3"/>
  <c r="AF30" i="3"/>
  <c r="AG30" i="3"/>
  <c r="D30" i="3"/>
  <c r="E25" i="3"/>
  <c r="G25" i="3"/>
  <c r="H25" i="3"/>
  <c r="I25" i="3"/>
  <c r="K25" i="3"/>
  <c r="L25" i="3"/>
  <c r="N25" i="3"/>
  <c r="O25" i="3"/>
  <c r="P25" i="3"/>
  <c r="Q25" i="3"/>
  <c r="S25" i="3"/>
  <c r="T25" i="3"/>
  <c r="U25" i="3"/>
  <c r="W25" i="3"/>
  <c r="X25" i="3"/>
  <c r="Z25" i="3"/>
  <c r="AA25" i="3"/>
  <c r="AB25" i="3"/>
  <c r="AC25" i="3"/>
  <c r="AE25" i="3"/>
  <c r="AF25" i="3"/>
  <c r="AG25" i="3"/>
  <c r="D25" i="3"/>
  <c r="E22" i="3"/>
  <c r="G22" i="3"/>
  <c r="H22" i="3"/>
  <c r="I22" i="3"/>
  <c r="K22" i="3"/>
  <c r="L22" i="3"/>
  <c r="N22" i="3"/>
  <c r="O22" i="3"/>
  <c r="P22" i="3"/>
  <c r="Q22" i="3"/>
  <c r="S22" i="3"/>
  <c r="T22" i="3"/>
  <c r="U22" i="3"/>
  <c r="W22" i="3"/>
  <c r="X22" i="3"/>
  <c r="Z22" i="3"/>
  <c r="AA22" i="3"/>
  <c r="AB22" i="3"/>
  <c r="AC22" i="3"/>
  <c r="AE22" i="3"/>
  <c r="AF22" i="3"/>
  <c r="AG22" i="3"/>
  <c r="D22" i="3"/>
  <c r="E19" i="3"/>
  <c r="G19" i="3"/>
  <c r="H19" i="3"/>
  <c r="I19" i="3"/>
  <c r="K19" i="3"/>
  <c r="L19" i="3"/>
  <c r="N19" i="3"/>
  <c r="O19" i="3"/>
  <c r="P19" i="3"/>
  <c r="Q19" i="3"/>
  <c r="S19" i="3"/>
  <c r="T19" i="3"/>
  <c r="U19" i="3"/>
  <c r="W19" i="3"/>
  <c r="X19" i="3"/>
  <c r="Z19" i="3"/>
  <c r="AA19" i="3"/>
  <c r="AB19" i="3"/>
  <c r="AC19" i="3"/>
  <c r="AE19" i="3"/>
  <c r="AF19" i="3"/>
  <c r="AG19" i="3"/>
  <c r="D19" i="3"/>
  <c r="D61" i="3" l="1"/>
  <c r="AH60" i="3"/>
  <c r="AD60" i="3"/>
  <c r="R60" i="3"/>
  <c r="M60" i="3"/>
  <c r="J60" i="3"/>
  <c r="F60" i="3"/>
  <c r="AH59" i="3"/>
  <c r="AD59" i="3"/>
  <c r="R59" i="3"/>
  <c r="M59" i="3"/>
  <c r="J59" i="3"/>
  <c r="AH58" i="3"/>
  <c r="AD58" i="3"/>
  <c r="R58" i="3"/>
  <c r="M58" i="3"/>
  <c r="V58" i="3" s="1"/>
  <c r="J58" i="3"/>
  <c r="F58" i="3"/>
  <c r="AH57" i="3"/>
  <c r="AD57" i="3"/>
  <c r="R57" i="3"/>
  <c r="M57" i="3"/>
  <c r="J57" i="3"/>
  <c r="F57" i="3"/>
  <c r="AH56" i="3"/>
  <c r="AD56" i="3"/>
  <c r="R56" i="3"/>
  <c r="M56" i="3"/>
  <c r="V56" i="3" s="1"/>
  <c r="J56" i="3"/>
  <c r="F56" i="3"/>
  <c r="AH55" i="3"/>
  <c r="AD55" i="3"/>
  <c r="R55" i="3"/>
  <c r="M55" i="3"/>
  <c r="J55" i="3"/>
  <c r="F55" i="3"/>
  <c r="AH54" i="3"/>
  <c r="AD54" i="3"/>
  <c r="R54" i="3"/>
  <c r="M54" i="3"/>
  <c r="V54" i="3" s="1"/>
  <c r="J54" i="3"/>
  <c r="F54" i="3"/>
  <c r="AH53" i="3"/>
  <c r="AD53" i="3"/>
  <c r="R53" i="3"/>
  <c r="M53" i="3"/>
  <c r="J53" i="3"/>
  <c r="F53" i="3"/>
  <c r="AH52" i="3"/>
  <c r="AD52" i="3"/>
  <c r="R52" i="3"/>
  <c r="M52" i="3"/>
  <c r="V52" i="3" s="1"/>
  <c r="J52" i="3"/>
  <c r="F52" i="3"/>
  <c r="AH51" i="3"/>
  <c r="AD51" i="3"/>
  <c r="R51" i="3"/>
  <c r="M51" i="3"/>
  <c r="J51" i="3"/>
  <c r="F51" i="3"/>
  <c r="AH50" i="3"/>
  <c r="AD50" i="3"/>
  <c r="R50" i="3"/>
  <c r="M50" i="3"/>
  <c r="V50" i="3" s="1"/>
  <c r="J50" i="3"/>
  <c r="F50" i="3"/>
  <c r="AH49" i="3"/>
  <c r="AD49" i="3"/>
  <c r="R49" i="3"/>
  <c r="M49" i="3"/>
  <c r="J49" i="3"/>
  <c r="F49" i="3"/>
  <c r="AH48" i="3"/>
  <c r="AD48" i="3"/>
  <c r="R48" i="3"/>
  <c r="M48" i="3"/>
  <c r="V48" i="3" s="1"/>
  <c r="J48" i="3"/>
  <c r="F48" i="3"/>
  <c r="AH47" i="3"/>
  <c r="AD47" i="3"/>
  <c r="R47" i="3"/>
  <c r="M47" i="3"/>
  <c r="J47" i="3"/>
  <c r="F47" i="3"/>
  <c r="AH46" i="3"/>
  <c r="AD46" i="3"/>
  <c r="R46" i="3"/>
  <c r="M46" i="3"/>
  <c r="V46" i="3" s="1"/>
  <c r="J46" i="3"/>
  <c r="F46" i="3"/>
  <c r="AH45" i="3"/>
  <c r="AD45" i="3"/>
  <c r="R45" i="3"/>
  <c r="M45" i="3"/>
  <c r="J45" i="3"/>
  <c r="F45" i="3"/>
  <c r="AH44" i="3"/>
  <c r="AD44" i="3"/>
  <c r="R44" i="3"/>
  <c r="M44" i="3"/>
  <c r="V44" i="3" s="1"/>
  <c r="J44" i="3"/>
  <c r="F44" i="3"/>
  <c r="AH43" i="3"/>
  <c r="AD43" i="3"/>
  <c r="R43" i="3"/>
  <c r="M43" i="3"/>
  <c r="J43" i="3"/>
  <c r="F43" i="3"/>
  <c r="AH42" i="3"/>
  <c r="AD42" i="3"/>
  <c r="R42" i="3"/>
  <c r="M42" i="3"/>
  <c r="V42" i="3" s="1"/>
  <c r="J42" i="3"/>
  <c r="F42" i="3"/>
  <c r="AH41" i="3"/>
  <c r="AD41" i="3"/>
  <c r="R41" i="3"/>
  <c r="M41" i="3"/>
  <c r="J41" i="3"/>
  <c r="F41" i="3"/>
  <c r="AH40" i="3"/>
  <c r="AD40" i="3"/>
  <c r="R40" i="3"/>
  <c r="M40" i="3"/>
  <c r="V40" i="3" s="1"/>
  <c r="J40" i="3"/>
  <c r="F40" i="3"/>
  <c r="AH39" i="3"/>
  <c r="AH38" i="3" s="1"/>
  <c r="AD39" i="3"/>
  <c r="AD38" i="3" s="1"/>
  <c r="R39" i="3"/>
  <c r="R38" i="3" s="1"/>
  <c r="M39" i="3"/>
  <c r="J39" i="3"/>
  <c r="J38" i="3" s="1"/>
  <c r="AH37" i="3"/>
  <c r="AD37" i="3"/>
  <c r="R37" i="3"/>
  <c r="M37" i="3"/>
  <c r="J37" i="3"/>
  <c r="F37" i="3"/>
  <c r="AH36" i="3"/>
  <c r="AD36" i="3"/>
  <c r="R36" i="3"/>
  <c r="M36" i="3"/>
  <c r="J36" i="3"/>
  <c r="F36" i="3"/>
  <c r="AH35" i="3"/>
  <c r="AD35" i="3"/>
  <c r="R35" i="3"/>
  <c r="M35" i="3"/>
  <c r="J35" i="3"/>
  <c r="F35" i="3"/>
  <c r="AH34" i="3"/>
  <c r="AD34" i="3"/>
  <c r="R34" i="3"/>
  <c r="M34" i="3"/>
  <c r="J34" i="3"/>
  <c r="F34" i="3"/>
  <c r="AH33" i="3"/>
  <c r="AD33" i="3"/>
  <c r="R33" i="3"/>
  <c r="M33" i="3"/>
  <c r="J33" i="3"/>
  <c r="F33" i="3"/>
  <c r="AH32" i="3"/>
  <c r="AD32" i="3"/>
  <c r="R32" i="3"/>
  <c r="M32" i="3"/>
  <c r="J32" i="3"/>
  <c r="F32" i="3"/>
  <c r="AH31" i="3"/>
  <c r="AH30" i="3" s="1"/>
  <c r="AD31" i="3"/>
  <c r="AD30" i="3" s="1"/>
  <c r="R31" i="3"/>
  <c r="M31" i="3"/>
  <c r="M30" i="3" s="1"/>
  <c r="J31" i="3"/>
  <c r="J30" i="3" s="1"/>
  <c r="F31" i="3"/>
  <c r="F30" i="3" s="1"/>
  <c r="AH29" i="3"/>
  <c r="AD29" i="3"/>
  <c r="R29" i="3"/>
  <c r="M29" i="3"/>
  <c r="J29" i="3"/>
  <c r="F29" i="3"/>
  <c r="AH28" i="3"/>
  <c r="AD28" i="3"/>
  <c r="R28" i="3"/>
  <c r="M28" i="3"/>
  <c r="J28" i="3"/>
  <c r="F28" i="3"/>
  <c r="AH27" i="3"/>
  <c r="AD27" i="3"/>
  <c r="R27" i="3"/>
  <c r="M27" i="3"/>
  <c r="J27" i="3"/>
  <c r="F27" i="3"/>
  <c r="AH26" i="3"/>
  <c r="AH25" i="3" s="1"/>
  <c r="AD26" i="3"/>
  <c r="AD25" i="3" s="1"/>
  <c r="R26" i="3"/>
  <c r="M26" i="3"/>
  <c r="M25" i="3" s="1"/>
  <c r="J26" i="3"/>
  <c r="J25" i="3" s="1"/>
  <c r="F26" i="3"/>
  <c r="F25" i="3" s="1"/>
  <c r="AH24" i="3"/>
  <c r="AD24" i="3"/>
  <c r="R24" i="3"/>
  <c r="M24" i="3"/>
  <c r="J24" i="3"/>
  <c r="F24" i="3"/>
  <c r="AH23" i="3"/>
  <c r="AH22" i="3" s="1"/>
  <c r="AD23" i="3"/>
  <c r="AD22" i="3" s="1"/>
  <c r="R23" i="3"/>
  <c r="M23" i="3"/>
  <c r="M22" i="3" s="1"/>
  <c r="J23" i="3"/>
  <c r="J22" i="3" s="1"/>
  <c r="F23" i="3"/>
  <c r="F22" i="3" s="1"/>
  <c r="AH21" i="3"/>
  <c r="AD21" i="3"/>
  <c r="R21" i="3"/>
  <c r="V21" i="3" s="1"/>
  <c r="M21" i="3"/>
  <c r="J21" i="3"/>
  <c r="F21" i="3"/>
  <c r="AH20" i="3"/>
  <c r="AD20" i="3"/>
  <c r="R20" i="3"/>
  <c r="M20" i="3"/>
  <c r="J20" i="3"/>
  <c r="F20" i="3"/>
  <c r="M19" i="3" l="1"/>
  <c r="M61" i="3"/>
  <c r="R22" i="3"/>
  <c r="R30" i="3"/>
  <c r="M38" i="3"/>
  <c r="F38" i="3"/>
  <c r="AH61" i="3"/>
  <c r="AH19" i="3"/>
  <c r="R61" i="3"/>
  <c r="R19" i="3"/>
  <c r="R25" i="3"/>
  <c r="F61" i="3"/>
  <c r="F19" i="3"/>
  <c r="AD19" i="3"/>
  <c r="AD61" i="3"/>
  <c r="J61" i="3"/>
  <c r="J19" i="3"/>
  <c r="Y44" i="3"/>
  <c r="V41" i="3"/>
  <c r="V43" i="3"/>
  <c r="V45" i="3"/>
  <c r="V47" i="3"/>
  <c r="V49" i="3"/>
  <c r="V51" i="3"/>
  <c r="Y40" i="3"/>
  <c r="Y52" i="3"/>
  <c r="Y56" i="3"/>
  <c r="V29" i="3"/>
  <c r="Y29" i="3" s="1"/>
  <c r="Y46" i="3"/>
  <c r="Y54" i="3"/>
  <c r="V23" i="3"/>
  <c r="V28" i="3"/>
  <c r="Y28" i="3" s="1"/>
  <c r="Y50" i="3"/>
  <c r="V39" i="3"/>
  <c r="Y42" i="3"/>
  <c r="V27" i="3"/>
  <c r="V26" i="3"/>
  <c r="Y41" i="3"/>
  <c r="Y43" i="3"/>
  <c r="Y45" i="3"/>
  <c r="Y47" i="3"/>
  <c r="Y49" i="3"/>
  <c r="Y51" i="3"/>
  <c r="V53" i="3"/>
  <c r="Y53" i="3" s="1"/>
  <c r="V55" i="3"/>
  <c r="Y55" i="3" s="1"/>
  <c r="V57" i="3"/>
  <c r="Y57" i="3" s="1"/>
  <c r="V59" i="3"/>
  <c r="Y59" i="3" s="1"/>
  <c r="Y21" i="3"/>
  <c r="V60" i="3"/>
  <c r="Y60" i="3" s="1"/>
  <c r="V34" i="3"/>
  <c r="V20" i="3"/>
  <c r="V31" i="3"/>
  <c r="V35" i="3"/>
  <c r="Y35" i="3" s="1"/>
  <c r="V37" i="3"/>
  <c r="Y37" i="3" s="1"/>
  <c r="V33" i="3"/>
  <c r="Y33" i="3" s="1"/>
  <c r="V32" i="3"/>
  <c r="Y32" i="3" s="1"/>
  <c r="V36" i="3"/>
  <c r="Y36" i="3" s="1"/>
  <c r="V24" i="3"/>
  <c r="Y24" i="3" s="1"/>
  <c r="Y48" i="3"/>
  <c r="Y58" i="3"/>
  <c r="Y27" i="3"/>
  <c r="Y34" i="3"/>
  <c r="Y23" i="3"/>
  <c r="Y22" i="3" s="1"/>
  <c r="V30" i="3" l="1"/>
  <c r="V61" i="3"/>
  <c r="V19" i="3"/>
  <c r="V22" i="3"/>
  <c r="V38" i="3"/>
  <c r="V25" i="3"/>
  <c r="Y26" i="3"/>
  <c r="Y25" i="3" s="1"/>
  <c r="Y31" i="3"/>
  <c r="Y30" i="3" s="1"/>
  <c r="Y39" i="3"/>
  <c r="Y38" i="3" s="1"/>
  <c r="Y20" i="3"/>
  <c r="Y61" i="3" l="1"/>
  <c r="Y19" i="3"/>
</calcChain>
</file>

<file path=xl/sharedStrings.xml><?xml version="1.0" encoding="utf-8"?>
<sst xmlns="http://schemas.openxmlformats.org/spreadsheetml/2006/main" count="122" uniqueCount="111">
  <si>
    <t xml:space="preserve">                                                           Ð²ÞìºîìàôÂÚàôÜ </t>
  </si>
  <si>
    <t>ÐÐ ì²ðâ²Î²Ü ¸²î²ð²ÜàôØ ¶àðÌºðÆ øÜÜàôÂÚ²Ü ìºð²´ºðÚ²È</t>
  </si>
  <si>
    <t xml:space="preserve"> Ð³ßí»ïáõ Å³Ù³Ý³Ï³Ñ³ïí³ÍáõÙ Ý³Ëáñ¹ Ñ³ßí»ïáõ Å³Ù³Ý³Ï³Ñ³ïí³ÍÇó ÷áË³Ýóí³Í ·áñÍ»ñÇ ÁÝ¹Ñ³Ýáõñ ÃÇíÁ     
    </t>
  </si>
  <si>
    <t xml:space="preserve"> Ð³ßí»ïáõ Å³Ù³Ý³Ï³Ñ³ïí³ÍáõÙ ëï³óí³Í ·áñÍ»ñÇ (³Û¹ ÃíáõÙ` Ñ³Ûó³¹ÇÙáõÙÝ»ñÇ, ¹ÇÙáõÙÝ»ñÇ) ÁÝ¹Ñ³Ýáõñ ÃÇíÁ</t>
  </si>
  <si>
    <t>Ð³ßí»ïáõ Å³Ù³Ý³Ï³Ñ³ïí³ÍáõÙ ³í³ñïí³Í ·áñÍ»ñÇ ÁÝ¹Ñ³Ýáõñ ÃÇíÁ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</si>
  <si>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</si>
  <si>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</si>
  <si>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</si>
  <si>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</si>
  <si>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</si>
  <si>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</si>
  <si>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</si>
  <si>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</si>
  <si>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</si>
  <si>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</si>
  <si>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</si>
  <si>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</si>
  <si>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</si>
  <si>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</si>
  <si>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</si>
  <si>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Ù³ëáí Ï³ñ×í»É ¿, Ù³ëáí Ù»ñÅí»É</t>
  </si>
  <si>
    <t>²Û¹ ÃíáõÙª Ï³ñ×í»É »Ý</t>
  </si>
  <si>
    <t>ÀÝ¹³Ù»ÝÝ ³í³ñïí»É »Ý ·áñÍ»ñ</t>
  </si>
  <si>
    <t>²Û¹ ÃíáõÙ` ·áñÍÝ Áëï ¿áõÃÛ³Ý ÉáõÍáÕ ¹³ï³Ï³Ý ³Ïï»ñ</t>
  </si>
  <si>
    <t>²Û¹ ÃíáõÙ` ·áñÍÇ í³ñáõÛÃÁ Ï³ñ×»Éáõ Ù³ëÇÝ</t>
  </si>
  <si>
    <t>²Û¹ ÃíáõÙ` ÙÇç³ÝÏÛ³É ¹³ï³Ï³Ý ³Ïï»ñ</t>
  </si>
  <si>
    <t xml:space="preserve">ÀÝ¹³Ù»ÝÁ Ï³ñ×í»É »Ý </t>
  </si>
  <si>
    <t>²Û¹ ÃíáõÙª Ñ³ëï³ïí»É ¿ ÏÝùí³Í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</si>
  <si>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</si>
  <si>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</si>
  <si>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</si>
  <si>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</si>
  <si>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</si>
  <si>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</si>
  <si>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</si>
  <si>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</si>
  <si>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</si>
  <si>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</si>
  <si>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</si>
  <si>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</si>
  <si>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</si>
  <si>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3</t>
  </si>
  <si>
    <t>üÇ½ÇÏ³Ï³Ý Ï³Ù Çñ³í³µ³Ý³Ï³Ý ³ÝÓÇÝ ¹ñ³Ù³Ï³Ý å³Ñ³ÝçÝ»ñÁ Ï³ï³ñ»ÉáõÝ å³ñï³íáñ»óÝ»Éáõ Ñ»ï Ï³åí³Í Çñ³í³Ñ³ñ³µ»ñáõÃÛáõÝÝ»ñÇ í»ñ³µ»ñÛ³É ¹³ï³Ï³Ý ·áñÍ»ñ</t>
  </si>
  <si>
    <t>3.1</t>
  </si>
  <si>
    <t>ì³ñã³Ï³Ý ³ÏïÇ ÑÇÙ³Ý íñ³ ýÇ½ÇÏ³Ï³Ý Ï³Ù Çñ³í³µ³Ý³Ï³Ý ³ÝÓÇó µéÝ³·³ÝÓáõÙ Çñ³Ï³Ý³óÝ»Éáõ Ñ»ï Ï³åí³Í Çñ³í³Ñ³ñ³µ»ñáõÃÛáõÝÝ»ñÇ í»ñ³µ»ñÛ³É ¹³ï³Ï³Ý ·áñÍ»ñ</t>
  </si>
  <si>
    <t>3.2</t>
  </si>
  <si>
    <t>¸ñ³Ù³Ï³Ý å³ñï³íáñáõÃÛáõÝÝ»ñÁ Ï³ï³ñ»ÉáõÝ å³ñï³íáñ»óÝ»Éáõ Ñ»ï Ï³åí³Í Çñ³í³Ñ³ñ³µ»ñáõÃÛáõÝÝ»ñÇ í»ñ³µ»ñÛ³É ¹³ï³Ï³Ý ·áñÍ»ñ</t>
  </si>
  <si>
    <t>ì×³ñÙ³Ý Ï³ñ·³¹ñáõÃÛáõÝÇó Ñ³Ûó³ÛÇÝ í³ñáõÛÃÇ ³ÝóÝ»Éáõ í»ñ³µ»ñÛ³É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</si>
  <si>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</si>
  <si>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</si>
  <si>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</si>
  <si>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</si>
  <si>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</si>
  <si>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</si>
  <si>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</si>
  <si>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</si>
  <si>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</si>
  <si>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</si>
  <si>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</si>
  <si>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</si>
  <si>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</si>
  <si>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</si>
  <si>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</si>
  <si>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</si>
  <si>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</si>
  <si>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</si>
  <si>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</si>
  <si>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</si>
  <si>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</si>
  <si>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</si>
  <si>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</si>
  <si>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</si>
  <si>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</si>
  <si>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</si>
  <si>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</si>
  <si>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</si>
  <si>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</si>
  <si>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</si>
  <si>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</si>
  <si>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</si>
  <si>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</si>
  <si>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</si>
  <si>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</si>
  <si>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</si>
  <si>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</si>
  <si>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</si>
  <si>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>²ÝÑ»ï³Ó·»ÉÇ ÙÇջ³ÙïáõÃÛ³Ý և դատավորի հավակնորդի հայտի ընդունումը մերժելու որոշման   µáÕáù³ñÏ³ÙաÝ í»ñ³µ»ñÛ³É ¹³ï³Ï³Ý ·áñÍ»ñ</t>
  </si>
  <si>
    <t>9,5</t>
  </si>
  <si>
    <t xml:space="preserve"> Ընտրական հանձնաժողովի գործավար մատյանը չլրացնելը կամ ոչ պատշաճ լրացնելը</t>
  </si>
  <si>
    <t>9,14</t>
  </si>
  <si>
    <t>Ժողովներ, հանրահավաքներ, երթեր և ցույցեր անցկացնելու կարգը խախտելը</t>
  </si>
  <si>
    <t>9,15</t>
  </si>
  <si>
    <t>Զինծառայողների կամ ոստիկ. ծառայողի օրին. պահանջը չկատարելը</t>
  </si>
  <si>
    <t>9.18</t>
  </si>
  <si>
    <t xml:space="preserve"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
</t>
  </si>
  <si>
    <t>9,19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</si>
  <si>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</si>
  <si>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9,23</t>
  </si>
  <si>
    <t>Տեղեկություն տալու պարտականությունը չկատարելը</t>
  </si>
  <si>
    <t>9,26</t>
  </si>
  <si>
    <t>Տեղեկություն (տվյալ) չտրամադրելը կամ կեղծ տեղեկություն (տվյալ) ներկայացնելը</t>
  </si>
  <si>
    <t>9,31</t>
  </si>
  <si>
    <t>Հարկադիր կատարողի որոշումը դիտավորյալ չկատարելը կամ կատարմանը խոչընդոտելը</t>
  </si>
  <si>
    <t>9,33</t>
  </si>
  <si>
    <t>Այլ իրավախախտումներ</t>
  </si>
  <si>
    <t>9,7</t>
  </si>
  <si>
    <t>Գույքի մանր հափշտակում</t>
  </si>
  <si>
    <t>8</t>
  </si>
  <si>
    <t>ÐÐ í³ñã³Ï³Ý ¹³ï³ñ³ÝáõÙ ¹³ï³íáñÝ»ñÇ Ñ³ëïÇùÝ»ñÇ ÃÇíÁ` 24</t>
  </si>
  <si>
    <t>2022թ. տարեկան</t>
  </si>
  <si>
    <t xml:space="preserve">Ծանոթություն՝ թվով 28 գործ միացվել է այլ վարչական գործի,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</si>
</sst>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b/>
      <sz val="18"/>
      <name val="Arial LatArm"/>
      <family val="2"/>
    </font>
    <font>
      <b/>
      <sz val="9"/>
      <name val="Arial LatArm"/>
      <family val="2"/>
    </font>
    <font>
      <sz val="14"/>
      <name val="Arial LatArm"/>
      <family val="2"/>
    </font>
    <font>
      <sz val="10"/>
      <name val="Times Armenian"/>
      <family val="1"/>
    </font>
    <font>
      <b/>
      <sz val="12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sz val="10"/>
      <color theme="1"/>
      <name val="Arial LatArm"/>
      <family val="2"/>
    </font>
    <font>
      <b/>
      <i/>
      <sz val="11"/>
      <name val="Arial LatArm"/>
      <family val="2"/>
    </font>
    <font>
      <b/>
      <i/>
      <sz val="11"/>
      <name val="Times Armenian"/>
      <family val="1"/>
    </font>
    <font>
      <b/>
      <i/>
      <sz val="12"/>
      <name val="Arial LatArm"/>
      <family val="2"/>
    </font>
    <font>
      <b/>
      <sz val="12"/>
      <color theme="1"/>
      <name val="Arial LatArm"/>
      <family val="2"/>
    </font>
    <font>
      <b/>
      <sz val="10"/>
      <name val="Times Armenian"/>
      <family val="1"/>
    </font>
    <font>
      <sz val="12"/>
      <color theme="1"/>
      <name val="Arial LatArm"/>
      <family val="2"/>
    </font>
    <font>
      <sz val="11"/>
      <color indexed="8"/>
      <name val="Calibri"/>
      <family val="2"/>
    </font>
    <font>
      <b/>
      <i/>
      <sz val="10"/>
      <name val="Arial LatArm"/>
      <family val="2"/>
    </font>
    <font>
      <sz val="10"/>
      <name val="Arial"/>
      <family val="2"/>
      <charset val="204"/>
    </font>
    <font>
      <b/>
      <i/>
      <sz val="10"/>
      <name val="Times Armenian"/>
      <family val="1"/>
    </font>
    <font>
      <sz val="14"/>
      <name val="Arial"/>
      <family val="2"/>
      <charset val="204"/>
    </font>
    <font>
      <sz val="10"/>
      <name val="Arial Armenian"/>
      <family val="2"/>
    </font>
    <font>
      <sz val="10"/>
      <color theme="1"/>
      <name val="Arial Armenian"/>
      <family val="2"/>
    </font>
    <font>
      <sz val="12"/>
      <name val="Arial"/>
      <family val="2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02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 applyProtection="1">
      <alignment horizontal="center" vertical="center"/>
      <protection locked="0"/>
    </xf>
    <xf numFmtId="0" fontId="13" fillId="2" borderId="1" xfId="2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textRotation="180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textRotation="90" wrapText="1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textRotation="90" wrapText="1"/>
    </xf>
    <xf numFmtId="0" fontId="22" fillId="2" borderId="11" xfId="0" applyFont="1" applyFill="1" applyBorder="1" applyAlignment="1" applyProtection="1">
      <alignment horizontal="center" vertical="center" textRotation="90" wrapText="1"/>
    </xf>
    <xf numFmtId="0" fontId="22" fillId="2" borderId="15" xfId="0" applyFont="1" applyFill="1" applyBorder="1" applyAlignment="1" applyProtection="1">
      <alignment horizontal="center" vertical="center" textRotation="90" wrapText="1"/>
    </xf>
    <xf numFmtId="0" fontId="22" fillId="2" borderId="5" xfId="0" applyFont="1" applyFill="1" applyBorder="1" applyAlignment="1" applyProtection="1">
      <alignment horizontal="center" vertical="center" textRotation="90" wrapText="1"/>
    </xf>
    <xf numFmtId="0" fontId="22" fillId="2" borderId="9" xfId="0" applyFont="1" applyFill="1" applyBorder="1" applyAlignment="1" applyProtection="1">
      <alignment horizontal="center" vertical="center" textRotation="90" wrapText="1"/>
    </xf>
    <xf numFmtId="0" fontId="22" fillId="2" borderId="12" xfId="0" applyFont="1" applyFill="1" applyBorder="1" applyAlignment="1" applyProtection="1">
      <alignment horizontal="center" vertical="center" textRotation="90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/>
    </xf>
    <xf numFmtId="0" fontId="22" fillId="2" borderId="13" xfId="0" applyFont="1" applyFill="1" applyBorder="1" applyAlignment="1" applyProtection="1">
      <alignment horizontal="center" vertical="center" wrapText="1"/>
    </xf>
    <xf numFmtId="0" fontId="22" fillId="2" borderId="14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textRotation="90" wrapText="1"/>
    </xf>
    <xf numFmtId="0" fontId="21" fillId="2" borderId="11" xfId="0" applyFont="1" applyFill="1" applyBorder="1" applyAlignment="1" applyProtection="1">
      <alignment horizontal="center" vertical="center" textRotation="90" wrapText="1"/>
    </xf>
    <xf numFmtId="0" fontId="21" fillId="2" borderId="15" xfId="0" applyFont="1" applyFill="1" applyBorder="1" applyAlignment="1" applyProtection="1">
      <alignment horizontal="center" vertical="center" textRotation="90" wrapText="1"/>
    </xf>
    <xf numFmtId="0" fontId="22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1" fillId="2" borderId="5" xfId="0" applyFont="1" applyFill="1" applyBorder="1" applyAlignment="1" applyProtection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21" fillId="2" borderId="13" xfId="0" applyFont="1" applyFill="1" applyBorder="1" applyAlignment="1" applyProtection="1">
      <alignment horizontal="center" vertical="center" wrapText="1"/>
    </xf>
    <xf numFmtId="0" fontId="21" fillId="2" borderId="14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6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3810000</xdr:colOff>
      <xdr:row>66</xdr:row>
      <xdr:rowOff>11206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95783B-0ED4-466A-ADCF-5E4EC6B695C0}"/>
            </a:ext>
          </a:extLst>
        </xdr:cNvPr>
        <xdr:cNvSpPr txBox="1"/>
      </xdr:nvSpPr>
      <xdr:spPr>
        <a:xfrm>
          <a:off x="5446059" y="56219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23"/>
  <sheetViews>
    <sheetView tabSelected="1" zoomScale="70" zoomScaleNormal="70" workbookViewId="0">
      <selection activeCell="F83" sqref="F83"/>
    </sheetView>
  </sheetViews>
  <sheetFormatPr defaultRowHeight="12.75" x14ac:dyDescent="0.25"/>
  <cols>
    <col min="1" max="1" width="9.140625" style="1"/>
    <col min="2" max="2" width="15.42578125" style="15" customWidth="1"/>
    <col min="3" max="3" width="58.85546875" style="15" customWidth="1"/>
    <col min="4" max="8" width="9.140625" style="1"/>
    <col min="9" max="9" width="12.7109375" style="1" customWidth="1"/>
    <col min="10" max="10" width="12.28515625" style="1" customWidth="1"/>
    <col min="11" max="12" width="9.140625" style="1"/>
    <col min="13" max="13" width="11.140625" style="1" customWidth="1"/>
    <col min="14" max="33" width="9.140625" style="1"/>
    <col min="34" max="34" width="9.140625" style="16"/>
    <col min="35" max="35" width="9.140625" style="24"/>
    <col min="36" max="16384" width="9.140625" style="1"/>
  </cols>
  <sheetData>
    <row r="1" spans="1:50" ht="22.5" x14ac:dyDescent="0.25">
      <c r="A1" s="81" t="s">
        <v>109</v>
      </c>
      <c r="B1" s="81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3"/>
      <c r="AA1" s="83"/>
      <c r="AB1" s="83"/>
      <c r="AC1" s="83"/>
      <c r="AD1" s="83"/>
      <c r="AE1" s="83"/>
      <c r="AF1" s="83"/>
      <c r="AG1" s="83"/>
      <c r="AH1" s="84"/>
      <c r="AI1" s="17"/>
      <c r="AJ1" s="18"/>
    </row>
    <row r="2" spans="1:50" ht="15.75" x14ac:dyDescent="0.2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7"/>
      <c r="AI2" s="19"/>
      <c r="AJ2" s="18"/>
    </row>
    <row r="3" spans="1:50" ht="18" x14ac:dyDescent="0.25">
      <c r="A3" s="88" t="s">
        <v>108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90"/>
      <c r="AI3" s="20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ht="15.75" x14ac:dyDescent="0.25">
      <c r="A4" s="91"/>
      <c r="B4" s="91"/>
      <c r="C4" s="91"/>
      <c r="D4" s="92" t="s">
        <v>2</v>
      </c>
      <c r="E4" s="93"/>
      <c r="F4" s="93"/>
      <c r="G4" s="93"/>
      <c r="H4" s="94"/>
      <c r="I4" s="67" t="s">
        <v>3</v>
      </c>
      <c r="J4" s="68"/>
      <c r="K4" s="68"/>
      <c r="L4" s="69"/>
      <c r="M4" s="67" t="s">
        <v>4</v>
      </c>
      <c r="N4" s="68"/>
      <c r="O4" s="68"/>
      <c r="P4" s="68"/>
      <c r="Q4" s="68"/>
      <c r="R4" s="68"/>
      <c r="S4" s="68"/>
      <c r="T4" s="68"/>
      <c r="U4" s="68"/>
      <c r="V4" s="68"/>
      <c r="W4" s="58" t="s">
        <v>5</v>
      </c>
      <c r="X4" s="58" t="s">
        <v>6</v>
      </c>
      <c r="Y4" s="58" t="s">
        <v>7</v>
      </c>
      <c r="Z4" s="58" t="s">
        <v>8</v>
      </c>
      <c r="AA4" s="67" t="s">
        <v>9</v>
      </c>
      <c r="AB4" s="68"/>
      <c r="AC4" s="68"/>
      <c r="AD4" s="69"/>
      <c r="AE4" s="76" t="s">
        <v>10</v>
      </c>
      <c r="AF4" s="76"/>
      <c r="AG4" s="76"/>
      <c r="AH4" s="76"/>
      <c r="AI4" s="22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ht="15.75" x14ac:dyDescent="0.25">
      <c r="A5" s="91"/>
      <c r="B5" s="91"/>
      <c r="C5" s="91"/>
      <c r="D5" s="95"/>
      <c r="E5" s="96"/>
      <c r="F5" s="96"/>
      <c r="G5" s="96"/>
      <c r="H5" s="97"/>
      <c r="I5" s="70"/>
      <c r="J5" s="71"/>
      <c r="K5" s="71"/>
      <c r="L5" s="72"/>
      <c r="M5" s="70"/>
      <c r="N5" s="71"/>
      <c r="O5" s="71"/>
      <c r="P5" s="71"/>
      <c r="Q5" s="71"/>
      <c r="R5" s="71"/>
      <c r="S5" s="71"/>
      <c r="T5" s="71"/>
      <c r="U5" s="71"/>
      <c r="V5" s="71"/>
      <c r="W5" s="59"/>
      <c r="X5" s="59"/>
      <c r="Y5" s="59"/>
      <c r="Z5" s="59"/>
      <c r="AA5" s="70"/>
      <c r="AB5" s="71"/>
      <c r="AC5" s="71"/>
      <c r="AD5" s="72"/>
      <c r="AE5" s="76"/>
      <c r="AF5" s="76"/>
      <c r="AG5" s="76"/>
      <c r="AH5" s="76"/>
      <c r="AI5" s="22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ht="15.75" x14ac:dyDescent="0.25">
      <c r="A6" s="91"/>
      <c r="B6" s="91"/>
      <c r="C6" s="91"/>
      <c r="D6" s="98"/>
      <c r="E6" s="99"/>
      <c r="F6" s="99"/>
      <c r="G6" s="99"/>
      <c r="H6" s="100"/>
      <c r="I6" s="73"/>
      <c r="J6" s="74"/>
      <c r="K6" s="74"/>
      <c r="L6" s="75"/>
      <c r="M6" s="73"/>
      <c r="N6" s="74"/>
      <c r="O6" s="74"/>
      <c r="P6" s="74"/>
      <c r="Q6" s="74"/>
      <c r="R6" s="74"/>
      <c r="S6" s="74"/>
      <c r="T6" s="74"/>
      <c r="U6" s="74"/>
      <c r="V6" s="74"/>
      <c r="W6" s="59"/>
      <c r="X6" s="59"/>
      <c r="Y6" s="59"/>
      <c r="Z6" s="59"/>
      <c r="AA6" s="73"/>
      <c r="AB6" s="74"/>
      <c r="AC6" s="74"/>
      <c r="AD6" s="75"/>
      <c r="AE6" s="76"/>
      <c r="AF6" s="76"/>
      <c r="AG6" s="76"/>
      <c r="AH6" s="76"/>
      <c r="AI6" s="22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ht="15.75" x14ac:dyDescent="0.25">
      <c r="A7" s="91"/>
      <c r="B7" s="91"/>
      <c r="C7" s="91"/>
      <c r="D7" s="77" t="s">
        <v>11</v>
      </c>
      <c r="E7" s="77" t="s">
        <v>12</v>
      </c>
      <c r="F7" s="77" t="s">
        <v>13</v>
      </c>
      <c r="G7" s="77" t="s">
        <v>14</v>
      </c>
      <c r="H7" s="77" t="s">
        <v>15</v>
      </c>
      <c r="I7" s="58" t="s">
        <v>11</v>
      </c>
      <c r="J7" s="58" t="s">
        <v>13</v>
      </c>
      <c r="K7" s="58" t="s">
        <v>14</v>
      </c>
      <c r="L7" s="58" t="s">
        <v>15</v>
      </c>
      <c r="M7" s="58" t="s">
        <v>16</v>
      </c>
      <c r="N7" s="58" t="s">
        <v>17</v>
      </c>
      <c r="O7" s="58" t="s">
        <v>18</v>
      </c>
      <c r="P7" s="58" t="s">
        <v>19</v>
      </c>
      <c r="Q7" s="58" t="s">
        <v>20</v>
      </c>
      <c r="R7" s="67" t="s">
        <v>21</v>
      </c>
      <c r="S7" s="68"/>
      <c r="T7" s="68"/>
      <c r="U7" s="69"/>
      <c r="V7" s="58" t="s">
        <v>22</v>
      </c>
      <c r="W7" s="59"/>
      <c r="X7" s="59"/>
      <c r="Y7" s="59"/>
      <c r="Z7" s="59"/>
      <c r="AA7" s="58" t="s">
        <v>23</v>
      </c>
      <c r="AB7" s="58" t="s">
        <v>24</v>
      </c>
      <c r="AC7" s="58" t="s">
        <v>25</v>
      </c>
      <c r="AD7" s="58" t="s">
        <v>11</v>
      </c>
      <c r="AE7" s="58" t="s">
        <v>23</v>
      </c>
      <c r="AF7" s="58" t="s">
        <v>24</v>
      </c>
      <c r="AG7" s="61" t="s">
        <v>25</v>
      </c>
      <c r="AH7" s="80" t="s">
        <v>11</v>
      </c>
      <c r="AI7" s="23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ht="15.75" x14ac:dyDescent="0.25">
      <c r="A8" s="91"/>
      <c r="B8" s="91"/>
      <c r="C8" s="91"/>
      <c r="D8" s="78"/>
      <c r="E8" s="78"/>
      <c r="F8" s="78"/>
      <c r="G8" s="78"/>
      <c r="H8" s="78"/>
      <c r="I8" s="59"/>
      <c r="J8" s="59"/>
      <c r="K8" s="59"/>
      <c r="L8" s="59"/>
      <c r="M8" s="59"/>
      <c r="N8" s="59"/>
      <c r="O8" s="59"/>
      <c r="P8" s="59"/>
      <c r="Q8" s="59"/>
      <c r="R8" s="70"/>
      <c r="S8" s="71"/>
      <c r="T8" s="71"/>
      <c r="U8" s="72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2"/>
      <c r="AH8" s="80"/>
      <c r="AI8" s="23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ht="15.75" x14ac:dyDescent="0.25">
      <c r="A9" s="91"/>
      <c r="B9" s="91"/>
      <c r="C9" s="91"/>
      <c r="D9" s="78"/>
      <c r="E9" s="78"/>
      <c r="F9" s="78"/>
      <c r="G9" s="78"/>
      <c r="H9" s="78"/>
      <c r="I9" s="59"/>
      <c r="J9" s="59"/>
      <c r="K9" s="59"/>
      <c r="L9" s="59"/>
      <c r="M9" s="59"/>
      <c r="N9" s="59"/>
      <c r="O9" s="59"/>
      <c r="P9" s="59"/>
      <c r="Q9" s="59"/>
      <c r="R9" s="73"/>
      <c r="S9" s="74"/>
      <c r="T9" s="74"/>
      <c r="U9" s="75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2"/>
      <c r="AH9" s="80"/>
      <c r="AI9" s="23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ht="15.75" x14ac:dyDescent="0.25">
      <c r="A10" s="91"/>
      <c r="B10" s="91"/>
      <c r="C10" s="91"/>
      <c r="D10" s="78"/>
      <c r="E10" s="78"/>
      <c r="F10" s="78"/>
      <c r="G10" s="78"/>
      <c r="H10" s="78"/>
      <c r="I10" s="59"/>
      <c r="J10" s="59"/>
      <c r="K10" s="59"/>
      <c r="L10" s="59"/>
      <c r="M10" s="59"/>
      <c r="N10" s="59"/>
      <c r="O10" s="59"/>
      <c r="P10" s="59"/>
      <c r="Q10" s="59"/>
      <c r="R10" s="58" t="s">
        <v>26</v>
      </c>
      <c r="S10" s="58" t="s">
        <v>27</v>
      </c>
      <c r="T10" s="58" t="s">
        <v>28</v>
      </c>
      <c r="U10" s="58" t="s">
        <v>29</v>
      </c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2"/>
      <c r="AH10" s="80"/>
      <c r="AI10" s="23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ht="15.75" x14ac:dyDescent="0.25">
      <c r="A11" s="91"/>
      <c r="B11" s="91"/>
      <c r="C11" s="91"/>
      <c r="D11" s="78"/>
      <c r="E11" s="78"/>
      <c r="F11" s="78"/>
      <c r="G11" s="78"/>
      <c r="H11" s="7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2"/>
      <c r="AH11" s="80"/>
      <c r="AI11" s="23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ht="15.75" x14ac:dyDescent="0.25">
      <c r="A12" s="91"/>
      <c r="B12" s="91"/>
      <c r="C12" s="91"/>
      <c r="D12" s="78"/>
      <c r="E12" s="78"/>
      <c r="F12" s="78"/>
      <c r="G12" s="78"/>
      <c r="H12" s="7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2"/>
      <c r="AH12" s="80"/>
      <c r="AI12" s="23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ht="15.75" x14ac:dyDescent="0.25">
      <c r="A13" s="91"/>
      <c r="B13" s="91"/>
      <c r="C13" s="91"/>
      <c r="D13" s="78"/>
      <c r="E13" s="78"/>
      <c r="F13" s="78"/>
      <c r="G13" s="78"/>
      <c r="H13" s="7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2"/>
      <c r="AH13" s="80"/>
      <c r="AI13" s="23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ht="15.75" x14ac:dyDescent="0.25">
      <c r="A14" s="91"/>
      <c r="B14" s="91"/>
      <c r="C14" s="91"/>
      <c r="D14" s="78"/>
      <c r="E14" s="78"/>
      <c r="F14" s="78"/>
      <c r="G14" s="78"/>
      <c r="H14" s="7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2"/>
      <c r="AH14" s="80"/>
      <c r="AI14" s="23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ht="15.75" x14ac:dyDescent="0.25">
      <c r="A15" s="91"/>
      <c r="B15" s="91"/>
      <c r="C15" s="91"/>
      <c r="D15" s="78"/>
      <c r="E15" s="78"/>
      <c r="F15" s="78"/>
      <c r="G15" s="78"/>
      <c r="H15" s="78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62"/>
      <c r="AH15" s="80"/>
      <c r="AI15" s="23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ht="15.75" x14ac:dyDescent="0.25">
      <c r="A16" s="91"/>
      <c r="B16" s="91"/>
      <c r="C16" s="91"/>
      <c r="D16" s="78"/>
      <c r="E16" s="78"/>
      <c r="F16" s="78"/>
      <c r="G16" s="78"/>
      <c r="H16" s="7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2"/>
      <c r="AH16" s="80"/>
      <c r="AI16" s="23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7" x14ac:dyDescent="0.25">
      <c r="A17" s="91"/>
      <c r="B17" s="91"/>
      <c r="C17" s="91"/>
      <c r="D17" s="79"/>
      <c r="E17" s="79"/>
      <c r="F17" s="79"/>
      <c r="G17" s="79"/>
      <c r="H17" s="7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3"/>
      <c r="AH17" s="80"/>
    </row>
    <row r="18" spans="1:57" ht="15.75" customHeight="1" x14ac:dyDescent="0.25">
      <c r="A18" s="64" t="s">
        <v>30</v>
      </c>
      <c r="B18" s="65"/>
      <c r="C18" s="66"/>
      <c r="D18" s="25">
        <v>1</v>
      </c>
      <c r="E18" s="25">
        <v>2</v>
      </c>
      <c r="F18" s="25">
        <v>3</v>
      </c>
      <c r="G18" s="25">
        <v>4</v>
      </c>
      <c r="H18" s="25">
        <v>5</v>
      </c>
      <c r="I18" s="25">
        <v>6</v>
      </c>
      <c r="J18" s="25">
        <v>7</v>
      </c>
      <c r="K18" s="25">
        <v>8</v>
      </c>
      <c r="L18" s="25">
        <v>9</v>
      </c>
      <c r="M18" s="25">
        <v>10</v>
      </c>
      <c r="N18" s="25">
        <v>11</v>
      </c>
      <c r="O18" s="25">
        <v>12</v>
      </c>
      <c r="P18" s="25">
        <v>13</v>
      </c>
      <c r="Q18" s="25">
        <v>14</v>
      </c>
      <c r="R18" s="25">
        <v>15</v>
      </c>
      <c r="S18" s="25">
        <v>16</v>
      </c>
      <c r="T18" s="25">
        <v>17</v>
      </c>
      <c r="U18" s="25">
        <v>18</v>
      </c>
      <c r="V18" s="25">
        <v>19</v>
      </c>
      <c r="W18" s="25">
        <v>20</v>
      </c>
      <c r="X18" s="25">
        <v>21</v>
      </c>
      <c r="Y18" s="25">
        <v>22</v>
      </c>
      <c r="Z18" s="25">
        <v>23</v>
      </c>
      <c r="AA18" s="25">
        <v>24</v>
      </c>
      <c r="AB18" s="25">
        <v>25</v>
      </c>
      <c r="AC18" s="25">
        <v>26</v>
      </c>
      <c r="AD18" s="25">
        <v>27</v>
      </c>
      <c r="AE18" s="25">
        <v>28</v>
      </c>
      <c r="AF18" s="25">
        <v>29</v>
      </c>
      <c r="AG18" s="25">
        <v>30</v>
      </c>
      <c r="AH18" s="38">
        <v>31</v>
      </c>
    </row>
    <row r="19" spans="1:57" s="3" customFormat="1" ht="93" customHeight="1" x14ac:dyDescent="0.25">
      <c r="A19" s="26">
        <v>1</v>
      </c>
      <c r="B19" s="46" t="s">
        <v>31</v>
      </c>
      <c r="C19" s="47"/>
      <c r="D19" s="2">
        <f>D20+D21</f>
        <v>6139</v>
      </c>
      <c r="E19" s="2">
        <f t="shared" ref="E19:AH19" si="0">E20+E21</f>
        <v>565</v>
      </c>
      <c r="F19" s="2">
        <f t="shared" si="0"/>
        <v>5542</v>
      </c>
      <c r="G19" s="2">
        <f t="shared" si="0"/>
        <v>15</v>
      </c>
      <c r="H19" s="2">
        <f t="shared" si="0"/>
        <v>17</v>
      </c>
      <c r="I19" s="2">
        <f t="shared" si="0"/>
        <v>7596</v>
      </c>
      <c r="J19" s="2">
        <f t="shared" si="0"/>
        <v>6751</v>
      </c>
      <c r="K19" s="2">
        <f t="shared" si="0"/>
        <v>560</v>
      </c>
      <c r="L19" s="2">
        <f t="shared" si="0"/>
        <v>285</v>
      </c>
      <c r="M19" s="2">
        <f t="shared" si="0"/>
        <v>6539</v>
      </c>
      <c r="N19" s="2">
        <f t="shared" si="0"/>
        <v>4925</v>
      </c>
      <c r="O19" s="2">
        <f t="shared" si="0"/>
        <v>150</v>
      </c>
      <c r="P19" s="2">
        <f t="shared" si="0"/>
        <v>1463</v>
      </c>
      <c r="Q19" s="2">
        <f t="shared" si="0"/>
        <v>1</v>
      </c>
      <c r="R19" s="2">
        <f t="shared" si="0"/>
        <v>494</v>
      </c>
      <c r="S19" s="2">
        <f t="shared" si="0"/>
        <v>0</v>
      </c>
      <c r="T19" s="2">
        <f t="shared" si="0"/>
        <v>100</v>
      </c>
      <c r="U19" s="2">
        <f t="shared" si="0"/>
        <v>394</v>
      </c>
      <c r="V19" s="2">
        <f t="shared" si="0"/>
        <v>7033</v>
      </c>
      <c r="W19" s="2">
        <f t="shared" si="0"/>
        <v>46</v>
      </c>
      <c r="X19" s="2">
        <f t="shared" si="0"/>
        <v>181</v>
      </c>
      <c r="Y19" s="2">
        <f t="shared" si="0"/>
        <v>5779</v>
      </c>
      <c r="Z19" s="2">
        <f t="shared" si="0"/>
        <v>612</v>
      </c>
      <c r="AA19" s="2">
        <f t="shared" si="0"/>
        <v>2567</v>
      </c>
      <c r="AB19" s="2">
        <f t="shared" si="0"/>
        <v>63</v>
      </c>
      <c r="AC19" s="2">
        <f t="shared" si="0"/>
        <v>264</v>
      </c>
      <c r="AD19" s="2">
        <f t="shared" si="0"/>
        <v>2894</v>
      </c>
      <c r="AE19" s="2">
        <f t="shared" si="0"/>
        <v>428</v>
      </c>
      <c r="AF19" s="2">
        <f t="shared" si="0"/>
        <v>39</v>
      </c>
      <c r="AG19" s="2">
        <f t="shared" si="0"/>
        <v>64</v>
      </c>
      <c r="AH19" s="2">
        <f t="shared" si="0"/>
        <v>531</v>
      </c>
      <c r="AI19" s="27"/>
    </row>
    <row r="20" spans="1:57" ht="93" customHeight="1" x14ac:dyDescent="0.25">
      <c r="A20" s="28" t="s">
        <v>32</v>
      </c>
      <c r="B20" s="54" t="s">
        <v>33</v>
      </c>
      <c r="C20" s="55"/>
      <c r="D20" s="4">
        <v>3951</v>
      </c>
      <c r="E20" s="4">
        <v>492</v>
      </c>
      <c r="F20" s="4">
        <f>D20-E20-G20-H20</f>
        <v>3433</v>
      </c>
      <c r="G20" s="42">
        <v>12</v>
      </c>
      <c r="H20" s="4">
        <v>14</v>
      </c>
      <c r="I20" s="5">
        <v>6046</v>
      </c>
      <c r="J20" s="6">
        <f>I20-K20-L20</f>
        <v>5499</v>
      </c>
      <c r="K20" s="6">
        <v>357</v>
      </c>
      <c r="L20" s="6">
        <v>190</v>
      </c>
      <c r="M20" s="7">
        <f>N20+O20+P20+Q20</f>
        <v>4303</v>
      </c>
      <c r="N20" s="7">
        <v>3195</v>
      </c>
      <c r="O20" s="7">
        <v>125</v>
      </c>
      <c r="P20" s="7">
        <v>982</v>
      </c>
      <c r="Q20" s="7">
        <v>1</v>
      </c>
      <c r="R20" s="7">
        <f>S20+T20+U20</f>
        <v>382</v>
      </c>
      <c r="S20" s="7">
        <v>0</v>
      </c>
      <c r="T20" s="7">
        <v>69</v>
      </c>
      <c r="U20" s="7">
        <v>313</v>
      </c>
      <c r="V20" s="7">
        <f>M20+R20</f>
        <v>4685</v>
      </c>
      <c r="W20" s="7">
        <v>26</v>
      </c>
      <c r="X20" s="8">
        <v>159</v>
      </c>
      <c r="Y20" s="7">
        <f>E20+F20+J20-V20-W20</f>
        <v>4713</v>
      </c>
      <c r="Z20" s="8">
        <v>550</v>
      </c>
      <c r="AA20" s="7">
        <v>2168</v>
      </c>
      <c r="AB20" s="7">
        <v>51</v>
      </c>
      <c r="AC20" s="7">
        <v>184</v>
      </c>
      <c r="AD20" s="7">
        <f>AC20+AB20+AA20</f>
        <v>2403</v>
      </c>
      <c r="AE20" s="7">
        <v>366</v>
      </c>
      <c r="AF20" s="7">
        <v>34</v>
      </c>
      <c r="AG20" s="7">
        <v>49</v>
      </c>
      <c r="AH20" s="7">
        <f>AG20+AF20+AE20</f>
        <v>449</v>
      </c>
    </row>
    <row r="21" spans="1:57" ht="93" customHeight="1" x14ac:dyDescent="0.25">
      <c r="A21" s="28" t="s">
        <v>34</v>
      </c>
      <c r="B21" s="54" t="s">
        <v>35</v>
      </c>
      <c r="C21" s="55"/>
      <c r="D21" s="4">
        <v>2188</v>
      </c>
      <c r="E21" s="4">
        <v>73</v>
      </c>
      <c r="F21" s="4">
        <f t="shared" ref="F21:F60" si="1">D21-E21-G21-H21</f>
        <v>2109</v>
      </c>
      <c r="G21" s="42">
        <v>3</v>
      </c>
      <c r="H21" s="4">
        <v>3</v>
      </c>
      <c r="I21" s="5">
        <v>1550</v>
      </c>
      <c r="J21" s="6">
        <f t="shared" ref="J21:J60" si="2">I21-K21-L21</f>
        <v>1252</v>
      </c>
      <c r="K21" s="6">
        <v>203</v>
      </c>
      <c r="L21" s="6">
        <v>95</v>
      </c>
      <c r="M21" s="7">
        <f t="shared" ref="M21:M60" si="3">N21+O21+P21+Q21</f>
        <v>2236</v>
      </c>
      <c r="N21" s="7">
        <v>1730</v>
      </c>
      <c r="O21" s="7">
        <v>25</v>
      </c>
      <c r="P21" s="7">
        <v>481</v>
      </c>
      <c r="Q21" s="7">
        <v>0</v>
      </c>
      <c r="R21" s="7">
        <f t="shared" ref="R21:R60" si="4">S21+T21+U21</f>
        <v>112</v>
      </c>
      <c r="S21" s="7">
        <v>0</v>
      </c>
      <c r="T21" s="7">
        <v>31</v>
      </c>
      <c r="U21" s="7">
        <v>81</v>
      </c>
      <c r="V21" s="7">
        <f t="shared" ref="V21:V60" si="5">M21+R21</f>
        <v>2348</v>
      </c>
      <c r="W21" s="7">
        <v>20</v>
      </c>
      <c r="X21" s="7">
        <v>22</v>
      </c>
      <c r="Y21" s="7">
        <f t="shared" ref="Y21:Y60" si="6">E21+F21+J21-V21-W21</f>
        <v>1066</v>
      </c>
      <c r="Z21" s="7">
        <v>62</v>
      </c>
      <c r="AA21" s="7">
        <v>399</v>
      </c>
      <c r="AB21" s="7">
        <v>12</v>
      </c>
      <c r="AC21" s="7">
        <v>80</v>
      </c>
      <c r="AD21" s="7">
        <f t="shared" ref="AD21:AD60" si="7">AC21+AB21+AA21</f>
        <v>491</v>
      </c>
      <c r="AE21" s="7">
        <v>62</v>
      </c>
      <c r="AF21" s="7">
        <v>5</v>
      </c>
      <c r="AG21" s="7">
        <v>15</v>
      </c>
      <c r="AH21" s="7">
        <f t="shared" ref="AH21:AH60" si="8">AG21+AF21+AE21</f>
        <v>82</v>
      </c>
    </row>
    <row r="22" spans="1:57" s="27" customFormat="1" ht="93" customHeight="1" x14ac:dyDescent="0.25">
      <c r="A22" s="26">
        <v>2</v>
      </c>
      <c r="B22" s="46" t="s">
        <v>36</v>
      </c>
      <c r="C22" s="47"/>
      <c r="D22" s="2">
        <f>D23+D24</f>
        <v>1365</v>
      </c>
      <c r="E22" s="2">
        <f t="shared" ref="E22:AH22" si="9">E23+E24</f>
        <v>92</v>
      </c>
      <c r="F22" s="2">
        <f t="shared" si="9"/>
        <v>1255</v>
      </c>
      <c r="G22" s="2">
        <f t="shared" si="9"/>
        <v>9</v>
      </c>
      <c r="H22" s="2">
        <f t="shared" si="9"/>
        <v>9</v>
      </c>
      <c r="I22" s="2">
        <f t="shared" si="9"/>
        <v>1822</v>
      </c>
      <c r="J22" s="2">
        <f t="shared" si="9"/>
        <v>1374</v>
      </c>
      <c r="K22" s="2">
        <f t="shared" si="9"/>
        <v>280</v>
      </c>
      <c r="L22" s="2">
        <f t="shared" si="9"/>
        <v>168</v>
      </c>
      <c r="M22" s="2">
        <f t="shared" si="9"/>
        <v>858</v>
      </c>
      <c r="N22" s="2">
        <f t="shared" si="9"/>
        <v>400</v>
      </c>
      <c r="O22" s="2">
        <f t="shared" si="9"/>
        <v>70</v>
      </c>
      <c r="P22" s="2">
        <f t="shared" si="9"/>
        <v>388</v>
      </c>
      <c r="Q22" s="2">
        <f t="shared" si="9"/>
        <v>0</v>
      </c>
      <c r="R22" s="2">
        <f t="shared" si="9"/>
        <v>182</v>
      </c>
      <c r="S22" s="2">
        <f t="shared" si="9"/>
        <v>0</v>
      </c>
      <c r="T22" s="2">
        <f t="shared" si="9"/>
        <v>87</v>
      </c>
      <c r="U22" s="2">
        <f t="shared" si="9"/>
        <v>95</v>
      </c>
      <c r="V22" s="2">
        <f t="shared" si="9"/>
        <v>1040</v>
      </c>
      <c r="W22" s="2">
        <f t="shared" si="9"/>
        <v>30</v>
      </c>
      <c r="X22" s="2">
        <f t="shared" si="9"/>
        <v>49</v>
      </c>
      <c r="Y22" s="2">
        <f t="shared" si="9"/>
        <v>1651</v>
      </c>
      <c r="Z22" s="2">
        <f t="shared" si="9"/>
        <v>117</v>
      </c>
      <c r="AA22" s="2">
        <f t="shared" si="9"/>
        <v>585</v>
      </c>
      <c r="AB22" s="2">
        <f t="shared" si="9"/>
        <v>41</v>
      </c>
      <c r="AC22" s="2">
        <f t="shared" si="9"/>
        <v>151</v>
      </c>
      <c r="AD22" s="2">
        <f t="shared" si="9"/>
        <v>777</v>
      </c>
      <c r="AE22" s="2">
        <f t="shared" si="9"/>
        <v>78</v>
      </c>
      <c r="AF22" s="2">
        <f t="shared" si="9"/>
        <v>10</v>
      </c>
      <c r="AG22" s="2">
        <f t="shared" si="9"/>
        <v>32</v>
      </c>
      <c r="AH22" s="2">
        <f t="shared" si="9"/>
        <v>120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s="24" customFormat="1" ht="93" customHeight="1" x14ac:dyDescent="0.25">
      <c r="A23" s="28" t="s">
        <v>37</v>
      </c>
      <c r="B23" s="54" t="s">
        <v>38</v>
      </c>
      <c r="C23" s="55"/>
      <c r="D23" s="4">
        <v>901</v>
      </c>
      <c r="E23" s="4">
        <v>71</v>
      </c>
      <c r="F23" s="4">
        <f t="shared" si="1"/>
        <v>820</v>
      </c>
      <c r="G23" s="42">
        <v>5</v>
      </c>
      <c r="H23" s="4">
        <v>5</v>
      </c>
      <c r="I23" s="5">
        <v>1249</v>
      </c>
      <c r="J23" s="6">
        <f t="shared" si="2"/>
        <v>924</v>
      </c>
      <c r="K23" s="6">
        <v>201</v>
      </c>
      <c r="L23" s="6">
        <v>124</v>
      </c>
      <c r="M23" s="7">
        <f t="shared" si="3"/>
        <v>653</v>
      </c>
      <c r="N23" s="7">
        <v>283</v>
      </c>
      <c r="O23" s="7">
        <v>57</v>
      </c>
      <c r="P23" s="7">
        <v>313</v>
      </c>
      <c r="Q23" s="7">
        <v>0</v>
      </c>
      <c r="R23" s="7">
        <f t="shared" si="4"/>
        <v>141</v>
      </c>
      <c r="S23" s="7">
        <v>0</v>
      </c>
      <c r="T23" s="7">
        <v>61</v>
      </c>
      <c r="U23" s="7">
        <v>80</v>
      </c>
      <c r="V23" s="7">
        <f t="shared" si="5"/>
        <v>794</v>
      </c>
      <c r="W23" s="7">
        <v>19</v>
      </c>
      <c r="X23" s="7">
        <v>33</v>
      </c>
      <c r="Y23" s="7">
        <f t="shared" si="6"/>
        <v>1002</v>
      </c>
      <c r="Z23" s="7">
        <v>83</v>
      </c>
      <c r="AA23" s="7">
        <v>445</v>
      </c>
      <c r="AB23" s="7">
        <v>36</v>
      </c>
      <c r="AC23" s="7">
        <v>119</v>
      </c>
      <c r="AD23" s="7">
        <f t="shared" si="7"/>
        <v>600</v>
      </c>
      <c r="AE23" s="7">
        <v>49</v>
      </c>
      <c r="AF23" s="7">
        <v>6</v>
      </c>
      <c r="AG23" s="7">
        <v>22</v>
      </c>
      <c r="AH23" s="7">
        <f t="shared" si="8"/>
        <v>77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s="24" customFormat="1" ht="93" customHeight="1" x14ac:dyDescent="0.25">
      <c r="A24" s="28" t="s">
        <v>39</v>
      </c>
      <c r="B24" s="54" t="s">
        <v>40</v>
      </c>
      <c r="C24" s="55"/>
      <c r="D24" s="4">
        <v>464</v>
      </c>
      <c r="E24" s="4">
        <v>21</v>
      </c>
      <c r="F24" s="4">
        <f t="shared" si="1"/>
        <v>435</v>
      </c>
      <c r="G24" s="42">
        <v>4</v>
      </c>
      <c r="H24" s="4">
        <v>4</v>
      </c>
      <c r="I24" s="5">
        <v>573</v>
      </c>
      <c r="J24" s="6">
        <f t="shared" si="2"/>
        <v>450</v>
      </c>
      <c r="K24" s="6">
        <v>79</v>
      </c>
      <c r="L24" s="6">
        <v>44</v>
      </c>
      <c r="M24" s="7">
        <f t="shared" si="3"/>
        <v>205</v>
      </c>
      <c r="N24" s="7">
        <v>117</v>
      </c>
      <c r="O24" s="7">
        <v>13</v>
      </c>
      <c r="P24" s="7">
        <v>75</v>
      </c>
      <c r="Q24" s="7">
        <v>0</v>
      </c>
      <c r="R24" s="7">
        <f t="shared" si="4"/>
        <v>41</v>
      </c>
      <c r="S24" s="7">
        <v>0</v>
      </c>
      <c r="T24" s="7">
        <v>26</v>
      </c>
      <c r="U24" s="7">
        <v>15</v>
      </c>
      <c r="V24" s="7">
        <f t="shared" si="5"/>
        <v>246</v>
      </c>
      <c r="W24" s="7">
        <v>11</v>
      </c>
      <c r="X24" s="7">
        <v>16</v>
      </c>
      <c r="Y24" s="7">
        <f t="shared" si="6"/>
        <v>649</v>
      </c>
      <c r="Z24" s="7">
        <v>34</v>
      </c>
      <c r="AA24" s="7">
        <v>140</v>
      </c>
      <c r="AB24" s="7">
        <v>5</v>
      </c>
      <c r="AC24" s="7">
        <v>32</v>
      </c>
      <c r="AD24" s="7">
        <f t="shared" si="7"/>
        <v>177</v>
      </c>
      <c r="AE24" s="7">
        <v>29</v>
      </c>
      <c r="AF24" s="7">
        <v>4</v>
      </c>
      <c r="AG24" s="7">
        <v>10</v>
      </c>
      <c r="AH24" s="7">
        <f t="shared" si="8"/>
        <v>43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27" customFormat="1" ht="93" customHeight="1" x14ac:dyDescent="0.25">
      <c r="A25" s="28" t="s">
        <v>41</v>
      </c>
      <c r="B25" s="46" t="s">
        <v>42</v>
      </c>
      <c r="C25" s="47"/>
      <c r="D25" s="2">
        <f>D26+D27</f>
        <v>22</v>
      </c>
      <c r="E25" s="2">
        <f t="shared" ref="E25:AH25" si="10">E26+E27</f>
        <v>13</v>
      </c>
      <c r="F25" s="2">
        <f t="shared" si="10"/>
        <v>9</v>
      </c>
      <c r="G25" s="2">
        <f t="shared" si="10"/>
        <v>0</v>
      </c>
      <c r="H25" s="2">
        <f t="shared" si="10"/>
        <v>0</v>
      </c>
      <c r="I25" s="2">
        <f t="shared" si="10"/>
        <v>6</v>
      </c>
      <c r="J25" s="2">
        <f t="shared" si="10"/>
        <v>6</v>
      </c>
      <c r="K25" s="2">
        <f t="shared" si="10"/>
        <v>0</v>
      </c>
      <c r="L25" s="2">
        <f t="shared" si="10"/>
        <v>0</v>
      </c>
      <c r="M25" s="2">
        <f t="shared" si="10"/>
        <v>8</v>
      </c>
      <c r="N25" s="2">
        <f t="shared" si="10"/>
        <v>4</v>
      </c>
      <c r="O25" s="2">
        <f t="shared" si="10"/>
        <v>1</v>
      </c>
      <c r="P25" s="2">
        <f t="shared" si="10"/>
        <v>3</v>
      </c>
      <c r="Q25" s="2">
        <f t="shared" si="10"/>
        <v>0</v>
      </c>
      <c r="R25" s="2">
        <f t="shared" si="10"/>
        <v>3</v>
      </c>
      <c r="S25" s="2">
        <f t="shared" si="10"/>
        <v>0</v>
      </c>
      <c r="T25" s="2">
        <f t="shared" si="10"/>
        <v>0</v>
      </c>
      <c r="U25" s="2">
        <f t="shared" si="10"/>
        <v>3</v>
      </c>
      <c r="V25" s="2">
        <f t="shared" si="10"/>
        <v>11</v>
      </c>
      <c r="W25" s="2">
        <f t="shared" si="10"/>
        <v>0</v>
      </c>
      <c r="X25" s="2">
        <f t="shared" si="10"/>
        <v>0</v>
      </c>
      <c r="Y25" s="2">
        <f t="shared" si="10"/>
        <v>17</v>
      </c>
      <c r="Z25" s="2">
        <f t="shared" si="10"/>
        <v>10</v>
      </c>
      <c r="AA25" s="2">
        <f t="shared" si="10"/>
        <v>13</v>
      </c>
      <c r="AB25" s="2">
        <f t="shared" si="10"/>
        <v>1</v>
      </c>
      <c r="AC25" s="2">
        <f t="shared" si="10"/>
        <v>0</v>
      </c>
      <c r="AD25" s="2">
        <f t="shared" si="10"/>
        <v>14</v>
      </c>
      <c r="AE25" s="2">
        <f t="shared" si="10"/>
        <v>3</v>
      </c>
      <c r="AF25" s="2">
        <f t="shared" si="10"/>
        <v>0</v>
      </c>
      <c r="AG25" s="2">
        <f t="shared" si="10"/>
        <v>0</v>
      </c>
      <c r="AH25" s="2">
        <f t="shared" si="10"/>
        <v>3</v>
      </c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s="24" customFormat="1" ht="93" customHeight="1" x14ac:dyDescent="0.25">
      <c r="A26" s="28" t="s">
        <v>43</v>
      </c>
      <c r="B26" s="54" t="s">
        <v>44</v>
      </c>
      <c r="C26" s="55"/>
      <c r="D26" s="4">
        <v>9</v>
      </c>
      <c r="E26" s="4">
        <v>5</v>
      </c>
      <c r="F26" s="4">
        <f t="shared" si="1"/>
        <v>4</v>
      </c>
      <c r="G26" s="42">
        <v>0</v>
      </c>
      <c r="H26" s="4">
        <v>0</v>
      </c>
      <c r="I26" s="5">
        <v>2</v>
      </c>
      <c r="J26" s="6">
        <f t="shared" si="2"/>
        <v>2</v>
      </c>
      <c r="K26" s="6"/>
      <c r="L26" s="6">
        <v>0</v>
      </c>
      <c r="M26" s="7">
        <f t="shared" si="3"/>
        <v>1</v>
      </c>
      <c r="N26" s="7">
        <v>1</v>
      </c>
      <c r="O26" s="7">
        <v>0</v>
      </c>
      <c r="P26" s="7">
        <v>0</v>
      </c>
      <c r="Q26" s="7">
        <v>0</v>
      </c>
      <c r="R26" s="7">
        <f t="shared" si="4"/>
        <v>3</v>
      </c>
      <c r="S26" s="7">
        <v>0</v>
      </c>
      <c r="T26" s="7">
        <v>0</v>
      </c>
      <c r="U26" s="7">
        <v>3</v>
      </c>
      <c r="V26" s="7">
        <f t="shared" si="5"/>
        <v>4</v>
      </c>
      <c r="W26" s="7">
        <v>0</v>
      </c>
      <c r="X26" s="7">
        <v>0</v>
      </c>
      <c r="Y26" s="7">
        <f t="shared" si="6"/>
        <v>7</v>
      </c>
      <c r="Z26" s="7">
        <v>5</v>
      </c>
      <c r="AA26" s="7">
        <v>9</v>
      </c>
      <c r="AB26" s="7">
        <v>1</v>
      </c>
      <c r="AC26" s="7">
        <v>0</v>
      </c>
      <c r="AD26" s="7">
        <f t="shared" si="7"/>
        <v>10</v>
      </c>
      <c r="AE26" s="7">
        <v>1</v>
      </c>
      <c r="AF26" s="7">
        <v>0</v>
      </c>
      <c r="AG26" s="7">
        <v>0</v>
      </c>
      <c r="AH26" s="7">
        <f t="shared" si="8"/>
        <v>1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s="24" customFormat="1" ht="93" customHeight="1" x14ac:dyDescent="0.25">
      <c r="A27" s="28" t="s">
        <v>45</v>
      </c>
      <c r="B27" s="54" t="s">
        <v>46</v>
      </c>
      <c r="C27" s="55"/>
      <c r="D27" s="4">
        <v>13</v>
      </c>
      <c r="E27" s="4">
        <v>8</v>
      </c>
      <c r="F27" s="4">
        <f t="shared" si="1"/>
        <v>5</v>
      </c>
      <c r="G27" s="42">
        <v>0</v>
      </c>
      <c r="H27" s="4">
        <v>0</v>
      </c>
      <c r="I27" s="5">
        <v>4</v>
      </c>
      <c r="J27" s="6">
        <f t="shared" si="2"/>
        <v>4</v>
      </c>
      <c r="K27" s="6"/>
      <c r="L27" s="6">
        <v>0</v>
      </c>
      <c r="M27" s="7">
        <f t="shared" si="3"/>
        <v>7</v>
      </c>
      <c r="N27" s="7">
        <v>3</v>
      </c>
      <c r="O27" s="7">
        <v>1</v>
      </c>
      <c r="P27" s="7">
        <v>3</v>
      </c>
      <c r="Q27" s="7">
        <v>0</v>
      </c>
      <c r="R27" s="7">
        <f t="shared" si="4"/>
        <v>0</v>
      </c>
      <c r="S27" s="7">
        <v>0</v>
      </c>
      <c r="T27" s="7">
        <v>0</v>
      </c>
      <c r="U27" s="7">
        <v>0</v>
      </c>
      <c r="V27" s="7">
        <f t="shared" si="5"/>
        <v>7</v>
      </c>
      <c r="W27" s="7">
        <v>0</v>
      </c>
      <c r="X27" s="7">
        <v>0</v>
      </c>
      <c r="Y27" s="7">
        <f t="shared" si="6"/>
        <v>10</v>
      </c>
      <c r="Z27" s="7">
        <v>5</v>
      </c>
      <c r="AA27" s="7">
        <v>4</v>
      </c>
      <c r="AB27" s="7">
        <v>0</v>
      </c>
      <c r="AC27" s="7">
        <v>0</v>
      </c>
      <c r="AD27" s="7">
        <f t="shared" si="7"/>
        <v>4</v>
      </c>
      <c r="AE27" s="7">
        <v>2</v>
      </c>
      <c r="AF27" s="7">
        <v>0</v>
      </c>
      <c r="AG27" s="7">
        <v>0</v>
      </c>
      <c r="AH27" s="7">
        <f t="shared" si="8"/>
        <v>2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27" customFormat="1" ht="93" customHeight="1" x14ac:dyDescent="0.25">
      <c r="A28" s="28">
        <v>4</v>
      </c>
      <c r="B28" s="46" t="s">
        <v>47</v>
      </c>
      <c r="C28" s="47"/>
      <c r="D28" s="2">
        <v>8</v>
      </c>
      <c r="E28" s="2">
        <v>7</v>
      </c>
      <c r="F28" s="4">
        <f t="shared" si="1"/>
        <v>1</v>
      </c>
      <c r="G28" s="41">
        <v>0</v>
      </c>
      <c r="H28" s="2">
        <v>0</v>
      </c>
      <c r="I28" s="9">
        <v>0</v>
      </c>
      <c r="J28" s="6">
        <f t="shared" si="2"/>
        <v>0</v>
      </c>
      <c r="K28" s="10"/>
      <c r="L28" s="10">
        <v>0</v>
      </c>
      <c r="M28" s="7">
        <f t="shared" si="3"/>
        <v>0</v>
      </c>
      <c r="N28" s="11">
        <v>0</v>
      </c>
      <c r="O28" s="11">
        <v>0</v>
      </c>
      <c r="P28" s="11">
        <v>0</v>
      </c>
      <c r="Q28" s="11">
        <v>0</v>
      </c>
      <c r="R28" s="7">
        <f t="shared" si="4"/>
        <v>0</v>
      </c>
      <c r="S28" s="2">
        <v>0</v>
      </c>
      <c r="T28" s="11">
        <v>0</v>
      </c>
      <c r="U28" s="11">
        <v>0</v>
      </c>
      <c r="V28" s="7">
        <f t="shared" si="5"/>
        <v>0</v>
      </c>
      <c r="W28" s="11">
        <v>0</v>
      </c>
      <c r="X28" s="11">
        <v>0</v>
      </c>
      <c r="Y28" s="7">
        <f t="shared" si="6"/>
        <v>8</v>
      </c>
      <c r="Z28" s="11">
        <v>6</v>
      </c>
      <c r="AA28" s="11">
        <v>6</v>
      </c>
      <c r="AB28" s="11">
        <v>0</v>
      </c>
      <c r="AC28" s="11">
        <v>0</v>
      </c>
      <c r="AD28" s="7">
        <f t="shared" si="7"/>
        <v>6</v>
      </c>
      <c r="AE28" s="11">
        <v>1</v>
      </c>
      <c r="AF28" s="11">
        <v>0</v>
      </c>
      <c r="AG28" s="11">
        <v>0</v>
      </c>
      <c r="AH28" s="7">
        <f t="shared" si="8"/>
        <v>1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s="27" customFormat="1" ht="93" customHeight="1" x14ac:dyDescent="0.25">
      <c r="A29" s="28">
        <v>5</v>
      </c>
      <c r="B29" s="46" t="s">
        <v>48</v>
      </c>
      <c r="C29" s="47"/>
      <c r="D29" s="2">
        <v>45</v>
      </c>
      <c r="E29" s="2">
        <v>5</v>
      </c>
      <c r="F29" s="4">
        <f t="shared" si="1"/>
        <v>40</v>
      </c>
      <c r="G29" s="41">
        <v>0</v>
      </c>
      <c r="H29" s="2">
        <v>0</v>
      </c>
      <c r="I29" s="9">
        <v>52</v>
      </c>
      <c r="J29" s="6">
        <f t="shared" si="2"/>
        <v>39</v>
      </c>
      <c r="K29" s="10">
        <v>10</v>
      </c>
      <c r="L29" s="10">
        <v>3</v>
      </c>
      <c r="M29" s="7">
        <f t="shared" si="3"/>
        <v>13</v>
      </c>
      <c r="N29" s="11">
        <v>1</v>
      </c>
      <c r="O29" s="11">
        <v>2</v>
      </c>
      <c r="P29" s="11">
        <v>10</v>
      </c>
      <c r="Q29" s="11">
        <v>0</v>
      </c>
      <c r="R29" s="7">
        <f t="shared" si="4"/>
        <v>9</v>
      </c>
      <c r="S29" s="7">
        <v>0</v>
      </c>
      <c r="T29" s="11">
        <v>4</v>
      </c>
      <c r="U29" s="11">
        <v>5</v>
      </c>
      <c r="V29" s="7">
        <f t="shared" si="5"/>
        <v>22</v>
      </c>
      <c r="W29" s="11">
        <v>5</v>
      </c>
      <c r="X29" s="11">
        <v>2</v>
      </c>
      <c r="Y29" s="7">
        <f t="shared" si="6"/>
        <v>57</v>
      </c>
      <c r="Z29" s="11">
        <v>5</v>
      </c>
      <c r="AA29" s="11">
        <v>9</v>
      </c>
      <c r="AB29" s="11">
        <v>0</v>
      </c>
      <c r="AC29" s="11">
        <v>5</v>
      </c>
      <c r="AD29" s="7">
        <f t="shared" si="7"/>
        <v>14</v>
      </c>
      <c r="AE29" s="11">
        <v>1</v>
      </c>
      <c r="AF29" s="11">
        <v>0</v>
      </c>
      <c r="AG29" s="11">
        <v>2</v>
      </c>
      <c r="AH29" s="7">
        <f t="shared" si="8"/>
        <v>3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s="27" customFormat="1" ht="93" customHeight="1" x14ac:dyDescent="0.25">
      <c r="A30" s="28">
        <v>6</v>
      </c>
      <c r="B30" s="46" t="s">
        <v>49</v>
      </c>
      <c r="C30" s="47"/>
      <c r="D30" s="2">
        <f>D31+D32+D33+D34+D35+D36</f>
        <v>51</v>
      </c>
      <c r="E30" s="2">
        <f t="shared" ref="E30:AH30" si="11">E31+E32+E33+E34+E35+E36</f>
        <v>1</v>
      </c>
      <c r="F30" s="2">
        <f t="shared" si="11"/>
        <v>50</v>
      </c>
      <c r="G30" s="2">
        <f t="shared" si="11"/>
        <v>0</v>
      </c>
      <c r="H30" s="2">
        <f t="shared" si="11"/>
        <v>0</v>
      </c>
      <c r="I30" s="2">
        <f t="shared" si="11"/>
        <v>25</v>
      </c>
      <c r="J30" s="2">
        <f t="shared" si="11"/>
        <v>15</v>
      </c>
      <c r="K30" s="2">
        <f t="shared" si="11"/>
        <v>3</v>
      </c>
      <c r="L30" s="2">
        <f t="shared" si="11"/>
        <v>7</v>
      </c>
      <c r="M30" s="2">
        <f t="shared" si="11"/>
        <v>13</v>
      </c>
      <c r="N30" s="2">
        <f t="shared" si="11"/>
        <v>7</v>
      </c>
      <c r="O30" s="2">
        <f t="shared" si="11"/>
        <v>1</v>
      </c>
      <c r="P30" s="2">
        <f t="shared" si="11"/>
        <v>4</v>
      </c>
      <c r="Q30" s="2">
        <f t="shared" si="11"/>
        <v>1</v>
      </c>
      <c r="R30" s="2">
        <f t="shared" si="11"/>
        <v>6</v>
      </c>
      <c r="S30" s="2">
        <f t="shared" si="11"/>
        <v>0</v>
      </c>
      <c r="T30" s="2">
        <f t="shared" si="11"/>
        <v>2</v>
      </c>
      <c r="U30" s="2">
        <f t="shared" si="11"/>
        <v>4</v>
      </c>
      <c r="V30" s="2">
        <f t="shared" si="11"/>
        <v>19</v>
      </c>
      <c r="W30" s="2">
        <f t="shared" si="11"/>
        <v>0</v>
      </c>
      <c r="X30" s="2">
        <f t="shared" si="11"/>
        <v>0</v>
      </c>
      <c r="Y30" s="2">
        <f t="shared" si="11"/>
        <v>47</v>
      </c>
      <c r="Z30" s="2">
        <f t="shared" si="11"/>
        <v>0</v>
      </c>
      <c r="AA30" s="2">
        <f t="shared" si="11"/>
        <v>10</v>
      </c>
      <c r="AB30" s="2">
        <f t="shared" si="11"/>
        <v>2</v>
      </c>
      <c r="AC30" s="2">
        <f t="shared" si="11"/>
        <v>11</v>
      </c>
      <c r="AD30" s="2">
        <f t="shared" si="11"/>
        <v>23</v>
      </c>
      <c r="AE30" s="2">
        <f t="shared" si="11"/>
        <v>1</v>
      </c>
      <c r="AF30" s="2">
        <f t="shared" si="11"/>
        <v>0</v>
      </c>
      <c r="AG30" s="2">
        <f t="shared" si="11"/>
        <v>0</v>
      </c>
      <c r="AH30" s="2">
        <f t="shared" si="11"/>
        <v>1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s="24" customFormat="1" ht="93" customHeight="1" x14ac:dyDescent="0.25">
      <c r="A31" s="28" t="s">
        <v>50</v>
      </c>
      <c r="B31" s="54" t="s">
        <v>51</v>
      </c>
      <c r="C31" s="55"/>
      <c r="D31" s="4">
        <v>0</v>
      </c>
      <c r="E31" s="4">
        <v>0</v>
      </c>
      <c r="F31" s="4">
        <f t="shared" si="1"/>
        <v>0</v>
      </c>
      <c r="G31" s="42">
        <v>0</v>
      </c>
      <c r="H31" s="4">
        <v>0</v>
      </c>
      <c r="I31" s="5">
        <v>0</v>
      </c>
      <c r="J31" s="6">
        <f t="shared" si="2"/>
        <v>0</v>
      </c>
      <c r="K31" s="39"/>
      <c r="L31" s="39">
        <v>0</v>
      </c>
      <c r="M31" s="7">
        <f t="shared" si="3"/>
        <v>0</v>
      </c>
      <c r="N31" s="4">
        <v>0</v>
      </c>
      <c r="O31" s="4">
        <v>0</v>
      </c>
      <c r="P31" s="4">
        <v>0</v>
      </c>
      <c r="Q31" s="4">
        <v>0</v>
      </c>
      <c r="R31" s="7">
        <f t="shared" si="4"/>
        <v>0</v>
      </c>
      <c r="S31" s="2">
        <v>0</v>
      </c>
      <c r="T31" s="4">
        <v>0</v>
      </c>
      <c r="U31" s="4">
        <v>0</v>
      </c>
      <c r="V31" s="7">
        <f t="shared" si="5"/>
        <v>0</v>
      </c>
      <c r="W31" s="4">
        <v>0</v>
      </c>
      <c r="X31" s="4">
        <v>0</v>
      </c>
      <c r="Y31" s="7">
        <f t="shared" si="6"/>
        <v>0</v>
      </c>
      <c r="Z31" s="4">
        <v>0</v>
      </c>
      <c r="AA31" s="4">
        <v>0</v>
      </c>
      <c r="AB31" s="4">
        <v>0</v>
      </c>
      <c r="AC31" s="4">
        <v>0</v>
      </c>
      <c r="AD31" s="7">
        <f t="shared" si="7"/>
        <v>0</v>
      </c>
      <c r="AE31" s="7">
        <v>0</v>
      </c>
      <c r="AF31" s="7">
        <v>0</v>
      </c>
      <c r="AG31" s="7">
        <v>0</v>
      </c>
      <c r="AH31" s="7">
        <f t="shared" si="8"/>
        <v>0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s="24" customFormat="1" ht="93" customHeight="1" x14ac:dyDescent="0.25">
      <c r="A32" s="28" t="s">
        <v>52</v>
      </c>
      <c r="B32" s="54" t="s">
        <v>53</v>
      </c>
      <c r="C32" s="55"/>
      <c r="D32" s="4">
        <v>0</v>
      </c>
      <c r="E32" s="4">
        <v>0</v>
      </c>
      <c r="F32" s="4">
        <f t="shared" si="1"/>
        <v>0</v>
      </c>
      <c r="G32" s="42">
        <v>0</v>
      </c>
      <c r="H32" s="4">
        <v>0</v>
      </c>
      <c r="I32" s="5">
        <v>1</v>
      </c>
      <c r="J32" s="6">
        <f t="shared" si="2"/>
        <v>1</v>
      </c>
      <c r="K32" s="39"/>
      <c r="L32" s="39">
        <v>0</v>
      </c>
      <c r="M32" s="7">
        <f t="shared" si="3"/>
        <v>0</v>
      </c>
      <c r="N32" s="4">
        <v>0</v>
      </c>
      <c r="O32" s="4">
        <v>0</v>
      </c>
      <c r="P32" s="4">
        <v>0</v>
      </c>
      <c r="Q32" s="4">
        <v>0</v>
      </c>
      <c r="R32" s="7">
        <f t="shared" si="4"/>
        <v>0</v>
      </c>
      <c r="S32" s="7">
        <v>0</v>
      </c>
      <c r="T32" s="4">
        <v>0</v>
      </c>
      <c r="U32" s="4">
        <v>0</v>
      </c>
      <c r="V32" s="7">
        <f t="shared" si="5"/>
        <v>0</v>
      </c>
      <c r="W32" s="4">
        <v>0</v>
      </c>
      <c r="X32" s="4">
        <v>0</v>
      </c>
      <c r="Y32" s="7">
        <f t="shared" si="6"/>
        <v>1</v>
      </c>
      <c r="Z32" s="4">
        <v>0</v>
      </c>
      <c r="AA32" s="4">
        <v>0</v>
      </c>
      <c r="AB32" s="4">
        <v>0</v>
      </c>
      <c r="AC32" s="4">
        <v>0</v>
      </c>
      <c r="AD32" s="7">
        <f t="shared" si="7"/>
        <v>0</v>
      </c>
      <c r="AE32" s="7">
        <v>0</v>
      </c>
      <c r="AF32" s="7">
        <v>0</v>
      </c>
      <c r="AG32" s="7">
        <v>0</v>
      </c>
      <c r="AH32" s="7">
        <f t="shared" si="8"/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s="24" customFormat="1" ht="93" customHeight="1" x14ac:dyDescent="0.25">
      <c r="A33" s="28" t="s">
        <v>54</v>
      </c>
      <c r="B33" s="54" t="s">
        <v>55</v>
      </c>
      <c r="C33" s="55"/>
      <c r="D33" s="4">
        <v>31</v>
      </c>
      <c r="E33" s="4">
        <v>1</v>
      </c>
      <c r="F33" s="4">
        <f t="shared" si="1"/>
        <v>30</v>
      </c>
      <c r="G33" s="42">
        <v>0</v>
      </c>
      <c r="H33" s="4">
        <v>0</v>
      </c>
      <c r="I33" s="5">
        <v>15</v>
      </c>
      <c r="J33" s="6">
        <f t="shared" si="2"/>
        <v>7</v>
      </c>
      <c r="K33" s="6">
        <v>2</v>
      </c>
      <c r="L33" s="6">
        <v>6</v>
      </c>
      <c r="M33" s="7">
        <f t="shared" si="3"/>
        <v>10</v>
      </c>
      <c r="N33" s="4">
        <v>4</v>
      </c>
      <c r="O33" s="4">
        <v>1</v>
      </c>
      <c r="P33" s="4">
        <v>4</v>
      </c>
      <c r="Q33" s="4">
        <v>1</v>
      </c>
      <c r="R33" s="7">
        <f t="shared" si="4"/>
        <v>0</v>
      </c>
      <c r="S33" s="7">
        <v>0</v>
      </c>
      <c r="T33" s="7">
        <v>0</v>
      </c>
      <c r="U33" s="7">
        <v>0</v>
      </c>
      <c r="V33" s="7">
        <f t="shared" si="5"/>
        <v>10</v>
      </c>
      <c r="W33" s="7">
        <v>0</v>
      </c>
      <c r="X33" s="7">
        <v>0</v>
      </c>
      <c r="Y33" s="7">
        <f t="shared" si="6"/>
        <v>28</v>
      </c>
      <c r="Z33" s="7">
        <v>0</v>
      </c>
      <c r="AA33" s="7">
        <v>9</v>
      </c>
      <c r="AB33" s="7">
        <v>1</v>
      </c>
      <c r="AC33" s="7">
        <v>9</v>
      </c>
      <c r="AD33" s="7">
        <f t="shared" si="7"/>
        <v>19</v>
      </c>
      <c r="AE33" s="7">
        <v>1</v>
      </c>
      <c r="AF33" s="7">
        <v>0</v>
      </c>
      <c r="AG33" s="7">
        <v>0</v>
      </c>
      <c r="AH33" s="7">
        <f t="shared" si="8"/>
        <v>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s="24" customFormat="1" ht="93" customHeight="1" x14ac:dyDescent="0.25">
      <c r="A34" s="28" t="s">
        <v>56</v>
      </c>
      <c r="B34" s="54" t="s">
        <v>57</v>
      </c>
      <c r="C34" s="55"/>
      <c r="D34" s="7">
        <v>0</v>
      </c>
      <c r="E34" s="7">
        <v>0</v>
      </c>
      <c r="F34" s="4">
        <f t="shared" si="1"/>
        <v>0</v>
      </c>
      <c r="G34" s="43">
        <v>0</v>
      </c>
      <c r="H34" s="7">
        <v>0</v>
      </c>
      <c r="I34" s="5">
        <v>0</v>
      </c>
      <c r="J34" s="6">
        <f t="shared" si="2"/>
        <v>0</v>
      </c>
      <c r="K34" s="12"/>
      <c r="L34" s="12">
        <v>0</v>
      </c>
      <c r="M34" s="7">
        <f t="shared" si="3"/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4"/>
        <v>0</v>
      </c>
      <c r="S34" s="2">
        <v>0</v>
      </c>
      <c r="T34" s="7">
        <v>0</v>
      </c>
      <c r="U34" s="7">
        <v>0</v>
      </c>
      <c r="V34" s="7">
        <f t="shared" si="5"/>
        <v>0</v>
      </c>
      <c r="W34" s="7">
        <v>0</v>
      </c>
      <c r="X34" s="7">
        <v>0</v>
      </c>
      <c r="Y34" s="7">
        <f t="shared" si="6"/>
        <v>0</v>
      </c>
      <c r="Z34" s="7">
        <v>0</v>
      </c>
      <c r="AA34" s="7">
        <v>0</v>
      </c>
      <c r="AB34" s="7">
        <v>0</v>
      </c>
      <c r="AC34" s="7">
        <v>0</v>
      </c>
      <c r="AD34" s="7">
        <f t="shared" si="7"/>
        <v>0</v>
      </c>
      <c r="AE34" s="7">
        <v>0</v>
      </c>
      <c r="AF34" s="7">
        <v>0</v>
      </c>
      <c r="AG34" s="7">
        <v>0</v>
      </c>
      <c r="AH34" s="7">
        <f t="shared" si="8"/>
        <v>0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s="24" customFormat="1" ht="93" customHeight="1" x14ac:dyDescent="0.25">
      <c r="A35" s="28" t="s">
        <v>58</v>
      </c>
      <c r="B35" s="54" t="s">
        <v>59</v>
      </c>
      <c r="C35" s="55"/>
      <c r="D35" s="7">
        <v>12</v>
      </c>
      <c r="E35" s="7">
        <v>0</v>
      </c>
      <c r="F35" s="4">
        <f t="shared" si="1"/>
        <v>12</v>
      </c>
      <c r="G35" s="43">
        <v>0</v>
      </c>
      <c r="H35" s="7">
        <v>0</v>
      </c>
      <c r="I35" s="5">
        <v>7</v>
      </c>
      <c r="J35" s="6">
        <f t="shared" si="2"/>
        <v>5</v>
      </c>
      <c r="K35" s="12">
        <v>1</v>
      </c>
      <c r="L35" s="12">
        <v>1</v>
      </c>
      <c r="M35" s="7">
        <f t="shared" si="3"/>
        <v>1</v>
      </c>
      <c r="N35" s="7">
        <v>1</v>
      </c>
      <c r="O35" s="7">
        <v>0</v>
      </c>
      <c r="P35" s="7">
        <v>0</v>
      </c>
      <c r="Q35" s="7">
        <v>0</v>
      </c>
      <c r="R35" s="7">
        <f t="shared" si="4"/>
        <v>2</v>
      </c>
      <c r="S35" s="7">
        <v>0</v>
      </c>
      <c r="T35" s="7">
        <v>1</v>
      </c>
      <c r="U35" s="7">
        <v>1</v>
      </c>
      <c r="V35" s="7">
        <f t="shared" si="5"/>
        <v>3</v>
      </c>
      <c r="W35" s="7">
        <v>0</v>
      </c>
      <c r="X35" s="7">
        <v>0</v>
      </c>
      <c r="Y35" s="7">
        <f t="shared" si="6"/>
        <v>14</v>
      </c>
      <c r="Z35" s="7">
        <v>0</v>
      </c>
      <c r="AA35" s="7">
        <v>1</v>
      </c>
      <c r="AB35" s="7">
        <v>0</v>
      </c>
      <c r="AC35" s="7">
        <v>2</v>
      </c>
      <c r="AD35" s="7">
        <f t="shared" si="7"/>
        <v>3</v>
      </c>
      <c r="AE35" s="7">
        <v>0</v>
      </c>
      <c r="AF35" s="7">
        <v>0</v>
      </c>
      <c r="AG35" s="7">
        <v>0</v>
      </c>
      <c r="AH35" s="7">
        <f t="shared" si="8"/>
        <v>0</v>
      </c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s="24" customFormat="1" ht="93" customHeight="1" x14ac:dyDescent="0.25">
      <c r="A36" s="28" t="s">
        <v>60</v>
      </c>
      <c r="B36" s="46" t="s">
        <v>61</v>
      </c>
      <c r="C36" s="47"/>
      <c r="D36" s="4">
        <v>8</v>
      </c>
      <c r="E36" s="4">
        <v>0</v>
      </c>
      <c r="F36" s="4">
        <f t="shared" si="1"/>
        <v>8</v>
      </c>
      <c r="G36" s="42">
        <v>0</v>
      </c>
      <c r="H36" s="4">
        <v>0</v>
      </c>
      <c r="I36" s="5">
        <v>2</v>
      </c>
      <c r="J36" s="6">
        <f t="shared" si="2"/>
        <v>2</v>
      </c>
      <c r="K36" s="6"/>
      <c r="L36" s="6">
        <v>0</v>
      </c>
      <c r="M36" s="7">
        <f t="shared" si="3"/>
        <v>2</v>
      </c>
      <c r="N36" s="4">
        <v>2</v>
      </c>
      <c r="O36" s="4">
        <v>0</v>
      </c>
      <c r="P36" s="4">
        <v>0</v>
      </c>
      <c r="Q36" s="4">
        <v>0</v>
      </c>
      <c r="R36" s="7">
        <f t="shared" si="4"/>
        <v>4</v>
      </c>
      <c r="S36" s="7">
        <v>0</v>
      </c>
      <c r="T36" s="7">
        <v>1</v>
      </c>
      <c r="U36" s="7">
        <v>3</v>
      </c>
      <c r="V36" s="7">
        <f t="shared" si="5"/>
        <v>6</v>
      </c>
      <c r="W36" s="7">
        <v>0</v>
      </c>
      <c r="X36" s="7">
        <v>0</v>
      </c>
      <c r="Y36" s="7">
        <f t="shared" si="6"/>
        <v>4</v>
      </c>
      <c r="Z36" s="7">
        <v>0</v>
      </c>
      <c r="AA36" s="7">
        <v>0</v>
      </c>
      <c r="AB36" s="7">
        <v>1</v>
      </c>
      <c r="AC36" s="7">
        <v>0</v>
      </c>
      <c r="AD36" s="7">
        <f t="shared" si="7"/>
        <v>1</v>
      </c>
      <c r="AE36" s="7">
        <v>0</v>
      </c>
      <c r="AF36" s="7">
        <v>0</v>
      </c>
      <c r="AG36" s="7">
        <v>0</v>
      </c>
      <c r="AH36" s="7">
        <f t="shared" si="8"/>
        <v>0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s="24" customFormat="1" ht="93" customHeight="1" x14ac:dyDescent="0.25">
      <c r="A37" s="28" t="s">
        <v>62</v>
      </c>
      <c r="B37" s="54" t="s">
        <v>63</v>
      </c>
      <c r="C37" s="55"/>
      <c r="D37" s="7">
        <v>0</v>
      </c>
      <c r="E37" s="7">
        <v>0</v>
      </c>
      <c r="F37" s="4">
        <f t="shared" si="1"/>
        <v>0</v>
      </c>
      <c r="G37" s="43">
        <v>0</v>
      </c>
      <c r="H37" s="7">
        <v>0</v>
      </c>
      <c r="I37" s="5">
        <v>0</v>
      </c>
      <c r="J37" s="6">
        <f t="shared" si="2"/>
        <v>0</v>
      </c>
      <c r="K37" s="12"/>
      <c r="L37" s="12">
        <v>0</v>
      </c>
      <c r="M37" s="7">
        <f t="shared" si="3"/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4"/>
        <v>0</v>
      </c>
      <c r="S37" s="2">
        <v>0</v>
      </c>
      <c r="T37" s="7">
        <v>0</v>
      </c>
      <c r="U37" s="7">
        <v>0</v>
      </c>
      <c r="V37" s="7">
        <f t="shared" si="5"/>
        <v>0</v>
      </c>
      <c r="W37" s="7">
        <v>0</v>
      </c>
      <c r="X37" s="7">
        <v>0</v>
      </c>
      <c r="Y37" s="7">
        <f t="shared" si="6"/>
        <v>0</v>
      </c>
      <c r="Z37" s="7">
        <v>0</v>
      </c>
      <c r="AA37" s="7">
        <v>0</v>
      </c>
      <c r="AB37" s="7">
        <v>0</v>
      </c>
      <c r="AC37" s="7">
        <v>0</v>
      </c>
      <c r="AD37" s="7">
        <f t="shared" si="7"/>
        <v>0</v>
      </c>
      <c r="AE37" s="7">
        <v>0</v>
      </c>
      <c r="AF37" s="7">
        <v>0</v>
      </c>
      <c r="AG37" s="7">
        <v>0</v>
      </c>
      <c r="AH37" s="7">
        <f t="shared" si="8"/>
        <v>0</v>
      </c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s="27" customFormat="1" ht="93" customHeight="1" x14ac:dyDescent="0.25">
      <c r="A38" s="28">
        <v>7</v>
      </c>
      <c r="B38" s="46" t="s">
        <v>64</v>
      </c>
      <c r="C38" s="47"/>
      <c r="D38" s="11">
        <f>D39+D40+D41++D42+D43</f>
        <v>20</v>
      </c>
      <c r="E38" s="11">
        <f t="shared" ref="E38:AH38" si="12">E39+E40+E41++E42+E43</f>
        <v>0</v>
      </c>
      <c r="F38" s="11">
        <f t="shared" si="12"/>
        <v>20</v>
      </c>
      <c r="G38" s="11">
        <f t="shared" si="12"/>
        <v>0</v>
      </c>
      <c r="H38" s="11">
        <f t="shared" si="12"/>
        <v>0</v>
      </c>
      <c r="I38" s="11">
        <f t="shared" si="12"/>
        <v>4</v>
      </c>
      <c r="J38" s="11">
        <f t="shared" si="12"/>
        <v>2</v>
      </c>
      <c r="K38" s="11">
        <f t="shared" si="12"/>
        <v>1</v>
      </c>
      <c r="L38" s="11">
        <f t="shared" si="12"/>
        <v>1</v>
      </c>
      <c r="M38" s="11">
        <f t="shared" si="12"/>
        <v>2</v>
      </c>
      <c r="N38" s="11">
        <f t="shared" si="12"/>
        <v>1</v>
      </c>
      <c r="O38" s="11">
        <f t="shared" si="12"/>
        <v>0</v>
      </c>
      <c r="P38" s="11">
        <f t="shared" si="12"/>
        <v>1</v>
      </c>
      <c r="Q38" s="11">
        <f t="shared" si="12"/>
        <v>0</v>
      </c>
      <c r="R38" s="11">
        <f t="shared" si="12"/>
        <v>0</v>
      </c>
      <c r="S38" s="11">
        <f t="shared" si="12"/>
        <v>0</v>
      </c>
      <c r="T38" s="11">
        <f t="shared" si="12"/>
        <v>0</v>
      </c>
      <c r="U38" s="11">
        <f t="shared" si="12"/>
        <v>0</v>
      </c>
      <c r="V38" s="11">
        <f t="shared" si="12"/>
        <v>2</v>
      </c>
      <c r="W38" s="11">
        <f t="shared" si="12"/>
        <v>0</v>
      </c>
      <c r="X38" s="11">
        <f t="shared" si="12"/>
        <v>0</v>
      </c>
      <c r="Y38" s="11">
        <f t="shared" si="12"/>
        <v>20</v>
      </c>
      <c r="Z38" s="11">
        <f t="shared" si="12"/>
        <v>0</v>
      </c>
      <c r="AA38" s="11">
        <f t="shared" si="12"/>
        <v>2</v>
      </c>
      <c r="AB38" s="11">
        <f t="shared" si="12"/>
        <v>0</v>
      </c>
      <c r="AC38" s="11">
        <f t="shared" si="12"/>
        <v>3</v>
      </c>
      <c r="AD38" s="11">
        <f t="shared" si="12"/>
        <v>5</v>
      </c>
      <c r="AE38" s="11">
        <f t="shared" si="12"/>
        <v>0</v>
      </c>
      <c r="AF38" s="11">
        <f t="shared" si="12"/>
        <v>0</v>
      </c>
      <c r="AG38" s="11">
        <f t="shared" si="12"/>
        <v>2</v>
      </c>
      <c r="AH38" s="11">
        <f t="shared" si="12"/>
        <v>2</v>
      </c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s="24" customFormat="1" ht="93" customHeight="1" x14ac:dyDescent="0.25">
      <c r="A39" s="29" t="s">
        <v>65</v>
      </c>
      <c r="B39" s="54" t="s">
        <v>66</v>
      </c>
      <c r="C39" s="55"/>
      <c r="D39" s="7">
        <v>0</v>
      </c>
      <c r="E39" s="7">
        <v>0</v>
      </c>
      <c r="F39" s="7">
        <v>0</v>
      </c>
      <c r="G39" s="43">
        <v>0</v>
      </c>
      <c r="H39" s="7">
        <v>0</v>
      </c>
      <c r="I39" s="7">
        <v>0</v>
      </c>
      <c r="J39" s="6">
        <f t="shared" si="2"/>
        <v>0</v>
      </c>
      <c r="K39" s="7"/>
      <c r="L39" s="7">
        <v>0</v>
      </c>
      <c r="M39" s="7">
        <f t="shared" si="3"/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4"/>
        <v>0</v>
      </c>
      <c r="S39" s="7">
        <v>0</v>
      </c>
      <c r="T39" s="7">
        <v>0</v>
      </c>
      <c r="U39" s="7">
        <v>0</v>
      </c>
      <c r="V39" s="7">
        <f t="shared" si="5"/>
        <v>0</v>
      </c>
      <c r="W39" s="7">
        <v>0</v>
      </c>
      <c r="X39" s="7">
        <v>0</v>
      </c>
      <c r="Y39" s="7">
        <f t="shared" si="6"/>
        <v>0</v>
      </c>
      <c r="Z39" s="7">
        <v>0</v>
      </c>
      <c r="AA39" s="7">
        <v>0</v>
      </c>
      <c r="AB39" s="7">
        <v>0</v>
      </c>
      <c r="AC39" s="7">
        <v>0</v>
      </c>
      <c r="AD39" s="7">
        <f t="shared" si="7"/>
        <v>0</v>
      </c>
      <c r="AE39" s="7">
        <v>0</v>
      </c>
      <c r="AF39" s="7">
        <v>0</v>
      </c>
      <c r="AG39" s="7">
        <v>0</v>
      </c>
      <c r="AH39" s="7">
        <f t="shared" si="8"/>
        <v>0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s="24" customFormat="1" ht="93" customHeight="1" x14ac:dyDescent="0.25">
      <c r="A40" s="29" t="s">
        <v>67</v>
      </c>
      <c r="B40" s="54" t="s">
        <v>68</v>
      </c>
      <c r="C40" s="55"/>
      <c r="D40" s="7">
        <v>0</v>
      </c>
      <c r="E40" s="7">
        <v>0</v>
      </c>
      <c r="F40" s="4">
        <f t="shared" si="1"/>
        <v>0</v>
      </c>
      <c r="G40" s="43">
        <v>0</v>
      </c>
      <c r="H40" s="7">
        <v>0</v>
      </c>
      <c r="I40" s="5">
        <v>0</v>
      </c>
      <c r="J40" s="6">
        <f t="shared" si="2"/>
        <v>0</v>
      </c>
      <c r="K40" s="12"/>
      <c r="L40" s="12">
        <v>0</v>
      </c>
      <c r="M40" s="7">
        <f t="shared" si="3"/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4"/>
        <v>0</v>
      </c>
      <c r="S40" s="2">
        <v>0</v>
      </c>
      <c r="T40" s="7">
        <v>0</v>
      </c>
      <c r="U40" s="7">
        <v>0</v>
      </c>
      <c r="V40" s="7">
        <f t="shared" si="5"/>
        <v>0</v>
      </c>
      <c r="W40" s="7">
        <v>0</v>
      </c>
      <c r="X40" s="7">
        <v>0</v>
      </c>
      <c r="Y40" s="7">
        <f t="shared" si="6"/>
        <v>0</v>
      </c>
      <c r="Z40" s="7">
        <v>0</v>
      </c>
      <c r="AA40" s="7">
        <v>0</v>
      </c>
      <c r="AB40" s="7">
        <v>0</v>
      </c>
      <c r="AC40" s="7">
        <v>0</v>
      </c>
      <c r="AD40" s="7">
        <f t="shared" si="7"/>
        <v>0</v>
      </c>
      <c r="AE40" s="7">
        <v>0</v>
      </c>
      <c r="AF40" s="7">
        <v>0</v>
      </c>
      <c r="AG40" s="7">
        <v>0</v>
      </c>
      <c r="AH40" s="7">
        <f t="shared" si="8"/>
        <v>0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s="24" customFormat="1" ht="93" customHeight="1" x14ac:dyDescent="0.25">
      <c r="A41" s="29" t="s">
        <v>69</v>
      </c>
      <c r="B41" s="54" t="s">
        <v>70</v>
      </c>
      <c r="C41" s="55"/>
      <c r="D41" s="4">
        <v>1</v>
      </c>
      <c r="E41" s="4"/>
      <c r="F41" s="4">
        <f t="shared" si="1"/>
        <v>1</v>
      </c>
      <c r="G41" s="42">
        <v>0</v>
      </c>
      <c r="H41" s="4">
        <v>0</v>
      </c>
      <c r="I41" s="5">
        <v>3</v>
      </c>
      <c r="J41" s="6">
        <f t="shared" si="2"/>
        <v>1</v>
      </c>
      <c r="K41" s="6">
        <v>1</v>
      </c>
      <c r="L41" s="6">
        <v>1</v>
      </c>
      <c r="M41" s="7">
        <f t="shared" si="3"/>
        <v>1</v>
      </c>
      <c r="N41" s="7">
        <v>0</v>
      </c>
      <c r="O41" s="7">
        <v>0</v>
      </c>
      <c r="P41" s="7">
        <v>1</v>
      </c>
      <c r="Q41" s="7">
        <v>0</v>
      </c>
      <c r="R41" s="7">
        <f t="shared" si="4"/>
        <v>0</v>
      </c>
      <c r="S41" s="7">
        <v>0</v>
      </c>
      <c r="T41" s="7">
        <v>0</v>
      </c>
      <c r="U41" s="7">
        <v>0</v>
      </c>
      <c r="V41" s="7">
        <f t="shared" si="5"/>
        <v>1</v>
      </c>
      <c r="W41" s="7">
        <v>0</v>
      </c>
      <c r="X41" s="7">
        <v>0</v>
      </c>
      <c r="Y41" s="7">
        <f t="shared" si="6"/>
        <v>1</v>
      </c>
      <c r="Z41" s="7">
        <v>0</v>
      </c>
      <c r="AA41" s="7">
        <v>1</v>
      </c>
      <c r="AB41" s="7">
        <v>0</v>
      </c>
      <c r="AC41" s="7">
        <v>2</v>
      </c>
      <c r="AD41" s="7">
        <f t="shared" si="7"/>
        <v>3</v>
      </c>
      <c r="AE41" s="7">
        <v>0</v>
      </c>
      <c r="AF41" s="7">
        <v>0</v>
      </c>
      <c r="AG41" s="7">
        <v>1</v>
      </c>
      <c r="AH41" s="7">
        <f t="shared" si="8"/>
        <v>1</v>
      </c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s="24" customFormat="1" ht="93" customHeight="1" x14ac:dyDescent="0.25">
      <c r="A42" s="29" t="s">
        <v>71</v>
      </c>
      <c r="B42" s="54" t="s">
        <v>72</v>
      </c>
      <c r="C42" s="55"/>
      <c r="D42" s="4">
        <v>0</v>
      </c>
      <c r="E42" s="4">
        <v>0</v>
      </c>
      <c r="F42" s="4">
        <f t="shared" si="1"/>
        <v>0</v>
      </c>
      <c r="G42" s="42">
        <v>0</v>
      </c>
      <c r="H42" s="4">
        <v>0</v>
      </c>
      <c r="I42" s="5">
        <v>0</v>
      </c>
      <c r="J42" s="6">
        <f t="shared" si="2"/>
        <v>0</v>
      </c>
      <c r="K42" s="6"/>
      <c r="L42" s="6">
        <v>0</v>
      </c>
      <c r="M42" s="7">
        <f t="shared" si="3"/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4"/>
        <v>0</v>
      </c>
      <c r="S42" s="7">
        <v>0</v>
      </c>
      <c r="T42" s="7">
        <v>0</v>
      </c>
      <c r="U42" s="7">
        <v>0</v>
      </c>
      <c r="V42" s="7">
        <f t="shared" si="5"/>
        <v>0</v>
      </c>
      <c r="W42" s="7">
        <v>0</v>
      </c>
      <c r="X42" s="7">
        <v>0</v>
      </c>
      <c r="Y42" s="7">
        <f t="shared" si="6"/>
        <v>0</v>
      </c>
      <c r="Z42" s="7">
        <v>0</v>
      </c>
      <c r="AA42" s="7">
        <v>0</v>
      </c>
      <c r="AB42" s="7">
        <v>0</v>
      </c>
      <c r="AC42" s="7">
        <v>0</v>
      </c>
      <c r="AD42" s="7">
        <f t="shared" si="7"/>
        <v>0</v>
      </c>
      <c r="AE42" s="7">
        <v>0</v>
      </c>
      <c r="AF42" s="7">
        <v>0</v>
      </c>
      <c r="AG42" s="7">
        <v>0</v>
      </c>
      <c r="AH42" s="7">
        <f t="shared" si="8"/>
        <v>0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s="24" customFormat="1" ht="93" customHeight="1" x14ac:dyDescent="0.25">
      <c r="A43" s="29" t="s">
        <v>73</v>
      </c>
      <c r="B43" s="54" t="s">
        <v>74</v>
      </c>
      <c r="C43" s="55"/>
      <c r="D43" s="4">
        <v>19</v>
      </c>
      <c r="E43" s="4">
        <v>0</v>
      </c>
      <c r="F43" s="4">
        <f t="shared" si="1"/>
        <v>19</v>
      </c>
      <c r="G43" s="42">
        <v>0</v>
      </c>
      <c r="H43" s="4">
        <v>0</v>
      </c>
      <c r="I43" s="5">
        <v>1</v>
      </c>
      <c r="J43" s="6">
        <f t="shared" si="2"/>
        <v>1</v>
      </c>
      <c r="K43" s="6"/>
      <c r="L43" s="6">
        <v>0</v>
      </c>
      <c r="M43" s="7">
        <f t="shared" si="3"/>
        <v>1</v>
      </c>
      <c r="N43" s="7">
        <v>1</v>
      </c>
      <c r="O43" s="7">
        <v>0</v>
      </c>
      <c r="P43" s="7">
        <v>0</v>
      </c>
      <c r="Q43" s="7">
        <v>0</v>
      </c>
      <c r="R43" s="7">
        <f t="shared" si="4"/>
        <v>0</v>
      </c>
      <c r="S43" s="2">
        <v>0</v>
      </c>
      <c r="T43" s="7">
        <v>0</v>
      </c>
      <c r="U43" s="7">
        <v>0</v>
      </c>
      <c r="V43" s="7">
        <f t="shared" si="5"/>
        <v>1</v>
      </c>
      <c r="W43" s="7">
        <v>0</v>
      </c>
      <c r="X43" s="7">
        <v>0</v>
      </c>
      <c r="Y43" s="7">
        <f t="shared" si="6"/>
        <v>19</v>
      </c>
      <c r="Z43" s="7">
        <v>0</v>
      </c>
      <c r="AA43" s="7">
        <v>1</v>
      </c>
      <c r="AB43" s="7">
        <v>0</v>
      </c>
      <c r="AC43" s="7">
        <v>1</v>
      </c>
      <c r="AD43" s="7">
        <f t="shared" si="7"/>
        <v>2</v>
      </c>
      <c r="AE43" s="7">
        <v>0</v>
      </c>
      <c r="AF43" s="7">
        <v>0</v>
      </c>
      <c r="AG43" s="7">
        <v>1</v>
      </c>
      <c r="AH43" s="7">
        <f t="shared" si="8"/>
        <v>1</v>
      </c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s="27" customFormat="1" ht="93" customHeight="1" x14ac:dyDescent="0.25">
      <c r="A44" s="29" t="s">
        <v>75</v>
      </c>
      <c r="B44" s="46" t="s">
        <v>76</v>
      </c>
      <c r="C44" s="47"/>
      <c r="D44" s="11">
        <v>0</v>
      </c>
      <c r="E44" s="11">
        <v>0</v>
      </c>
      <c r="F44" s="4">
        <f t="shared" si="1"/>
        <v>0</v>
      </c>
      <c r="G44" s="44">
        <v>0</v>
      </c>
      <c r="H44" s="11">
        <v>0</v>
      </c>
      <c r="I44" s="11">
        <v>9</v>
      </c>
      <c r="J44" s="6">
        <f t="shared" si="2"/>
        <v>5</v>
      </c>
      <c r="K44" s="11"/>
      <c r="L44" s="11">
        <v>4</v>
      </c>
      <c r="M44" s="7">
        <f t="shared" si="3"/>
        <v>2</v>
      </c>
      <c r="N44" s="11">
        <v>1</v>
      </c>
      <c r="O44" s="11">
        <v>0</v>
      </c>
      <c r="P44" s="11">
        <v>1</v>
      </c>
      <c r="Q44" s="11">
        <v>0</v>
      </c>
      <c r="R44" s="7">
        <f t="shared" si="4"/>
        <v>3</v>
      </c>
      <c r="S44" s="7">
        <v>0</v>
      </c>
      <c r="T44" s="11">
        <v>0</v>
      </c>
      <c r="U44" s="11">
        <v>3</v>
      </c>
      <c r="V44" s="7">
        <f t="shared" si="5"/>
        <v>5</v>
      </c>
      <c r="W44" s="11">
        <v>0</v>
      </c>
      <c r="X44" s="11">
        <v>0</v>
      </c>
      <c r="Y44" s="7">
        <f t="shared" si="6"/>
        <v>0</v>
      </c>
      <c r="Z44" s="11">
        <v>0</v>
      </c>
      <c r="AA44" s="11">
        <v>1</v>
      </c>
      <c r="AB44" s="11">
        <v>1</v>
      </c>
      <c r="AC44" s="11">
        <v>0</v>
      </c>
      <c r="AD44" s="7">
        <f t="shared" si="7"/>
        <v>2</v>
      </c>
      <c r="AE44" s="11">
        <v>0</v>
      </c>
      <c r="AF44" s="7">
        <v>0</v>
      </c>
      <c r="AG44" s="11">
        <v>0</v>
      </c>
      <c r="AH44" s="7">
        <f t="shared" si="8"/>
        <v>0</v>
      </c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</row>
    <row r="45" spans="1:57" s="27" customFormat="1" ht="93" customHeight="1" x14ac:dyDescent="0.25">
      <c r="A45" s="29" t="s">
        <v>77</v>
      </c>
      <c r="B45" s="46" t="s">
        <v>78</v>
      </c>
      <c r="C45" s="47"/>
      <c r="D45" s="11">
        <v>0</v>
      </c>
      <c r="E45" s="11">
        <v>0</v>
      </c>
      <c r="F45" s="4">
        <f t="shared" si="1"/>
        <v>0</v>
      </c>
      <c r="G45" s="44">
        <v>0</v>
      </c>
      <c r="H45" s="11">
        <v>0</v>
      </c>
      <c r="I45" s="9">
        <v>0</v>
      </c>
      <c r="J45" s="6">
        <f t="shared" si="2"/>
        <v>0</v>
      </c>
      <c r="K45" s="13"/>
      <c r="L45" s="13">
        <v>0</v>
      </c>
      <c r="M45" s="7">
        <f t="shared" si="3"/>
        <v>0</v>
      </c>
      <c r="N45" s="11">
        <v>0</v>
      </c>
      <c r="O45" s="11">
        <v>0</v>
      </c>
      <c r="P45" s="11">
        <v>0</v>
      </c>
      <c r="Q45" s="11">
        <v>0</v>
      </c>
      <c r="R45" s="7">
        <f t="shared" si="4"/>
        <v>0</v>
      </c>
      <c r="S45" s="7">
        <v>0</v>
      </c>
      <c r="T45" s="11">
        <v>0</v>
      </c>
      <c r="U45" s="11">
        <v>0</v>
      </c>
      <c r="V45" s="7">
        <f t="shared" si="5"/>
        <v>0</v>
      </c>
      <c r="W45" s="11">
        <v>0</v>
      </c>
      <c r="X45" s="11">
        <v>0</v>
      </c>
      <c r="Y45" s="7">
        <f t="shared" si="6"/>
        <v>0</v>
      </c>
      <c r="Z45" s="11">
        <v>0</v>
      </c>
      <c r="AA45" s="11">
        <v>0</v>
      </c>
      <c r="AB45" s="11">
        <v>0</v>
      </c>
      <c r="AC45" s="11">
        <v>0</v>
      </c>
      <c r="AD45" s="7">
        <f t="shared" si="7"/>
        <v>0</v>
      </c>
      <c r="AE45" s="11">
        <v>0</v>
      </c>
      <c r="AF45" s="7">
        <v>0</v>
      </c>
      <c r="AG45" s="11">
        <v>0</v>
      </c>
      <c r="AH45" s="7">
        <f t="shared" si="8"/>
        <v>0</v>
      </c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</row>
    <row r="46" spans="1:57" s="27" customFormat="1" ht="93" customHeight="1" x14ac:dyDescent="0.25">
      <c r="A46" s="29" t="s">
        <v>79</v>
      </c>
      <c r="B46" s="46" t="s">
        <v>80</v>
      </c>
      <c r="C46" s="47"/>
      <c r="D46" s="11">
        <v>0</v>
      </c>
      <c r="E46" s="11">
        <v>0</v>
      </c>
      <c r="F46" s="4">
        <f t="shared" si="1"/>
        <v>0</v>
      </c>
      <c r="G46" s="44">
        <v>0</v>
      </c>
      <c r="H46" s="11">
        <v>0</v>
      </c>
      <c r="I46" s="9">
        <v>0</v>
      </c>
      <c r="J46" s="6">
        <f t="shared" si="2"/>
        <v>0</v>
      </c>
      <c r="K46" s="13"/>
      <c r="L46" s="13">
        <v>0</v>
      </c>
      <c r="M46" s="7">
        <f t="shared" si="3"/>
        <v>0</v>
      </c>
      <c r="N46" s="11">
        <v>0</v>
      </c>
      <c r="O46" s="11">
        <v>0</v>
      </c>
      <c r="P46" s="11">
        <v>0</v>
      </c>
      <c r="Q46" s="11">
        <v>0</v>
      </c>
      <c r="R46" s="7">
        <f t="shared" si="4"/>
        <v>0</v>
      </c>
      <c r="S46" s="2">
        <v>0</v>
      </c>
      <c r="T46" s="11">
        <v>0</v>
      </c>
      <c r="U46" s="11">
        <v>0</v>
      </c>
      <c r="V46" s="7">
        <f t="shared" si="5"/>
        <v>0</v>
      </c>
      <c r="W46" s="11">
        <v>0</v>
      </c>
      <c r="X46" s="11">
        <v>0</v>
      </c>
      <c r="Y46" s="7">
        <f t="shared" si="6"/>
        <v>0</v>
      </c>
      <c r="Z46" s="11">
        <v>0</v>
      </c>
      <c r="AA46" s="11">
        <v>0</v>
      </c>
      <c r="AB46" s="11">
        <v>0</v>
      </c>
      <c r="AC46" s="11">
        <v>0</v>
      </c>
      <c r="AD46" s="7">
        <f t="shared" si="7"/>
        <v>0</v>
      </c>
      <c r="AE46" s="11">
        <v>0</v>
      </c>
      <c r="AF46" s="11">
        <v>0</v>
      </c>
      <c r="AG46" s="11">
        <v>0</v>
      </c>
      <c r="AH46" s="7">
        <f t="shared" si="8"/>
        <v>0</v>
      </c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</row>
    <row r="47" spans="1:57" s="27" customFormat="1" ht="93" customHeight="1" x14ac:dyDescent="0.25">
      <c r="A47" s="29" t="s">
        <v>81</v>
      </c>
      <c r="B47" s="46" t="s">
        <v>82</v>
      </c>
      <c r="C47" s="47"/>
      <c r="D47" s="11">
        <v>0</v>
      </c>
      <c r="E47" s="11">
        <v>0</v>
      </c>
      <c r="F47" s="4">
        <f t="shared" si="1"/>
        <v>0</v>
      </c>
      <c r="G47" s="44">
        <v>0</v>
      </c>
      <c r="H47" s="11">
        <v>0</v>
      </c>
      <c r="I47" s="9">
        <v>2</v>
      </c>
      <c r="J47" s="6">
        <f t="shared" si="2"/>
        <v>2</v>
      </c>
      <c r="K47" s="13"/>
      <c r="L47" s="13">
        <v>0</v>
      </c>
      <c r="M47" s="7">
        <f t="shared" si="3"/>
        <v>1</v>
      </c>
      <c r="N47" s="11">
        <v>0</v>
      </c>
      <c r="O47" s="11">
        <v>0</v>
      </c>
      <c r="P47" s="11">
        <v>1</v>
      </c>
      <c r="Q47" s="11">
        <v>0</v>
      </c>
      <c r="R47" s="7">
        <f t="shared" si="4"/>
        <v>0</v>
      </c>
      <c r="S47" s="7">
        <v>0</v>
      </c>
      <c r="T47" s="11">
        <v>0</v>
      </c>
      <c r="U47" s="11">
        <v>0</v>
      </c>
      <c r="V47" s="7">
        <f t="shared" si="5"/>
        <v>1</v>
      </c>
      <c r="W47" s="11">
        <v>0</v>
      </c>
      <c r="X47" s="11">
        <v>0</v>
      </c>
      <c r="Y47" s="7">
        <f t="shared" si="6"/>
        <v>1</v>
      </c>
      <c r="Z47" s="11">
        <v>0</v>
      </c>
      <c r="AA47" s="11">
        <v>0</v>
      </c>
      <c r="AB47" s="11">
        <v>0</v>
      </c>
      <c r="AC47" s="11">
        <v>0</v>
      </c>
      <c r="AD47" s="7">
        <f t="shared" si="7"/>
        <v>0</v>
      </c>
      <c r="AE47" s="11">
        <v>0</v>
      </c>
      <c r="AF47" s="11">
        <v>0</v>
      </c>
      <c r="AG47" s="11">
        <v>0</v>
      </c>
      <c r="AH47" s="7">
        <f t="shared" si="8"/>
        <v>0</v>
      </c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</row>
    <row r="48" spans="1:57" s="27" customFormat="1" ht="93" customHeight="1" x14ac:dyDescent="0.25">
      <c r="A48" s="29" t="s">
        <v>83</v>
      </c>
      <c r="B48" s="46" t="s">
        <v>84</v>
      </c>
      <c r="C48" s="47"/>
      <c r="D48" s="11">
        <v>20</v>
      </c>
      <c r="E48" s="11">
        <v>0</v>
      </c>
      <c r="F48" s="4">
        <f t="shared" si="1"/>
        <v>20</v>
      </c>
      <c r="G48" s="44">
        <v>0</v>
      </c>
      <c r="H48" s="11">
        <v>0</v>
      </c>
      <c r="I48" s="9">
        <v>9</v>
      </c>
      <c r="J48" s="6">
        <f t="shared" si="2"/>
        <v>9</v>
      </c>
      <c r="K48" s="13"/>
      <c r="L48" s="13">
        <v>0</v>
      </c>
      <c r="M48" s="7">
        <f t="shared" si="3"/>
        <v>15</v>
      </c>
      <c r="N48" s="11">
        <v>5</v>
      </c>
      <c r="O48" s="11">
        <v>5</v>
      </c>
      <c r="P48" s="11">
        <v>5</v>
      </c>
      <c r="Q48" s="11">
        <v>0</v>
      </c>
      <c r="R48" s="7">
        <f t="shared" si="4"/>
        <v>0</v>
      </c>
      <c r="S48" s="7">
        <v>0</v>
      </c>
      <c r="T48" s="11">
        <v>0</v>
      </c>
      <c r="U48" s="11">
        <v>0</v>
      </c>
      <c r="V48" s="7">
        <f t="shared" si="5"/>
        <v>15</v>
      </c>
      <c r="W48" s="11">
        <v>0</v>
      </c>
      <c r="X48" s="11">
        <v>0</v>
      </c>
      <c r="Y48" s="7">
        <f t="shared" si="6"/>
        <v>14</v>
      </c>
      <c r="Z48" s="11">
        <v>0</v>
      </c>
      <c r="AA48" s="11">
        <v>15</v>
      </c>
      <c r="AB48" s="11">
        <v>0</v>
      </c>
      <c r="AC48" s="11">
        <v>2</v>
      </c>
      <c r="AD48" s="7">
        <f t="shared" si="7"/>
        <v>17</v>
      </c>
      <c r="AE48" s="11">
        <v>1</v>
      </c>
      <c r="AF48" s="11">
        <v>1</v>
      </c>
      <c r="AG48" s="11">
        <v>1</v>
      </c>
      <c r="AH48" s="7">
        <f t="shared" si="8"/>
        <v>3</v>
      </c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1:57" s="27" customFormat="1" ht="93" customHeight="1" x14ac:dyDescent="0.25">
      <c r="A49" s="29" t="s">
        <v>85</v>
      </c>
      <c r="B49" s="46" t="s">
        <v>86</v>
      </c>
      <c r="C49" s="47"/>
      <c r="D49" s="11">
        <v>2</v>
      </c>
      <c r="E49" s="11">
        <v>0</v>
      </c>
      <c r="F49" s="4">
        <f t="shared" si="1"/>
        <v>2</v>
      </c>
      <c r="G49" s="44">
        <v>0</v>
      </c>
      <c r="H49" s="11">
        <v>0</v>
      </c>
      <c r="I49" s="9">
        <v>11</v>
      </c>
      <c r="J49" s="6">
        <f t="shared" si="2"/>
        <v>9</v>
      </c>
      <c r="K49" s="11">
        <v>1</v>
      </c>
      <c r="L49" s="13">
        <v>1</v>
      </c>
      <c r="M49" s="7">
        <f t="shared" si="3"/>
        <v>7</v>
      </c>
      <c r="N49" s="11">
        <v>7</v>
      </c>
      <c r="O49" s="11">
        <v>0</v>
      </c>
      <c r="P49" s="11">
        <v>0</v>
      </c>
      <c r="Q49" s="11">
        <v>0</v>
      </c>
      <c r="R49" s="7">
        <f t="shared" si="4"/>
        <v>0</v>
      </c>
      <c r="S49" s="2">
        <v>0</v>
      </c>
      <c r="T49" s="11">
        <v>0</v>
      </c>
      <c r="U49" s="11">
        <v>0</v>
      </c>
      <c r="V49" s="7">
        <f t="shared" si="5"/>
        <v>7</v>
      </c>
      <c r="W49" s="11">
        <v>0</v>
      </c>
      <c r="X49" s="11">
        <v>0</v>
      </c>
      <c r="Y49" s="7">
        <f t="shared" si="6"/>
        <v>4</v>
      </c>
      <c r="Z49" s="11">
        <v>0</v>
      </c>
      <c r="AA49" s="11">
        <v>2</v>
      </c>
      <c r="AB49" s="11">
        <v>0</v>
      </c>
      <c r="AC49" s="11">
        <v>3</v>
      </c>
      <c r="AD49" s="7">
        <f t="shared" si="7"/>
        <v>5</v>
      </c>
      <c r="AE49" s="11">
        <v>0</v>
      </c>
      <c r="AF49" s="11">
        <v>0</v>
      </c>
      <c r="AG49" s="11">
        <v>1</v>
      </c>
      <c r="AH49" s="7">
        <f t="shared" si="8"/>
        <v>1</v>
      </c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s="27" customFormat="1" ht="93" customHeight="1" x14ac:dyDescent="0.25">
      <c r="A50" s="29" t="s">
        <v>87</v>
      </c>
      <c r="B50" s="50" t="s">
        <v>88</v>
      </c>
      <c r="C50" s="51"/>
      <c r="D50" s="11">
        <v>1</v>
      </c>
      <c r="E50" s="11">
        <v>0</v>
      </c>
      <c r="F50" s="4">
        <f t="shared" si="1"/>
        <v>1</v>
      </c>
      <c r="G50" s="44">
        <v>0</v>
      </c>
      <c r="H50" s="11">
        <v>0</v>
      </c>
      <c r="I50" s="9">
        <v>0</v>
      </c>
      <c r="J50" s="6">
        <f t="shared" si="2"/>
        <v>0</v>
      </c>
      <c r="K50" s="9"/>
      <c r="L50" s="9">
        <v>0</v>
      </c>
      <c r="M50" s="7">
        <f t="shared" si="3"/>
        <v>1</v>
      </c>
      <c r="N50" s="11">
        <v>0</v>
      </c>
      <c r="O50" s="11">
        <v>0</v>
      </c>
      <c r="P50" s="11">
        <v>1</v>
      </c>
      <c r="Q50" s="11">
        <v>0</v>
      </c>
      <c r="R50" s="7">
        <f t="shared" si="4"/>
        <v>0</v>
      </c>
      <c r="S50" s="7">
        <v>0</v>
      </c>
      <c r="T50" s="11">
        <v>0</v>
      </c>
      <c r="U50" s="11">
        <v>0</v>
      </c>
      <c r="V50" s="7">
        <f t="shared" si="5"/>
        <v>1</v>
      </c>
      <c r="W50" s="11">
        <v>0</v>
      </c>
      <c r="X50" s="11">
        <v>0</v>
      </c>
      <c r="Y50" s="7">
        <f t="shared" si="6"/>
        <v>0</v>
      </c>
      <c r="Z50" s="11">
        <v>9</v>
      </c>
      <c r="AA50" s="11">
        <v>0</v>
      </c>
      <c r="AB50" s="11">
        <v>0</v>
      </c>
      <c r="AC50" s="11">
        <v>0</v>
      </c>
      <c r="AD50" s="7">
        <f t="shared" si="7"/>
        <v>0</v>
      </c>
      <c r="AE50" s="11">
        <v>0</v>
      </c>
      <c r="AF50" s="11">
        <v>0</v>
      </c>
      <c r="AG50" s="11">
        <v>0</v>
      </c>
      <c r="AH50" s="7">
        <f t="shared" si="8"/>
        <v>0</v>
      </c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1:57" s="27" customFormat="1" ht="93" customHeight="1" x14ac:dyDescent="0.25">
      <c r="A51" s="29" t="s">
        <v>89</v>
      </c>
      <c r="B51" s="56" t="s">
        <v>90</v>
      </c>
      <c r="C51" s="57"/>
      <c r="D51" s="2">
        <v>2</v>
      </c>
      <c r="E51" s="11">
        <v>0</v>
      </c>
      <c r="F51" s="4">
        <f t="shared" si="1"/>
        <v>2</v>
      </c>
      <c r="G51" s="41">
        <v>0</v>
      </c>
      <c r="H51" s="2">
        <v>0</v>
      </c>
      <c r="I51" s="40">
        <v>6</v>
      </c>
      <c r="J51" s="6">
        <f t="shared" si="2"/>
        <v>6</v>
      </c>
      <c r="K51" s="10"/>
      <c r="L51" s="10">
        <v>0</v>
      </c>
      <c r="M51" s="7">
        <f t="shared" si="3"/>
        <v>1</v>
      </c>
      <c r="N51" s="11">
        <v>1</v>
      </c>
      <c r="O51" s="11">
        <v>0</v>
      </c>
      <c r="P51" s="11">
        <v>0</v>
      </c>
      <c r="Q51" s="11">
        <v>0</v>
      </c>
      <c r="R51" s="7">
        <f t="shared" si="4"/>
        <v>0</v>
      </c>
      <c r="S51" s="7">
        <v>0</v>
      </c>
      <c r="T51" s="11">
        <v>0</v>
      </c>
      <c r="U51" s="11">
        <v>0</v>
      </c>
      <c r="V51" s="7">
        <f t="shared" si="5"/>
        <v>1</v>
      </c>
      <c r="W51" s="11">
        <v>0</v>
      </c>
      <c r="X51" s="11">
        <v>1</v>
      </c>
      <c r="Y51" s="7">
        <f t="shared" si="6"/>
        <v>7</v>
      </c>
      <c r="Z51" s="11">
        <v>1</v>
      </c>
      <c r="AA51" s="11">
        <v>0</v>
      </c>
      <c r="AB51" s="11">
        <v>0</v>
      </c>
      <c r="AC51" s="11">
        <v>0</v>
      </c>
      <c r="AD51" s="7">
        <f t="shared" si="7"/>
        <v>0</v>
      </c>
      <c r="AE51" s="11">
        <v>0</v>
      </c>
      <c r="AF51" s="11">
        <v>0</v>
      </c>
      <c r="AG51" s="11">
        <v>0</v>
      </c>
      <c r="AH51" s="7">
        <f t="shared" si="8"/>
        <v>0</v>
      </c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1:57" s="27" customFormat="1" ht="76.5" customHeight="1" x14ac:dyDescent="0.25">
      <c r="A52" s="29" t="s">
        <v>91</v>
      </c>
      <c r="B52" s="56" t="s">
        <v>92</v>
      </c>
      <c r="C52" s="57"/>
      <c r="D52" s="2">
        <v>137</v>
      </c>
      <c r="E52" s="2">
        <v>56</v>
      </c>
      <c r="F52" s="4">
        <f t="shared" si="1"/>
        <v>78</v>
      </c>
      <c r="G52" s="41">
        <v>2</v>
      </c>
      <c r="H52" s="2">
        <v>1</v>
      </c>
      <c r="I52" s="9">
        <v>103</v>
      </c>
      <c r="J52" s="6">
        <f t="shared" si="2"/>
        <v>100</v>
      </c>
      <c r="K52" s="10">
        <v>3</v>
      </c>
      <c r="L52" s="10">
        <v>0</v>
      </c>
      <c r="M52" s="7">
        <f t="shared" si="3"/>
        <v>78</v>
      </c>
      <c r="N52" s="11">
        <v>23</v>
      </c>
      <c r="O52" s="11">
        <v>0</v>
      </c>
      <c r="P52" s="11">
        <v>55</v>
      </c>
      <c r="Q52" s="11">
        <v>0</v>
      </c>
      <c r="R52" s="7">
        <f t="shared" si="4"/>
        <v>0</v>
      </c>
      <c r="S52" s="2">
        <v>0</v>
      </c>
      <c r="T52" s="11">
        <v>0</v>
      </c>
      <c r="U52" s="11">
        <v>0</v>
      </c>
      <c r="V52" s="7">
        <f t="shared" si="5"/>
        <v>78</v>
      </c>
      <c r="W52" s="11">
        <v>0</v>
      </c>
      <c r="X52" s="11">
        <v>1</v>
      </c>
      <c r="Y52" s="7">
        <f t="shared" si="6"/>
        <v>156</v>
      </c>
      <c r="Z52" s="11">
        <v>46</v>
      </c>
      <c r="AA52" s="11">
        <v>8</v>
      </c>
      <c r="AB52" s="11">
        <v>0</v>
      </c>
      <c r="AC52" s="11">
        <v>0</v>
      </c>
      <c r="AD52" s="7">
        <f t="shared" si="7"/>
        <v>8</v>
      </c>
      <c r="AE52" s="11">
        <v>1</v>
      </c>
      <c r="AF52" s="11">
        <v>0</v>
      </c>
      <c r="AG52" s="11">
        <v>0</v>
      </c>
      <c r="AH52" s="7">
        <f t="shared" si="8"/>
        <v>1</v>
      </c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1:57" s="27" customFormat="1" ht="183" customHeight="1" x14ac:dyDescent="0.25">
      <c r="A53" s="29" t="s">
        <v>93</v>
      </c>
      <c r="B53" s="48" t="s">
        <v>94</v>
      </c>
      <c r="C53" s="49"/>
      <c r="D53" s="2">
        <v>0</v>
      </c>
      <c r="E53" s="2">
        <v>0</v>
      </c>
      <c r="F53" s="4">
        <f t="shared" si="1"/>
        <v>0</v>
      </c>
      <c r="G53" s="41">
        <v>0</v>
      </c>
      <c r="H53" s="2">
        <v>0</v>
      </c>
      <c r="I53" s="2">
        <v>0</v>
      </c>
      <c r="J53" s="6">
        <f t="shared" si="2"/>
        <v>0</v>
      </c>
      <c r="K53" s="2"/>
      <c r="L53" s="2">
        <v>0</v>
      </c>
      <c r="M53" s="7">
        <f t="shared" si="3"/>
        <v>0</v>
      </c>
      <c r="N53" s="2">
        <v>0</v>
      </c>
      <c r="O53" s="2">
        <v>0</v>
      </c>
      <c r="P53" s="2">
        <v>0</v>
      </c>
      <c r="Q53" s="11">
        <v>0</v>
      </c>
      <c r="R53" s="7">
        <f t="shared" si="4"/>
        <v>0</v>
      </c>
      <c r="S53" s="7">
        <v>0</v>
      </c>
      <c r="T53" s="11">
        <v>0</v>
      </c>
      <c r="U53" s="11">
        <v>0</v>
      </c>
      <c r="V53" s="7">
        <f t="shared" si="5"/>
        <v>0</v>
      </c>
      <c r="W53" s="11">
        <v>0</v>
      </c>
      <c r="X53" s="11">
        <v>0</v>
      </c>
      <c r="Y53" s="7">
        <f t="shared" si="6"/>
        <v>0</v>
      </c>
      <c r="Z53" s="11">
        <v>0</v>
      </c>
      <c r="AA53" s="11">
        <v>1</v>
      </c>
      <c r="AB53" s="11">
        <v>0</v>
      </c>
      <c r="AC53" s="11">
        <v>0</v>
      </c>
      <c r="AD53" s="7">
        <f t="shared" si="7"/>
        <v>1</v>
      </c>
      <c r="AE53" s="11">
        <v>0</v>
      </c>
      <c r="AF53" s="11">
        <v>0</v>
      </c>
      <c r="AG53" s="11">
        <v>0</v>
      </c>
      <c r="AH53" s="7">
        <f t="shared" si="8"/>
        <v>0</v>
      </c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1:57" s="27" customFormat="1" ht="93" customHeight="1" x14ac:dyDescent="0.25">
      <c r="A54" s="29" t="s">
        <v>95</v>
      </c>
      <c r="B54" s="48" t="s">
        <v>96</v>
      </c>
      <c r="C54" s="49"/>
      <c r="D54" s="2">
        <v>61</v>
      </c>
      <c r="E54" s="2">
        <v>5</v>
      </c>
      <c r="F54" s="4">
        <f t="shared" si="1"/>
        <v>56</v>
      </c>
      <c r="G54" s="41">
        <v>0</v>
      </c>
      <c r="H54" s="2">
        <v>0</v>
      </c>
      <c r="I54" s="9">
        <v>42</v>
      </c>
      <c r="J54" s="6">
        <f t="shared" si="2"/>
        <v>42</v>
      </c>
      <c r="K54" s="2"/>
      <c r="L54" s="2">
        <v>0</v>
      </c>
      <c r="M54" s="7">
        <f t="shared" si="3"/>
        <v>46</v>
      </c>
      <c r="N54" s="11">
        <v>15</v>
      </c>
      <c r="O54" s="11">
        <v>0</v>
      </c>
      <c r="P54" s="11">
        <v>31</v>
      </c>
      <c r="Q54" s="11">
        <v>0</v>
      </c>
      <c r="R54" s="7">
        <f t="shared" si="4"/>
        <v>1</v>
      </c>
      <c r="S54" s="7">
        <v>0</v>
      </c>
      <c r="T54" s="11">
        <v>1</v>
      </c>
      <c r="U54" s="11">
        <v>0</v>
      </c>
      <c r="V54" s="7">
        <f t="shared" si="5"/>
        <v>47</v>
      </c>
      <c r="W54" s="11">
        <v>0</v>
      </c>
      <c r="X54" s="11">
        <v>0</v>
      </c>
      <c r="Y54" s="7">
        <f t="shared" si="6"/>
        <v>56</v>
      </c>
      <c r="Z54" s="11">
        <v>4</v>
      </c>
      <c r="AA54" s="11">
        <v>48</v>
      </c>
      <c r="AB54" s="11">
        <v>1</v>
      </c>
      <c r="AC54" s="11">
        <v>0</v>
      </c>
      <c r="AD54" s="7">
        <f t="shared" si="7"/>
        <v>49</v>
      </c>
      <c r="AE54" s="11">
        <v>1</v>
      </c>
      <c r="AF54" s="11">
        <v>0</v>
      </c>
      <c r="AG54" s="11">
        <v>0</v>
      </c>
      <c r="AH54" s="7">
        <f t="shared" si="8"/>
        <v>1</v>
      </c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1:57" s="27" customFormat="1" ht="93" customHeight="1" x14ac:dyDescent="0.25">
      <c r="A55" s="29" t="s">
        <v>97</v>
      </c>
      <c r="B55" s="48" t="s">
        <v>98</v>
      </c>
      <c r="C55" s="49"/>
      <c r="D55" s="14">
        <v>1</v>
      </c>
      <c r="E55" s="2"/>
      <c r="F55" s="4">
        <f t="shared" si="1"/>
        <v>1</v>
      </c>
      <c r="G55" s="41">
        <v>0</v>
      </c>
      <c r="H55" s="2">
        <v>0</v>
      </c>
      <c r="I55" s="9">
        <v>3</v>
      </c>
      <c r="J55" s="6">
        <f t="shared" si="2"/>
        <v>3</v>
      </c>
      <c r="K55" s="2"/>
      <c r="L55" s="2">
        <v>0</v>
      </c>
      <c r="M55" s="7">
        <f t="shared" si="3"/>
        <v>1</v>
      </c>
      <c r="N55" s="11">
        <v>0</v>
      </c>
      <c r="O55" s="11">
        <v>0</v>
      </c>
      <c r="P55" s="11">
        <v>1</v>
      </c>
      <c r="Q55" s="11">
        <v>0</v>
      </c>
      <c r="R55" s="7">
        <f t="shared" si="4"/>
        <v>0</v>
      </c>
      <c r="S55" s="2">
        <v>0</v>
      </c>
      <c r="T55" s="11">
        <v>0</v>
      </c>
      <c r="U55" s="11">
        <v>0</v>
      </c>
      <c r="V55" s="7">
        <f t="shared" si="5"/>
        <v>1</v>
      </c>
      <c r="W55" s="11">
        <v>0</v>
      </c>
      <c r="X55" s="11">
        <v>0</v>
      </c>
      <c r="Y55" s="7">
        <f t="shared" si="6"/>
        <v>3</v>
      </c>
      <c r="Z55" s="11">
        <v>0</v>
      </c>
      <c r="AA55" s="11">
        <v>0</v>
      </c>
      <c r="AB55" s="11">
        <v>0</v>
      </c>
      <c r="AC55" s="11">
        <v>0</v>
      </c>
      <c r="AD55" s="7">
        <f t="shared" si="7"/>
        <v>0</v>
      </c>
      <c r="AE55" s="11">
        <v>0</v>
      </c>
      <c r="AF55" s="11">
        <v>0</v>
      </c>
      <c r="AG55" s="11">
        <v>0</v>
      </c>
      <c r="AH55" s="7">
        <f t="shared" si="8"/>
        <v>0</v>
      </c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1:57" s="27" customFormat="1" ht="93" customHeight="1" x14ac:dyDescent="0.25">
      <c r="A56" s="29" t="s">
        <v>99</v>
      </c>
      <c r="B56" s="48" t="s">
        <v>100</v>
      </c>
      <c r="C56" s="49"/>
      <c r="D56" s="2">
        <v>0</v>
      </c>
      <c r="E56" s="2"/>
      <c r="F56" s="4">
        <f t="shared" si="1"/>
        <v>0</v>
      </c>
      <c r="G56" s="41">
        <v>0</v>
      </c>
      <c r="H56" s="2">
        <v>0</v>
      </c>
      <c r="I56" s="9">
        <v>4</v>
      </c>
      <c r="J56" s="6">
        <f t="shared" si="2"/>
        <v>3</v>
      </c>
      <c r="K56" s="2">
        <v>1</v>
      </c>
      <c r="L56" s="2">
        <v>0</v>
      </c>
      <c r="M56" s="7">
        <f t="shared" si="3"/>
        <v>0</v>
      </c>
      <c r="N56" s="11">
        <v>0</v>
      </c>
      <c r="O56" s="11">
        <v>0</v>
      </c>
      <c r="P56" s="11">
        <v>0</v>
      </c>
      <c r="Q56" s="11">
        <v>0</v>
      </c>
      <c r="R56" s="7">
        <f t="shared" si="4"/>
        <v>0</v>
      </c>
      <c r="S56" s="7">
        <v>0</v>
      </c>
      <c r="T56" s="11">
        <v>0</v>
      </c>
      <c r="U56" s="11">
        <v>0</v>
      </c>
      <c r="V56" s="7">
        <f t="shared" si="5"/>
        <v>0</v>
      </c>
      <c r="W56" s="11">
        <v>0</v>
      </c>
      <c r="X56" s="11">
        <v>0</v>
      </c>
      <c r="Y56" s="7">
        <f t="shared" si="6"/>
        <v>3</v>
      </c>
      <c r="Z56" s="11">
        <v>0</v>
      </c>
      <c r="AA56" s="11">
        <v>0</v>
      </c>
      <c r="AB56" s="11">
        <v>0</v>
      </c>
      <c r="AC56" s="11">
        <v>1</v>
      </c>
      <c r="AD56" s="7">
        <f t="shared" si="7"/>
        <v>1</v>
      </c>
      <c r="AE56" s="11">
        <v>0</v>
      </c>
      <c r="AF56" s="11">
        <v>0</v>
      </c>
      <c r="AG56" s="11">
        <v>0</v>
      </c>
      <c r="AH56" s="7">
        <f t="shared" si="8"/>
        <v>0</v>
      </c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57" s="27" customFormat="1" ht="93" customHeight="1" x14ac:dyDescent="0.25">
      <c r="A57" s="29" t="s">
        <v>101</v>
      </c>
      <c r="B57" s="48" t="s">
        <v>102</v>
      </c>
      <c r="C57" s="49"/>
      <c r="D57" s="14">
        <v>31</v>
      </c>
      <c r="E57" s="2">
        <v>3</v>
      </c>
      <c r="F57" s="4">
        <f t="shared" si="1"/>
        <v>28</v>
      </c>
      <c r="G57" s="41">
        <v>0</v>
      </c>
      <c r="H57" s="2">
        <v>0</v>
      </c>
      <c r="I57" s="9">
        <v>15</v>
      </c>
      <c r="J57" s="6">
        <f t="shared" si="2"/>
        <v>11</v>
      </c>
      <c r="K57" s="10">
        <v>2</v>
      </c>
      <c r="L57" s="10">
        <v>2</v>
      </c>
      <c r="M57" s="7">
        <f t="shared" si="3"/>
        <v>18</v>
      </c>
      <c r="N57" s="11">
        <v>7</v>
      </c>
      <c r="O57" s="11">
        <v>0</v>
      </c>
      <c r="P57" s="11">
        <v>11</v>
      </c>
      <c r="Q57" s="11">
        <v>0</v>
      </c>
      <c r="R57" s="7">
        <f t="shared" si="4"/>
        <v>10</v>
      </c>
      <c r="S57" s="7">
        <v>0</v>
      </c>
      <c r="T57" s="11">
        <v>1</v>
      </c>
      <c r="U57" s="11">
        <v>9</v>
      </c>
      <c r="V57" s="7">
        <f t="shared" si="5"/>
        <v>28</v>
      </c>
      <c r="W57" s="11">
        <v>0</v>
      </c>
      <c r="X57" s="11">
        <v>0</v>
      </c>
      <c r="Y57" s="7">
        <f t="shared" si="6"/>
        <v>14</v>
      </c>
      <c r="Z57" s="11">
        <v>1</v>
      </c>
      <c r="AA57" s="11">
        <v>5</v>
      </c>
      <c r="AB57" s="11">
        <v>0</v>
      </c>
      <c r="AC57" s="11">
        <v>2</v>
      </c>
      <c r="AD57" s="7">
        <f t="shared" si="7"/>
        <v>7</v>
      </c>
      <c r="AE57" s="11">
        <v>1</v>
      </c>
      <c r="AF57" s="11">
        <v>0</v>
      </c>
      <c r="AG57" s="11">
        <v>0</v>
      </c>
      <c r="AH57" s="7">
        <f t="shared" si="8"/>
        <v>1</v>
      </c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57" s="27" customFormat="1" ht="93" customHeight="1" x14ac:dyDescent="0.25">
      <c r="A58" s="29" t="s">
        <v>103</v>
      </c>
      <c r="B58" s="50" t="s">
        <v>104</v>
      </c>
      <c r="C58" s="51"/>
      <c r="D58" s="2">
        <v>12</v>
      </c>
      <c r="E58" s="2">
        <v>1</v>
      </c>
      <c r="F58" s="4">
        <f t="shared" si="1"/>
        <v>11</v>
      </c>
      <c r="G58" s="41">
        <v>0</v>
      </c>
      <c r="H58" s="2"/>
      <c r="I58" s="9">
        <v>9</v>
      </c>
      <c r="J58" s="6">
        <f t="shared" si="2"/>
        <v>6</v>
      </c>
      <c r="K58" s="10">
        <v>2</v>
      </c>
      <c r="L58" s="10">
        <v>1</v>
      </c>
      <c r="M58" s="7">
        <f t="shared" si="3"/>
        <v>9</v>
      </c>
      <c r="N58" s="11">
        <v>7</v>
      </c>
      <c r="O58" s="11">
        <v>0</v>
      </c>
      <c r="P58" s="11">
        <v>2</v>
      </c>
      <c r="Q58" s="11">
        <v>0</v>
      </c>
      <c r="R58" s="7">
        <f t="shared" si="4"/>
        <v>0</v>
      </c>
      <c r="S58" s="2">
        <v>0</v>
      </c>
      <c r="T58" s="11">
        <v>0</v>
      </c>
      <c r="U58" s="11">
        <v>0</v>
      </c>
      <c r="V58" s="7">
        <f t="shared" si="5"/>
        <v>9</v>
      </c>
      <c r="W58" s="11">
        <v>0</v>
      </c>
      <c r="X58" s="11">
        <v>0</v>
      </c>
      <c r="Y58" s="7">
        <f t="shared" si="6"/>
        <v>9</v>
      </c>
      <c r="Z58" s="11">
        <v>0</v>
      </c>
      <c r="AA58" s="11">
        <v>4</v>
      </c>
      <c r="AB58" s="11">
        <v>0</v>
      </c>
      <c r="AC58" s="11">
        <v>0</v>
      </c>
      <c r="AD58" s="7">
        <f t="shared" si="7"/>
        <v>4</v>
      </c>
      <c r="AE58" s="11">
        <v>1</v>
      </c>
      <c r="AF58" s="11">
        <v>1</v>
      </c>
      <c r="AG58" s="11">
        <v>0</v>
      </c>
      <c r="AH58" s="7">
        <f t="shared" si="8"/>
        <v>2</v>
      </c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57" s="27" customFormat="1" ht="93" customHeight="1" x14ac:dyDescent="0.25">
      <c r="A59" s="29" t="s">
        <v>105</v>
      </c>
      <c r="B59" s="52" t="s">
        <v>106</v>
      </c>
      <c r="C59" s="53"/>
      <c r="D59" s="2">
        <v>0</v>
      </c>
      <c r="E59" s="2">
        <v>0</v>
      </c>
      <c r="F59" s="2">
        <v>0</v>
      </c>
      <c r="G59" s="41">
        <v>0</v>
      </c>
      <c r="H59" s="2">
        <v>0</v>
      </c>
      <c r="I59" s="2">
        <v>0</v>
      </c>
      <c r="J59" s="6">
        <f t="shared" si="2"/>
        <v>0</v>
      </c>
      <c r="K59" s="2"/>
      <c r="L59" s="2">
        <v>0</v>
      </c>
      <c r="M59" s="7">
        <f t="shared" si="3"/>
        <v>0</v>
      </c>
      <c r="N59" s="2">
        <v>0</v>
      </c>
      <c r="O59" s="2">
        <v>0</v>
      </c>
      <c r="P59" s="2">
        <v>0</v>
      </c>
      <c r="Q59" s="2">
        <v>0</v>
      </c>
      <c r="R59" s="7">
        <f t="shared" si="4"/>
        <v>0</v>
      </c>
      <c r="S59" s="7">
        <v>0</v>
      </c>
      <c r="T59" s="11">
        <v>0</v>
      </c>
      <c r="U59" s="11">
        <v>0</v>
      </c>
      <c r="V59" s="7">
        <f t="shared" si="5"/>
        <v>0</v>
      </c>
      <c r="W59" s="11">
        <v>0</v>
      </c>
      <c r="X59" s="11">
        <v>0</v>
      </c>
      <c r="Y59" s="7">
        <f t="shared" si="6"/>
        <v>0</v>
      </c>
      <c r="Z59" s="11">
        <v>0</v>
      </c>
      <c r="AA59" s="11">
        <v>0</v>
      </c>
      <c r="AB59" s="11">
        <v>0</v>
      </c>
      <c r="AC59" s="11">
        <v>0</v>
      </c>
      <c r="AD59" s="7">
        <f t="shared" si="7"/>
        <v>0</v>
      </c>
      <c r="AE59" s="11">
        <v>0</v>
      </c>
      <c r="AF59" s="11">
        <v>0</v>
      </c>
      <c r="AG59" s="11">
        <v>0</v>
      </c>
      <c r="AH59" s="7">
        <f t="shared" si="8"/>
        <v>0</v>
      </c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7" s="27" customFormat="1" ht="93" customHeight="1" x14ac:dyDescent="0.25">
      <c r="A60" s="29" t="s">
        <v>107</v>
      </c>
      <c r="B60" s="46" t="s">
        <v>74</v>
      </c>
      <c r="C60" s="47"/>
      <c r="D60" s="2">
        <v>44</v>
      </c>
      <c r="E60" s="2">
        <v>11</v>
      </c>
      <c r="F60" s="4">
        <f t="shared" si="1"/>
        <v>32</v>
      </c>
      <c r="G60" s="41">
        <v>0</v>
      </c>
      <c r="H60" s="2">
        <v>1</v>
      </c>
      <c r="I60" s="9">
        <v>168</v>
      </c>
      <c r="J60" s="6">
        <f t="shared" si="2"/>
        <v>157</v>
      </c>
      <c r="K60" s="10">
        <v>10</v>
      </c>
      <c r="L60" s="10">
        <v>1</v>
      </c>
      <c r="M60" s="7">
        <f t="shared" si="3"/>
        <v>88</v>
      </c>
      <c r="N60" s="11">
        <v>85</v>
      </c>
      <c r="O60" s="11">
        <v>0</v>
      </c>
      <c r="P60" s="11">
        <v>3</v>
      </c>
      <c r="Q60" s="11">
        <v>0</v>
      </c>
      <c r="R60" s="7">
        <f t="shared" si="4"/>
        <v>28</v>
      </c>
      <c r="S60" s="11">
        <v>0</v>
      </c>
      <c r="T60" s="11">
        <v>25</v>
      </c>
      <c r="U60" s="11">
        <v>3</v>
      </c>
      <c r="V60" s="7">
        <f t="shared" si="5"/>
        <v>116</v>
      </c>
      <c r="W60" s="11">
        <v>3</v>
      </c>
      <c r="X60" s="11">
        <v>9</v>
      </c>
      <c r="Y60" s="7">
        <f t="shared" si="6"/>
        <v>81</v>
      </c>
      <c r="Z60" s="11">
        <v>18</v>
      </c>
      <c r="AA60" s="11">
        <v>11</v>
      </c>
      <c r="AB60" s="11">
        <v>2</v>
      </c>
      <c r="AC60" s="11">
        <v>0</v>
      </c>
      <c r="AD60" s="7">
        <f t="shared" si="7"/>
        <v>13</v>
      </c>
      <c r="AE60" s="11">
        <v>2</v>
      </c>
      <c r="AF60" s="11">
        <v>0</v>
      </c>
      <c r="AG60" s="11">
        <v>0</v>
      </c>
      <c r="AH60" s="7">
        <f t="shared" si="8"/>
        <v>2</v>
      </c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57" s="24" customFormat="1" ht="93" customHeight="1" x14ac:dyDescent="0.25">
      <c r="A61" s="29"/>
      <c r="B61" s="46" t="s">
        <v>11</v>
      </c>
      <c r="C61" s="47"/>
      <c r="D61" s="8">
        <f t="shared" ref="D61:AH61" si="13">D20+D21+D23+D24+D26+D27+D28+D29+D31+D32+D33+D34+D35+D36+D37+D39+D40+D41+D42+D43+D44+D45+D46+D47+D48+D49+D50+D51+D52+D53+D54+D55+D56+D57+D58+D59+D60</f>
        <v>7961</v>
      </c>
      <c r="E61" s="8">
        <f t="shared" si="13"/>
        <v>759</v>
      </c>
      <c r="F61" s="8">
        <f t="shared" si="13"/>
        <v>7148</v>
      </c>
      <c r="G61" s="8">
        <f t="shared" si="13"/>
        <v>26</v>
      </c>
      <c r="H61" s="8">
        <f t="shared" si="13"/>
        <v>28</v>
      </c>
      <c r="I61" s="8">
        <f t="shared" si="13"/>
        <v>9886</v>
      </c>
      <c r="J61" s="8">
        <f t="shared" si="13"/>
        <v>8540</v>
      </c>
      <c r="K61" s="8">
        <f t="shared" si="13"/>
        <v>873</v>
      </c>
      <c r="L61" s="8">
        <f t="shared" si="13"/>
        <v>473</v>
      </c>
      <c r="M61" s="8">
        <f t="shared" si="13"/>
        <v>7700</v>
      </c>
      <c r="N61" s="8">
        <f t="shared" si="13"/>
        <v>5489</v>
      </c>
      <c r="O61" s="8">
        <f t="shared" si="13"/>
        <v>229</v>
      </c>
      <c r="P61" s="8">
        <f t="shared" si="13"/>
        <v>1980</v>
      </c>
      <c r="Q61" s="8">
        <f t="shared" si="13"/>
        <v>2</v>
      </c>
      <c r="R61" s="8">
        <f t="shared" si="13"/>
        <v>736</v>
      </c>
      <c r="S61" s="8">
        <f t="shared" si="13"/>
        <v>0</v>
      </c>
      <c r="T61" s="8">
        <f t="shared" si="13"/>
        <v>220</v>
      </c>
      <c r="U61" s="8">
        <f t="shared" si="13"/>
        <v>516</v>
      </c>
      <c r="V61" s="8">
        <f t="shared" si="13"/>
        <v>8436</v>
      </c>
      <c r="W61" s="8">
        <f t="shared" si="13"/>
        <v>84</v>
      </c>
      <c r="X61" s="8">
        <f t="shared" si="13"/>
        <v>243</v>
      </c>
      <c r="Y61" s="8">
        <f t="shared" si="13"/>
        <v>7927</v>
      </c>
      <c r="Z61" s="8">
        <f t="shared" si="13"/>
        <v>829</v>
      </c>
      <c r="AA61" s="8">
        <f t="shared" si="13"/>
        <v>3287</v>
      </c>
      <c r="AB61" s="8">
        <f t="shared" si="13"/>
        <v>111</v>
      </c>
      <c r="AC61" s="8">
        <f t="shared" si="13"/>
        <v>442</v>
      </c>
      <c r="AD61" s="8">
        <f t="shared" si="13"/>
        <v>3840</v>
      </c>
      <c r="AE61" s="8">
        <f t="shared" si="13"/>
        <v>519</v>
      </c>
      <c r="AF61" s="8">
        <f t="shared" si="13"/>
        <v>51</v>
      </c>
      <c r="AG61" s="8">
        <f t="shared" si="13"/>
        <v>102</v>
      </c>
      <c r="AH61" s="8">
        <f t="shared" si="13"/>
        <v>672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24" customFormat="1" x14ac:dyDescent="0.25">
      <c r="A62" s="30"/>
      <c r="B62" s="31"/>
      <c r="C62" s="31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2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24" customFormat="1" x14ac:dyDescent="0.25">
      <c r="A63" s="30"/>
      <c r="B63" s="31"/>
      <c r="C63" s="31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2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24" customFormat="1" x14ac:dyDescent="0.25">
      <c r="A64" s="30"/>
      <c r="B64" s="31"/>
      <c r="C64" s="31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2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24" customFormat="1" x14ac:dyDescent="0.25">
      <c r="A65" s="30"/>
      <c r="B65" s="31"/>
      <c r="C65" s="31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2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24" customFormat="1" x14ac:dyDescent="0.25">
      <c r="A66" s="30"/>
      <c r="B66" s="31"/>
      <c r="C66" s="31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2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24" customFormat="1" ht="15" x14ac:dyDescent="0.25">
      <c r="A67" s="30"/>
      <c r="B67" s="31"/>
      <c r="C67" s="45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2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24" customFormat="1" x14ac:dyDescent="0.25">
      <c r="A68" s="30"/>
      <c r="B68" s="31"/>
      <c r="C68" s="31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2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24" customFormat="1" x14ac:dyDescent="0.25">
      <c r="A69" s="30"/>
      <c r="B69" s="31"/>
      <c r="C69" s="31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2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24" customFormat="1" ht="81.75" customHeight="1" x14ac:dyDescent="0.25">
      <c r="A70" s="30"/>
      <c r="B70" s="31"/>
      <c r="C70" s="101" t="s">
        <v>110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2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24" customFormat="1" x14ac:dyDescent="0.25">
      <c r="A71" s="30"/>
      <c r="B71" s="31"/>
      <c r="C71" s="31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2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24" customFormat="1" x14ac:dyDescent="0.25">
      <c r="A72" s="30"/>
      <c r="B72" s="31"/>
      <c r="C72" s="31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2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24" customFormat="1" x14ac:dyDescent="0.25">
      <c r="A73" s="30"/>
      <c r="B73" s="31"/>
      <c r="C73" s="31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2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24" customFormat="1" x14ac:dyDescent="0.25">
      <c r="A74" s="30"/>
      <c r="B74" s="31"/>
      <c r="C74" s="31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2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24" customFormat="1" x14ac:dyDescent="0.25">
      <c r="A75" s="30"/>
      <c r="B75" s="31"/>
      <c r="C75" s="3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2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24" customFormat="1" x14ac:dyDescent="0.25">
      <c r="A76" s="30"/>
      <c r="B76" s="31"/>
      <c r="C76" s="31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2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24" customFormat="1" x14ac:dyDescent="0.25">
      <c r="A77" s="30"/>
      <c r="B77" s="31"/>
      <c r="C77" s="31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2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24" customFormat="1" x14ac:dyDescent="0.25">
      <c r="A78" s="30"/>
      <c r="B78" s="31"/>
      <c r="C78" s="3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2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24" customFormat="1" x14ac:dyDescent="0.25">
      <c r="A79" s="30"/>
      <c r="B79" s="31"/>
      <c r="C79" s="3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2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24" customFormat="1" x14ac:dyDescent="0.25">
      <c r="A80" s="30"/>
      <c r="B80" s="31"/>
      <c r="C80" s="3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2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24" customFormat="1" x14ac:dyDescent="0.25">
      <c r="A81" s="30"/>
      <c r="B81" s="31"/>
      <c r="C81" s="3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2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24" customFormat="1" x14ac:dyDescent="0.25">
      <c r="A82" s="30"/>
      <c r="B82" s="31"/>
      <c r="C82" s="3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3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24" customFormat="1" x14ac:dyDescent="0.25">
      <c r="A83" s="30"/>
      <c r="B83" s="31"/>
      <c r="C83" s="31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3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24" customFormat="1" x14ac:dyDescent="0.25">
      <c r="A84" s="30"/>
      <c r="B84" s="31"/>
      <c r="C84" s="31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3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34" customFormat="1" x14ac:dyDescent="0.25">
      <c r="A85" s="30"/>
      <c r="B85" s="31"/>
      <c r="C85" s="31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3"/>
      <c r="AI85" s="24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34" customFormat="1" x14ac:dyDescent="0.25">
      <c r="A86" s="30"/>
      <c r="B86" s="31"/>
      <c r="C86" s="31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2"/>
      <c r="AI86" s="24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34" customFormat="1" x14ac:dyDescent="0.25">
      <c r="A87" s="30"/>
      <c r="B87" s="31"/>
      <c r="C87" s="31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2"/>
      <c r="AI87" s="24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34" customFormat="1" x14ac:dyDescent="0.25">
      <c r="A88" s="30"/>
      <c r="B88" s="31"/>
      <c r="C88" s="31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2"/>
      <c r="AI88" s="24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24" customFormat="1" x14ac:dyDescent="0.25">
      <c r="A89" s="30"/>
      <c r="B89" s="31"/>
      <c r="C89" s="31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2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24" customFormat="1" x14ac:dyDescent="0.25">
      <c r="A90" s="30"/>
      <c r="B90" s="31"/>
      <c r="C90" s="31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2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24" customFormat="1" x14ac:dyDescent="0.25">
      <c r="A91" s="30"/>
      <c r="B91" s="31"/>
      <c r="C91" s="31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2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24" customFormat="1" x14ac:dyDescent="0.25">
      <c r="A92" s="30"/>
      <c r="B92" s="31"/>
      <c r="C92" s="31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3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24" customFormat="1" x14ac:dyDescent="0.25">
      <c r="A93" s="30"/>
      <c r="B93" s="31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2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24" customFormat="1" x14ac:dyDescent="0.25">
      <c r="A94" s="30"/>
      <c r="B94" s="31"/>
      <c r="C94" s="31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2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34" customFormat="1" x14ac:dyDescent="0.25">
      <c r="A95" s="30"/>
      <c r="B95" s="31"/>
      <c r="C95" s="31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3"/>
      <c r="AI95" s="24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24" customFormat="1" x14ac:dyDescent="0.25">
      <c r="A96" s="30"/>
      <c r="B96" s="31"/>
      <c r="C96" s="31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2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24" customFormat="1" x14ac:dyDescent="0.25">
      <c r="A97" s="30"/>
      <c r="B97" s="31"/>
      <c r="C97" s="31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2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34" customFormat="1" x14ac:dyDescent="0.25">
      <c r="A98" s="30"/>
      <c r="B98" s="31"/>
      <c r="C98" s="31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2"/>
      <c r="AI98" s="24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24" customFormat="1" x14ac:dyDescent="0.25">
      <c r="A99" s="30"/>
      <c r="B99" s="31"/>
      <c r="C99" s="31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2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24" customFormat="1" x14ac:dyDescent="0.25">
      <c r="A100" s="30"/>
      <c r="B100" s="31"/>
      <c r="C100" s="31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2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24" customFormat="1" x14ac:dyDescent="0.25">
      <c r="A101" s="30"/>
      <c r="B101" s="31"/>
      <c r="C101" s="31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2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24" customFormat="1" x14ac:dyDescent="0.25">
      <c r="A102" s="30"/>
      <c r="B102" s="31"/>
      <c r="C102" s="31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2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24" customFormat="1" x14ac:dyDescent="0.25">
      <c r="A103" s="30"/>
      <c r="B103" s="31"/>
      <c r="C103" s="31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2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24" customFormat="1" x14ac:dyDescent="0.25">
      <c r="A104" s="30"/>
      <c r="B104" s="31"/>
      <c r="C104" s="31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2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24" customFormat="1" x14ac:dyDescent="0.25">
      <c r="A105" s="30"/>
      <c r="B105" s="31"/>
      <c r="C105" s="31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2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24" customFormat="1" x14ac:dyDescent="0.25">
      <c r="A106" s="30"/>
      <c r="B106" s="31"/>
      <c r="C106" s="31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2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24" customFormat="1" x14ac:dyDescent="0.25">
      <c r="A107" s="30"/>
      <c r="B107" s="31"/>
      <c r="C107" s="31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2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24" customFormat="1" x14ac:dyDescent="0.25">
      <c r="A108" s="30"/>
      <c r="B108" s="31"/>
      <c r="C108" s="31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2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24" customFormat="1" x14ac:dyDescent="0.25">
      <c r="A109" s="30"/>
      <c r="B109" s="31"/>
      <c r="C109" s="31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2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24" customFormat="1" x14ac:dyDescent="0.25">
      <c r="A110" s="30"/>
      <c r="B110" s="31"/>
      <c r="C110" s="31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2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24" customFormat="1" x14ac:dyDescent="0.25">
      <c r="A111" s="30"/>
      <c r="B111" s="31"/>
      <c r="C111" s="31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2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24" customFormat="1" x14ac:dyDescent="0.25">
      <c r="A112" s="30"/>
      <c r="B112" s="31"/>
      <c r="C112" s="31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2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24" customFormat="1" x14ac:dyDescent="0.25">
      <c r="A113" s="30"/>
      <c r="B113" s="31"/>
      <c r="C113" s="31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2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24" customFormat="1" x14ac:dyDescent="0.25">
      <c r="A114" s="30"/>
      <c r="B114" s="31"/>
      <c r="C114" s="31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2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24" customFormat="1" x14ac:dyDescent="0.25">
      <c r="A115" s="30"/>
      <c r="B115" s="31"/>
      <c r="C115" s="31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2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24" customFormat="1" x14ac:dyDescent="0.25">
      <c r="A116" s="30"/>
      <c r="B116" s="31"/>
      <c r="C116" s="31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2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24" customFormat="1" x14ac:dyDescent="0.25">
      <c r="A117" s="30"/>
      <c r="B117" s="31"/>
      <c r="C117" s="31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2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24" customFormat="1" x14ac:dyDescent="0.25">
      <c r="A118" s="30"/>
      <c r="B118" s="31"/>
      <c r="C118" s="31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3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24" customFormat="1" x14ac:dyDescent="0.25">
      <c r="A119" s="30"/>
      <c r="B119" s="31"/>
      <c r="C119" s="31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2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24" customFormat="1" x14ac:dyDescent="0.25">
      <c r="A120" s="30"/>
      <c r="B120" s="31"/>
      <c r="C120" s="31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2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34" customFormat="1" x14ac:dyDescent="0.25">
      <c r="A121" s="30"/>
      <c r="B121" s="31"/>
      <c r="C121" s="31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2"/>
      <c r="AI121" s="24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24" customFormat="1" x14ac:dyDescent="0.25">
      <c r="A122" s="30"/>
      <c r="B122" s="31"/>
      <c r="C122" s="31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3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24" customFormat="1" x14ac:dyDescent="0.25">
      <c r="A123" s="30"/>
      <c r="B123" s="31"/>
      <c r="C123" s="31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2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24" customFormat="1" x14ac:dyDescent="0.25">
      <c r="A124" s="30"/>
      <c r="B124" s="31"/>
      <c r="C124" s="31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2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24" customFormat="1" x14ac:dyDescent="0.25">
      <c r="A125" s="30"/>
      <c r="B125" s="31"/>
      <c r="C125" s="31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2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24" customFormat="1" x14ac:dyDescent="0.25">
      <c r="A126" s="30"/>
      <c r="B126" s="31"/>
      <c r="C126" s="31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2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24" customFormat="1" x14ac:dyDescent="0.25">
      <c r="A127" s="30"/>
      <c r="B127" s="31"/>
      <c r="C127" s="31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2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24" customFormat="1" x14ac:dyDescent="0.25">
      <c r="A128" s="30"/>
      <c r="B128" s="31"/>
      <c r="C128" s="31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2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24" customFormat="1" x14ac:dyDescent="0.25">
      <c r="A129" s="30"/>
      <c r="B129" s="31"/>
      <c r="C129" s="31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2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24" customFormat="1" x14ac:dyDescent="0.25">
      <c r="A130" s="30"/>
      <c r="B130" s="31"/>
      <c r="C130" s="31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2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24" customFormat="1" x14ac:dyDescent="0.25">
      <c r="A131" s="30"/>
      <c r="B131" s="31"/>
      <c r="C131" s="31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2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24" customFormat="1" x14ac:dyDescent="0.25">
      <c r="A132" s="30"/>
      <c r="B132" s="31"/>
      <c r="C132" s="31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2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24" customFormat="1" x14ac:dyDescent="0.25">
      <c r="A133" s="30"/>
      <c r="B133" s="31"/>
      <c r="C133" s="31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2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24" customFormat="1" x14ac:dyDescent="0.25">
      <c r="A134" s="30"/>
      <c r="B134" s="31"/>
      <c r="C134" s="31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2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24" customFormat="1" x14ac:dyDescent="0.25">
      <c r="A135" s="30"/>
      <c r="B135" s="31"/>
      <c r="C135" s="31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2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24" customFormat="1" x14ac:dyDescent="0.25">
      <c r="A136" s="30"/>
      <c r="B136" s="31"/>
      <c r="C136" s="31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2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24" customFormat="1" x14ac:dyDescent="0.25">
      <c r="A137" s="30"/>
      <c r="B137" s="31"/>
      <c r="C137" s="31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24" customFormat="1" x14ac:dyDescent="0.25">
      <c r="A138" s="30"/>
      <c r="B138" s="31"/>
      <c r="C138" s="31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24" customFormat="1" x14ac:dyDescent="0.25">
      <c r="A139" s="30"/>
      <c r="B139" s="31"/>
      <c r="C139" s="31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24" customFormat="1" x14ac:dyDescent="0.25">
      <c r="A140" s="30"/>
      <c r="B140" s="31"/>
      <c r="C140" s="31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24" customFormat="1" x14ac:dyDescent="0.25">
      <c r="A141" s="30"/>
      <c r="B141" s="31"/>
      <c r="C141" s="31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24" customFormat="1" x14ac:dyDescent="0.25">
      <c r="A142" s="30"/>
      <c r="B142" s="31"/>
      <c r="C142" s="31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24" customFormat="1" x14ac:dyDescent="0.25">
      <c r="A143" s="30"/>
      <c r="B143" s="31"/>
      <c r="C143" s="31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24" customFormat="1" x14ac:dyDescent="0.25">
      <c r="A144" s="30"/>
      <c r="B144" s="31"/>
      <c r="C144" s="31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24" customFormat="1" x14ac:dyDescent="0.25">
      <c r="A145" s="30"/>
      <c r="B145" s="31"/>
      <c r="C145" s="31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24" customFormat="1" x14ac:dyDescent="0.25">
      <c r="A146" s="30"/>
      <c r="B146" s="31"/>
      <c r="C146" s="31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24" customFormat="1" ht="18" x14ac:dyDescent="0.25">
      <c r="A147" s="1"/>
      <c r="B147" s="35"/>
      <c r="C147" s="36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x14ac:dyDescent="0.25">
      <c r="B148" s="36"/>
      <c r="C148" s="36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AH148" s="24"/>
    </row>
    <row r="149" spans="1:57" x14ac:dyDescent="0.25">
      <c r="B149" s="36"/>
      <c r="C149" s="36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AH149" s="24"/>
    </row>
    <row r="150" spans="1:57" x14ac:dyDescent="0.25">
      <c r="B150" s="36"/>
      <c r="C150" s="36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AH150" s="24"/>
    </row>
    <row r="151" spans="1:57" x14ac:dyDescent="0.25">
      <c r="B151" s="36"/>
      <c r="C151" s="36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AH151" s="24"/>
    </row>
    <row r="152" spans="1:57" x14ac:dyDescent="0.25">
      <c r="B152" s="36"/>
      <c r="C152" s="36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AH152" s="24"/>
    </row>
    <row r="153" spans="1:57" x14ac:dyDescent="0.25">
      <c r="B153" s="36"/>
      <c r="C153" s="36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AH153" s="24"/>
    </row>
    <row r="154" spans="1:57" x14ac:dyDescent="0.25">
      <c r="AH154" s="24"/>
    </row>
    <row r="155" spans="1:57" x14ac:dyDescent="0.25">
      <c r="AH155" s="24"/>
    </row>
    <row r="156" spans="1:57" x14ac:dyDescent="0.25">
      <c r="AH156" s="24"/>
    </row>
    <row r="157" spans="1:57" x14ac:dyDescent="0.25">
      <c r="AH157" s="24"/>
    </row>
    <row r="158" spans="1:57" x14ac:dyDescent="0.25">
      <c r="AH158" s="24"/>
    </row>
    <row r="159" spans="1:57" x14ac:dyDescent="0.25">
      <c r="AH159" s="24"/>
    </row>
    <row r="160" spans="1:57" x14ac:dyDescent="0.25">
      <c r="AH160" s="24"/>
    </row>
    <row r="161" spans="34:34" x14ac:dyDescent="0.25">
      <c r="AH161" s="24"/>
    </row>
    <row r="162" spans="34:34" x14ac:dyDescent="0.25">
      <c r="AH162" s="24"/>
    </row>
    <row r="163" spans="34:34" x14ac:dyDescent="0.25">
      <c r="AH163" s="24"/>
    </row>
    <row r="164" spans="34:34" x14ac:dyDescent="0.25">
      <c r="AH164" s="24"/>
    </row>
    <row r="165" spans="34:34" x14ac:dyDescent="0.25">
      <c r="AH165" s="24"/>
    </row>
    <row r="166" spans="34:34" x14ac:dyDescent="0.25">
      <c r="AH166" s="24"/>
    </row>
    <row r="167" spans="34:34" x14ac:dyDescent="0.25">
      <c r="AH167" s="24"/>
    </row>
    <row r="168" spans="34:34" x14ac:dyDescent="0.25">
      <c r="AH168" s="24"/>
    </row>
    <row r="169" spans="34:34" x14ac:dyDescent="0.25">
      <c r="AH169" s="24"/>
    </row>
    <row r="170" spans="34:34" x14ac:dyDescent="0.25">
      <c r="AH170" s="24"/>
    </row>
    <row r="171" spans="34:34" x14ac:dyDescent="0.25">
      <c r="AH171" s="24"/>
    </row>
    <row r="172" spans="34:34" x14ac:dyDescent="0.25">
      <c r="AH172" s="24"/>
    </row>
    <row r="173" spans="34:34" x14ac:dyDescent="0.25">
      <c r="AH173" s="24"/>
    </row>
    <row r="174" spans="34:34" x14ac:dyDescent="0.25">
      <c r="AH174" s="24"/>
    </row>
    <row r="175" spans="34:34" x14ac:dyDescent="0.25">
      <c r="AH175" s="24"/>
    </row>
    <row r="176" spans="34:34" x14ac:dyDescent="0.25">
      <c r="AH176" s="24"/>
    </row>
    <row r="177" spans="34:34" x14ac:dyDescent="0.25">
      <c r="AH177" s="24"/>
    </row>
    <row r="178" spans="34:34" x14ac:dyDescent="0.25">
      <c r="AH178" s="24"/>
    </row>
    <row r="179" spans="34:34" x14ac:dyDescent="0.25">
      <c r="AH179" s="24"/>
    </row>
    <row r="180" spans="34:34" x14ac:dyDescent="0.25">
      <c r="AH180" s="24"/>
    </row>
    <row r="181" spans="34:34" x14ac:dyDescent="0.25">
      <c r="AH181" s="24"/>
    </row>
    <row r="182" spans="34:34" x14ac:dyDescent="0.25">
      <c r="AH182" s="24"/>
    </row>
    <row r="183" spans="34:34" x14ac:dyDescent="0.25">
      <c r="AH183" s="24"/>
    </row>
    <row r="184" spans="34:34" x14ac:dyDescent="0.25">
      <c r="AH184" s="24"/>
    </row>
    <row r="185" spans="34:34" x14ac:dyDescent="0.25">
      <c r="AH185" s="24"/>
    </row>
    <row r="186" spans="34:34" x14ac:dyDescent="0.25">
      <c r="AH186" s="24"/>
    </row>
    <row r="187" spans="34:34" x14ac:dyDescent="0.25">
      <c r="AH187" s="24"/>
    </row>
    <row r="188" spans="34:34" x14ac:dyDescent="0.25">
      <c r="AH188" s="24"/>
    </row>
    <row r="189" spans="34:34" x14ac:dyDescent="0.25">
      <c r="AH189" s="24"/>
    </row>
    <row r="190" spans="34:34" x14ac:dyDescent="0.25">
      <c r="AH190" s="24"/>
    </row>
    <row r="191" spans="34:34" x14ac:dyDescent="0.25">
      <c r="AH191" s="24"/>
    </row>
    <row r="192" spans="34:34" x14ac:dyDescent="0.25">
      <c r="AH192" s="24"/>
    </row>
    <row r="193" spans="34:34" x14ac:dyDescent="0.25">
      <c r="AH193" s="24"/>
    </row>
    <row r="194" spans="34:34" x14ac:dyDescent="0.25">
      <c r="AH194" s="24"/>
    </row>
    <row r="195" spans="34:34" x14ac:dyDescent="0.25">
      <c r="AH195" s="24"/>
    </row>
    <row r="196" spans="34:34" x14ac:dyDescent="0.25">
      <c r="AH196" s="24"/>
    </row>
    <row r="197" spans="34:34" x14ac:dyDescent="0.25">
      <c r="AH197" s="24"/>
    </row>
    <row r="198" spans="34:34" x14ac:dyDescent="0.25">
      <c r="AH198" s="24"/>
    </row>
    <row r="199" spans="34:34" x14ac:dyDescent="0.25">
      <c r="AH199" s="24"/>
    </row>
    <row r="200" spans="34:34" x14ac:dyDescent="0.25">
      <c r="AH200" s="24"/>
    </row>
    <row r="201" spans="34:34" x14ac:dyDescent="0.25">
      <c r="AH201" s="24"/>
    </row>
    <row r="202" spans="34:34" x14ac:dyDescent="0.25">
      <c r="AH202" s="24"/>
    </row>
    <row r="203" spans="34:34" x14ac:dyDescent="0.25">
      <c r="AH203" s="24"/>
    </row>
    <row r="204" spans="34:34" x14ac:dyDescent="0.25">
      <c r="AH204" s="24"/>
    </row>
    <row r="205" spans="34:34" x14ac:dyDescent="0.25">
      <c r="AH205" s="24"/>
    </row>
    <row r="206" spans="34:34" x14ac:dyDescent="0.25">
      <c r="AH206" s="24"/>
    </row>
    <row r="207" spans="34:34" x14ac:dyDescent="0.25">
      <c r="AH207" s="24"/>
    </row>
    <row r="208" spans="34:34" x14ac:dyDescent="0.25">
      <c r="AH208" s="24"/>
    </row>
    <row r="209" spans="34:34" x14ac:dyDescent="0.25">
      <c r="AH209" s="24"/>
    </row>
    <row r="210" spans="34:34" x14ac:dyDescent="0.25">
      <c r="AH210" s="24"/>
    </row>
    <row r="211" spans="34:34" x14ac:dyDescent="0.25">
      <c r="AH211" s="24"/>
    </row>
    <row r="212" spans="34:34" x14ac:dyDescent="0.25">
      <c r="AH212" s="24"/>
    </row>
    <row r="213" spans="34:34" x14ac:dyDescent="0.25">
      <c r="AH213" s="24"/>
    </row>
    <row r="214" spans="34:34" x14ac:dyDescent="0.25">
      <c r="AH214" s="24"/>
    </row>
    <row r="215" spans="34:34" x14ac:dyDescent="0.25">
      <c r="AH215" s="24"/>
    </row>
    <row r="216" spans="34:34" x14ac:dyDescent="0.25">
      <c r="AH216" s="24"/>
    </row>
    <row r="217" spans="34:34" x14ac:dyDescent="0.25">
      <c r="AH217" s="24"/>
    </row>
    <row r="218" spans="34:34" x14ac:dyDescent="0.25">
      <c r="AH218" s="24"/>
    </row>
    <row r="219" spans="34:34" x14ac:dyDescent="0.25">
      <c r="AH219" s="24"/>
    </row>
    <row r="220" spans="34:34" x14ac:dyDescent="0.25">
      <c r="AH220" s="24"/>
    </row>
    <row r="221" spans="34:34" x14ac:dyDescent="0.25">
      <c r="AH221" s="24"/>
    </row>
    <row r="222" spans="34:34" x14ac:dyDescent="0.25">
      <c r="AH222" s="24"/>
    </row>
    <row r="223" spans="34:34" x14ac:dyDescent="0.25">
      <c r="AH223" s="24"/>
    </row>
    <row r="224" spans="34:34" x14ac:dyDescent="0.25">
      <c r="AH224" s="24"/>
    </row>
    <row r="225" spans="34:34" x14ac:dyDescent="0.25">
      <c r="AH225" s="24"/>
    </row>
    <row r="226" spans="34:34" x14ac:dyDescent="0.25">
      <c r="AH226" s="24"/>
    </row>
    <row r="227" spans="34:34" x14ac:dyDescent="0.25">
      <c r="AH227" s="24"/>
    </row>
    <row r="228" spans="34:34" x14ac:dyDescent="0.25">
      <c r="AH228" s="24"/>
    </row>
    <row r="229" spans="34:34" x14ac:dyDescent="0.25">
      <c r="AH229" s="24"/>
    </row>
    <row r="230" spans="34:34" x14ac:dyDescent="0.25">
      <c r="AH230" s="24"/>
    </row>
    <row r="231" spans="34:34" x14ac:dyDescent="0.25">
      <c r="AH231" s="24"/>
    </row>
    <row r="232" spans="34:34" x14ac:dyDescent="0.25">
      <c r="AH232" s="24"/>
    </row>
    <row r="233" spans="34:34" x14ac:dyDescent="0.25">
      <c r="AH233" s="24"/>
    </row>
    <row r="234" spans="34:34" x14ac:dyDescent="0.25">
      <c r="AH234" s="24"/>
    </row>
    <row r="235" spans="34:34" x14ac:dyDescent="0.25">
      <c r="AH235" s="24"/>
    </row>
    <row r="236" spans="34:34" x14ac:dyDescent="0.25">
      <c r="AH236" s="24"/>
    </row>
    <row r="237" spans="34:34" x14ac:dyDescent="0.25">
      <c r="AH237" s="24"/>
    </row>
    <row r="238" spans="34:34" x14ac:dyDescent="0.25">
      <c r="AH238" s="24"/>
    </row>
    <row r="239" spans="34:34" x14ac:dyDescent="0.25">
      <c r="AH239" s="24"/>
    </row>
    <row r="240" spans="34:34" x14ac:dyDescent="0.25">
      <c r="AH240" s="24"/>
    </row>
    <row r="241" spans="34:34" x14ac:dyDescent="0.25">
      <c r="AH241" s="24"/>
    </row>
    <row r="242" spans="34:34" x14ac:dyDescent="0.25">
      <c r="AH242" s="24"/>
    </row>
    <row r="243" spans="34:34" x14ac:dyDescent="0.25">
      <c r="AH243" s="24"/>
    </row>
    <row r="244" spans="34:34" x14ac:dyDescent="0.25">
      <c r="AH244" s="24"/>
    </row>
    <row r="245" spans="34:34" x14ac:dyDescent="0.25">
      <c r="AH245" s="24"/>
    </row>
    <row r="246" spans="34:34" x14ac:dyDescent="0.25">
      <c r="AH246" s="24"/>
    </row>
    <row r="247" spans="34:34" x14ac:dyDescent="0.25">
      <c r="AH247" s="24"/>
    </row>
    <row r="248" spans="34:34" x14ac:dyDescent="0.25">
      <c r="AH248" s="24"/>
    </row>
    <row r="249" spans="34:34" x14ac:dyDescent="0.25">
      <c r="AH249" s="24"/>
    </row>
    <row r="250" spans="34:34" x14ac:dyDescent="0.25">
      <c r="AH250" s="24"/>
    </row>
    <row r="251" spans="34:34" x14ac:dyDescent="0.25">
      <c r="AH251" s="24"/>
    </row>
    <row r="252" spans="34:34" x14ac:dyDescent="0.25">
      <c r="AH252" s="24"/>
    </row>
    <row r="253" spans="34:34" x14ac:dyDescent="0.25">
      <c r="AH253" s="24"/>
    </row>
    <row r="254" spans="34:34" x14ac:dyDescent="0.25">
      <c r="AH254" s="24"/>
    </row>
    <row r="255" spans="34:34" x14ac:dyDescent="0.25">
      <c r="AH255" s="24"/>
    </row>
    <row r="256" spans="34:34" x14ac:dyDescent="0.25">
      <c r="AH256" s="24"/>
    </row>
    <row r="257" spans="34:34" x14ac:dyDescent="0.25">
      <c r="AH257" s="24"/>
    </row>
    <row r="258" spans="34:34" x14ac:dyDescent="0.25">
      <c r="AH258" s="24"/>
    </row>
    <row r="259" spans="34:34" x14ac:dyDescent="0.25">
      <c r="AH259" s="24"/>
    </row>
    <row r="260" spans="34:34" x14ac:dyDescent="0.25">
      <c r="AH260" s="24"/>
    </row>
    <row r="261" spans="34:34" x14ac:dyDescent="0.25">
      <c r="AH261" s="24"/>
    </row>
    <row r="262" spans="34:34" x14ac:dyDescent="0.25">
      <c r="AH262" s="24"/>
    </row>
    <row r="263" spans="34:34" x14ac:dyDescent="0.25">
      <c r="AH263" s="24"/>
    </row>
    <row r="264" spans="34:34" x14ac:dyDescent="0.25">
      <c r="AH264" s="24"/>
    </row>
    <row r="265" spans="34:34" x14ac:dyDescent="0.25">
      <c r="AH265" s="24"/>
    </row>
    <row r="266" spans="34:34" x14ac:dyDescent="0.25">
      <c r="AH266" s="24"/>
    </row>
    <row r="267" spans="34:34" x14ac:dyDescent="0.25">
      <c r="AH267" s="24"/>
    </row>
    <row r="268" spans="34:34" x14ac:dyDescent="0.25">
      <c r="AH268" s="24"/>
    </row>
    <row r="269" spans="34:34" x14ac:dyDescent="0.25">
      <c r="AH269" s="24"/>
    </row>
    <row r="270" spans="34:34" x14ac:dyDescent="0.25">
      <c r="AH270" s="24"/>
    </row>
    <row r="271" spans="34:34" x14ac:dyDescent="0.25">
      <c r="AH271" s="24"/>
    </row>
    <row r="272" spans="34:34" x14ac:dyDescent="0.25">
      <c r="AH272" s="24"/>
    </row>
    <row r="273" spans="34:34" x14ac:dyDescent="0.25">
      <c r="AH273" s="24"/>
    </row>
    <row r="274" spans="34:34" x14ac:dyDescent="0.25">
      <c r="AH274" s="24"/>
    </row>
    <row r="275" spans="34:34" x14ac:dyDescent="0.25">
      <c r="AH275" s="24"/>
    </row>
    <row r="276" spans="34:34" x14ac:dyDescent="0.25">
      <c r="AH276" s="24"/>
    </row>
    <row r="277" spans="34:34" x14ac:dyDescent="0.25">
      <c r="AH277" s="24"/>
    </row>
    <row r="278" spans="34:34" x14ac:dyDescent="0.25">
      <c r="AH278" s="24"/>
    </row>
    <row r="279" spans="34:34" x14ac:dyDescent="0.25">
      <c r="AH279" s="24"/>
    </row>
    <row r="280" spans="34:34" x14ac:dyDescent="0.25">
      <c r="AH280" s="24"/>
    </row>
    <row r="281" spans="34:34" x14ac:dyDescent="0.25">
      <c r="AH281" s="24"/>
    </row>
    <row r="282" spans="34:34" x14ac:dyDescent="0.25">
      <c r="AH282" s="24"/>
    </row>
    <row r="283" spans="34:34" x14ac:dyDescent="0.25">
      <c r="AH283" s="24"/>
    </row>
    <row r="284" spans="34:34" x14ac:dyDescent="0.25">
      <c r="AH284" s="24"/>
    </row>
    <row r="285" spans="34:34" x14ac:dyDescent="0.25">
      <c r="AH285" s="24"/>
    </row>
    <row r="286" spans="34:34" x14ac:dyDescent="0.25">
      <c r="AH286" s="24"/>
    </row>
    <row r="287" spans="34:34" x14ac:dyDescent="0.25">
      <c r="AH287" s="24"/>
    </row>
    <row r="288" spans="34:34" x14ac:dyDescent="0.25">
      <c r="AH288" s="24"/>
    </row>
    <row r="289" spans="34:34" x14ac:dyDescent="0.25">
      <c r="AH289" s="24"/>
    </row>
    <row r="290" spans="34:34" x14ac:dyDescent="0.25">
      <c r="AH290" s="24"/>
    </row>
    <row r="291" spans="34:34" x14ac:dyDescent="0.25">
      <c r="AH291" s="24"/>
    </row>
    <row r="292" spans="34:34" x14ac:dyDescent="0.25">
      <c r="AH292" s="24"/>
    </row>
    <row r="293" spans="34:34" x14ac:dyDescent="0.25">
      <c r="AH293" s="24"/>
    </row>
    <row r="294" spans="34:34" x14ac:dyDescent="0.25">
      <c r="AH294" s="24"/>
    </row>
    <row r="295" spans="34:34" x14ac:dyDescent="0.25">
      <c r="AH295" s="24"/>
    </row>
    <row r="296" spans="34:34" x14ac:dyDescent="0.25">
      <c r="AH296" s="24"/>
    </row>
    <row r="297" spans="34:34" x14ac:dyDescent="0.25">
      <c r="AH297" s="24"/>
    </row>
    <row r="298" spans="34:34" x14ac:dyDescent="0.25">
      <c r="AH298" s="24"/>
    </row>
    <row r="299" spans="34:34" x14ac:dyDescent="0.25">
      <c r="AH299" s="24"/>
    </row>
    <row r="300" spans="34:34" x14ac:dyDescent="0.25">
      <c r="AH300" s="24"/>
    </row>
    <row r="301" spans="34:34" x14ac:dyDescent="0.25">
      <c r="AH301" s="24"/>
    </row>
    <row r="302" spans="34:34" x14ac:dyDescent="0.25">
      <c r="AH302" s="24"/>
    </row>
    <row r="303" spans="34:34" x14ac:dyDescent="0.25">
      <c r="AH303" s="24"/>
    </row>
    <row r="304" spans="34:34" x14ac:dyDescent="0.25">
      <c r="AH304" s="24"/>
    </row>
    <row r="305" spans="34:34" x14ac:dyDescent="0.25">
      <c r="AH305" s="24"/>
    </row>
    <row r="306" spans="34:34" x14ac:dyDescent="0.25">
      <c r="AH306" s="24"/>
    </row>
    <row r="307" spans="34:34" x14ac:dyDescent="0.25">
      <c r="AH307" s="24"/>
    </row>
    <row r="308" spans="34:34" x14ac:dyDescent="0.25">
      <c r="AH308" s="24"/>
    </row>
    <row r="309" spans="34:34" x14ac:dyDescent="0.25">
      <c r="AH309" s="24"/>
    </row>
    <row r="310" spans="34:34" x14ac:dyDescent="0.25">
      <c r="AH310" s="24"/>
    </row>
    <row r="311" spans="34:34" x14ac:dyDescent="0.25">
      <c r="AH311" s="24"/>
    </row>
    <row r="312" spans="34:34" x14ac:dyDescent="0.25">
      <c r="AH312" s="24"/>
    </row>
    <row r="313" spans="34:34" x14ac:dyDescent="0.25">
      <c r="AH313" s="24"/>
    </row>
    <row r="314" spans="34:34" x14ac:dyDescent="0.25">
      <c r="AH314" s="24"/>
    </row>
    <row r="315" spans="34:34" x14ac:dyDescent="0.25">
      <c r="AH315" s="24"/>
    </row>
    <row r="316" spans="34:34" x14ac:dyDescent="0.25">
      <c r="AH316" s="24"/>
    </row>
    <row r="317" spans="34:34" x14ac:dyDescent="0.25">
      <c r="AH317" s="24"/>
    </row>
    <row r="318" spans="34:34" x14ac:dyDescent="0.25">
      <c r="AH318" s="24"/>
    </row>
    <row r="319" spans="34:34" x14ac:dyDescent="0.25">
      <c r="AH319" s="24"/>
    </row>
    <row r="320" spans="34:34" x14ac:dyDescent="0.25">
      <c r="AH320" s="24"/>
    </row>
    <row r="321" spans="34:34" x14ac:dyDescent="0.25">
      <c r="AH321" s="24"/>
    </row>
    <row r="322" spans="34:34" x14ac:dyDescent="0.25">
      <c r="AH322" s="24"/>
    </row>
    <row r="323" spans="34:34" x14ac:dyDescent="0.25">
      <c r="AH323" s="24"/>
    </row>
    <row r="324" spans="34:34" x14ac:dyDescent="0.25">
      <c r="AH324" s="24"/>
    </row>
    <row r="325" spans="34:34" x14ac:dyDescent="0.25">
      <c r="AH325" s="24"/>
    </row>
    <row r="326" spans="34:34" x14ac:dyDescent="0.25">
      <c r="AH326" s="24"/>
    </row>
    <row r="327" spans="34:34" x14ac:dyDescent="0.25">
      <c r="AH327" s="24"/>
    </row>
    <row r="328" spans="34:34" x14ac:dyDescent="0.25">
      <c r="AH328" s="24"/>
    </row>
    <row r="329" spans="34:34" x14ac:dyDescent="0.25">
      <c r="AH329" s="24"/>
    </row>
    <row r="330" spans="34:34" x14ac:dyDescent="0.25">
      <c r="AH330" s="24"/>
    </row>
    <row r="331" spans="34:34" x14ac:dyDescent="0.25">
      <c r="AH331" s="24"/>
    </row>
    <row r="332" spans="34:34" x14ac:dyDescent="0.25">
      <c r="AH332" s="24"/>
    </row>
    <row r="333" spans="34:34" x14ac:dyDescent="0.25">
      <c r="AH333" s="24"/>
    </row>
    <row r="334" spans="34:34" x14ac:dyDescent="0.25">
      <c r="AH334" s="24"/>
    </row>
    <row r="335" spans="34:34" x14ac:dyDescent="0.25">
      <c r="AH335" s="24"/>
    </row>
    <row r="336" spans="34:34" x14ac:dyDescent="0.25">
      <c r="AH336" s="24"/>
    </row>
    <row r="337" spans="34:34" x14ac:dyDescent="0.25">
      <c r="AH337" s="24"/>
    </row>
    <row r="338" spans="34:34" x14ac:dyDescent="0.25">
      <c r="AH338" s="24"/>
    </row>
    <row r="339" spans="34:34" x14ac:dyDescent="0.25">
      <c r="AH339" s="24"/>
    </row>
    <row r="340" spans="34:34" x14ac:dyDescent="0.25">
      <c r="AH340" s="24"/>
    </row>
    <row r="341" spans="34:34" x14ac:dyDescent="0.25">
      <c r="AH341" s="24"/>
    </row>
    <row r="342" spans="34:34" x14ac:dyDescent="0.25">
      <c r="AH342" s="24"/>
    </row>
    <row r="343" spans="34:34" x14ac:dyDescent="0.25">
      <c r="AH343" s="24"/>
    </row>
    <row r="344" spans="34:34" x14ac:dyDescent="0.25">
      <c r="AH344" s="24"/>
    </row>
    <row r="345" spans="34:34" x14ac:dyDescent="0.25">
      <c r="AH345" s="24"/>
    </row>
    <row r="346" spans="34:34" x14ac:dyDescent="0.25">
      <c r="AH346" s="24"/>
    </row>
    <row r="347" spans="34:34" x14ac:dyDescent="0.25">
      <c r="AH347" s="24"/>
    </row>
    <row r="348" spans="34:34" x14ac:dyDescent="0.25">
      <c r="AH348" s="24"/>
    </row>
    <row r="349" spans="34:34" x14ac:dyDescent="0.25">
      <c r="AH349" s="24"/>
    </row>
    <row r="350" spans="34:34" x14ac:dyDescent="0.25">
      <c r="AH350" s="24"/>
    </row>
    <row r="351" spans="34:34" x14ac:dyDescent="0.25">
      <c r="AH351" s="24"/>
    </row>
    <row r="352" spans="34:34" x14ac:dyDescent="0.25">
      <c r="AH352" s="24"/>
    </row>
    <row r="353" spans="34:34" x14ac:dyDescent="0.25">
      <c r="AH353" s="24"/>
    </row>
    <row r="354" spans="34:34" x14ac:dyDescent="0.25">
      <c r="AH354" s="24"/>
    </row>
    <row r="355" spans="34:34" x14ac:dyDescent="0.25">
      <c r="AH355" s="24"/>
    </row>
    <row r="356" spans="34:34" x14ac:dyDescent="0.25">
      <c r="AH356" s="24"/>
    </row>
    <row r="357" spans="34:34" x14ac:dyDescent="0.25">
      <c r="AH357" s="24"/>
    </row>
    <row r="358" spans="34:34" x14ac:dyDescent="0.25">
      <c r="AH358" s="24"/>
    </row>
    <row r="359" spans="34:34" x14ac:dyDescent="0.25">
      <c r="AH359" s="24"/>
    </row>
    <row r="360" spans="34:34" x14ac:dyDescent="0.25">
      <c r="AH360" s="24"/>
    </row>
    <row r="361" spans="34:34" x14ac:dyDescent="0.25">
      <c r="AH361" s="24"/>
    </row>
    <row r="362" spans="34:34" x14ac:dyDescent="0.25">
      <c r="AH362" s="24"/>
    </row>
    <row r="363" spans="34:34" x14ac:dyDescent="0.25">
      <c r="AH363" s="24"/>
    </row>
    <row r="364" spans="34:34" x14ac:dyDescent="0.25">
      <c r="AH364" s="24"/>
    </row>
    <row r="365" spans="34:34" x14ac:dyDescent="0.25">
      <c r="AH365" s="24"/>
    </row>
    <row r="366" spans="34:34" x14ac:dyDescent="0.25">
      <c r="AH366" s="24"/>
    </row>
    <row r="367" spans="34:34" x14ac:dyDescent="0.25">
      <c r="AH367" s="24"/>
    </row>
    <row r="368" spans="34:34" x14ac:dyDescent="0.25">
      <c r="AH368" s="24"/>
    </row>
    <row r="369" spans="34:34" x14ac:dyDescent="0.25">
      <c r="AH369" s="24"/>
    </row>
    <row r="370" spans="34:34" x14ac:dyDescent="0.25">
      <c r="AH370" s="24"/>
    </row>
    <row r="371" spans="34:34" x14ac:dyDescent="0.25">
      <c r="AH371" s="24"/>
    </row>
    <row r="372" spans="34:34" x14ac:dyDescent="0.25">
      <c r="AH372" s="24"/>
    </row>
    <row r="373" spans="34:34" x14ac:dyDescent="0.25">
      <c r="AH373" s="24"/>
    </row>
    <row r="374" spans="34:34" x14ac:dyDescent="0.25">
      <c r="AH374" s="24"/>
    </row>
    <row r="375" spans="34:34" x14ac:dyDescent="0.25">
      <c r="AH375" s="24"/>
    </row>
    <row r="376" spans="34:34" x14ac:dyDescent="0.25">
      <c r="AH376" s="24"/>
    </row>
    <row r="377" spans="34:34" x14ac:dyDescent="0.25">
      <c r="AH377" s="24"/>
    </row>
    <row r="378" spans="34:34" x14ac:dyDescent="0.25">
      <c r="AH378" s="24"/>
    </row>
    <row r="379" spans="34:34" x14ac:dyDescent="0.25">
      <c r="AH379" s="24"/>
    </row>
    <row r="380" spans="34:34" x14ac:dyDescent="0.25">
      <c r="AH380" s="24"/>
    </row>
    <row r="381" spans="34:34" x14ac:dyDescent="0.25">
      <c r="AH381" s="24"/>
    </row>
    <row r="382" spans="34:34" x14ac:dyDescent="0.25">
      <c r="AH382" s="24"/>
    </row>
    <row r="383" spans="34:34" x14ac:dyDescent="0.25">
      <c r="AH383" s="24"/>
    </row>
    <row r="384" spans="34:34" x14ac:dyDescent="0.25">
      <c r="AH384" s="24"/>
    </row>
    <row r="385" spans="34:34" x14ac:dyDescent="0.25">
      <c r="AH385" s="24"/>
    </row>
    <row r="386" spans="34:34" x14ac:dyDescent="0.25">
      <c r="AH386" s="24"/>
    </row>
    <row r="387" spans="34:34" x14ac:dyDescent="0.25">
      <c r="AH387" s="24"/>
    </row>
    <row r="388" spans="34:34" x14ac:dyDescent="0.25">
      <c r="AH388" s="24"/>
    </row>
    <row r="389" spans="34:34" x14ac:dyDescent="0.25">
      <c r="AH389" s="24"/>
    </row>
    <row r="390" spans="34:34" x14ac:dyDescent="0.25">
      <c r="AH390" s="24"/>
    </row>
    <row r="391" spans="34:34" x14ac:dyDescent="0.25">
      <c r="AH391" s="24"/>
    </row>
    <row r="392" spans="34:34" x14ac:dyDescent="0.25">
      <c r="AH392" s="24"/>
    </row>
    <row r="393" spans="34:34" x14ac:dyDescent="0.25">
      <c r="AH393" s="24"/>
    </row>
    <row r="394" spans="34:34" x14ac:dyDescent="0.25">
      <c r="AH394" s="24"/>
    </row>
    <row r="395" spans="34:34" x14ac:dyDescent="0.25">
      <c r="AH395" s="24"/>
    </row>
    <row r="396" spans="34:34" x14ac:dyDescent="0.25">
      <c r="AH396" s="24"/>
    </row>
    <row r="397" spans="34:34" x14ac:dyDescent="0.25">
      <c r="AH397" s="24"/>
    </row>
    <row r="398" spans="34:34" x14ac:dyDescent="0.25">
      <c r="AH398" s="24"/>
    </row>
    <row r="399" spans="34:34" x14ac:dyDescent="0.25">
      <c r="AH399" s="24"/>
    </row>
    <row r="400" spans="34:34" x14ac:dyDescent="0.25">
      <c r="AH400" s="24"/>
    </row>
    <row r="401" spans="34:34" x14ac:dyDescent="0.25">
      <c r="AH401" s="24"/>
    </row>
    <row r="402" spans="34:34" x14ac:dyDescent="0.25">
      <c r="AH402" s="24"/>
    </row>
    <row r="403" spans="34:34" x14ac:dyDescent="0.25">
      <c r="AH403" s="24"/>
    </row>
    <row r="404" spans="34:34" x14ac:dyDescent="0.25">
      <c r="AH404" s="24"/>
    </row>
    <row r="405" spans="34:34" x14ac:dyDescent="0.25">
      <c r="AH405" s="24"/>
    </row>
    <row r="406" spans="34:34" x14ac:dyDescent="0.25">
      <c r="AH406" s="24"/>
    </row>
    <row r="407" spans="34:34" x14ac:dyDescent="0.25">
      <c r="AH407" s="24"/>
    </row>
    <row r="408" spans="34:34" x14ac:dyDescent="0.25">
      <c r="AH408" s="24"/>
    </row>
    <row r="409" spans="34:34" x14ac:dyDescent="0.25">
      <c r="AH409" s="24"/>
    </row>
    <row r="410" spans="34:34" x14ac:dyDescent="0.25">
      <c r="AH410" s="24"/>
    </row>
    <row r="411" spans="34:34" x14ac:dyDescent="0.25">
      <c r="AH411" s="24"/>
    </row>
    <row r="412" spans="34:34" x14ac:dyDescent="0.25">
      <c r="AH412" s="24"/>
    </row>
    <row r="413" spans="34:34" x14ac:dyDescent="0.25">
      <c r="AH413" s="24"/>
    </row>
    <row r="414" spans="34:34" x14ac:dyDescent="0.25">
      <c r="AH414" s="24"/>
    </row>
    <row r="415" spans="34:34" x14ac:dyDescent="0.25">
      <c r="AH415" s="24"/>
    </row>
    <row r="416" spans="34:34" x14ac:dyDescent="0.25">
      <c r="AH416" s="24"/>
    </row>
    <row r="417" spans="34:34" x14ac:dyDescent="0.25">
      <c r="AH417" s="24"/>
    </row>
    <row r="418" spans="34:34" x14ac:dyDescent="0.25">
      <c r="AH418" s="24"/>
    </row>
    <row r="419" spans="34:34" x14ac:dyDescent="0.25">
      <c r="AH419" s="24"/>
    </row>
    <row r="420" spans="34:34" x14ac:dyDescent="0.25">
      <c r="AH420" s="24"/>
    </row>
    <row r="421" spans="34:34" x14ac:dyDescent="0.25">
      <c r="AH421" s="24"/>
    </row>
    <row r="422" spans="34:34" x14ac:dyDescent="0.25">
      <c r="AH422" s="24"/>
    </row>
    <row r="423" spans="34:34" x14ac:dyDescent="0.25">
      <c r="AH423" s="24"/>
    </row>
    <row r="424" spans="34:34" x14ac:dyDescent="0.25">
      <c r="AH424" s="24"/>
    </row>
    <row r="425" spans="34:34" x14ac:dyDescent="0.25">
      <c r="AH425" s="24"/>
    </row>
    <row r="426" spans="34:34" x14ac:dyDescent="0.25">
      <c r="AH426" s="24"/>
    </row>
    <row r="427" spans="34:34" x14ac:dyDescent="0.25">
      <c r="AH427" s="24"/>
    </row>
    <row r="428" spans="34:34" x14ac:dyDescent="0.25">
      <c r="AH428" s="24"/>
    </row>
    <row r="429" spans="34:34" x14ac:dyDescent="0.25">
      <c r="AH429" s="24"/>
    </row>
    <row r="430" spans="34:34" x14ac:dyDescent="0.25">
      <c r="AH430" s="24"/>
    </row>
    <row r="431" spans="34:34" x14ac:dyDescent="0.25">
      <c r="AH431" s="24"/>
    </row>
    <row r="432" spans="34:34" x14ac:dyDescent="0.25">
      <c r="AH432" s="24"/>
    </row>
    <row r="433" spans="34:34" x14ac:dyDescent="0.25">
      <c r="AH433" s="24"/>
    </row>
    <row r="434" spans="34:34" x14ac:dyDescent="0.25">
      <c r="AH434" s="24"/>
    </row>
    <row r="435" spans="34:34" x14ac:dyDescent="0.25">
      <c r="AH435" s="24"/>
    </row>
    <row r="436" spans="34:34" x14ac:dyDescent="0.25">
      <c r="AH436" s="24"/>
    </row>
    <row r="437" spans="34:34" x14ac:dyDescent="0.25">
      <c r="AH437" s="24"/>
    </row>
    <row r="438" spans="34:34" x14ac:dyDescent="0.25">
      <c r="AH438" s="24"/>
    </row>
    <row r="439" spans="34:34" x14ac:dyDescent="0.25">
      <c r="AH439" s="24"/>
    </row>
    <row r="440" spans="34:34" x14ac:dyDescent="0.25">
      <c r="AH440" s="24"/>
    </row>
    <row r="441" spans="34:34" x14ac:dyDescent="0.25">
      <c r="AH441" s="24"/>
    </row>
    <row r="442" spans="34:34" x14ac:dyDescent="0.25">
      <c r="AH442" s="24"/>
    </row>
    <row r="443" spans="34:34" x14ac:dyDescent="0.25">
      <c r="AH443" s="24"/>
    </row>
    <row r="444" spans="34:34" x14ac:dyDescent="0.25">
      <c r="AH444" s="24"/>
    </row>
    <row r="445" spans="34:34" x14ac:dyDescent="0.25">
      <c r="AH445" s="24"/>
    </row>
    <row r="446" spans="34:34" x14ac:dyDescent="0.25">
      <c r="AH446" s="24"/>
    </row>
    <row r="447" spans="34:34" x14ac:dyDescent="0.25">
      <c r="AH447" s="24"/>
    </row>
    <row r="448" spans="34:34" x14ac:dyDescent="0.25">
      <c r="AH448" s="24"/>
    </row>
    <row r="449" spans="34:34" x14ac:dyDescent="0.25">
      <c r="AH449" s="24"/>
    </row>
    <row r="450" spans="34:34" x14ac:dyDescent="0.25">
      <c r="AH450" s="24"/>
    </row>
    <row r="451" spans="34:34" x14ac:dyDescent="0.25">
      <c r="AH451" s="24"/>
    </row>
    <row r="452" spans="34:34" x14ac:dyDescent="0.25">
      <c r="AH452" s="24"/>
    </row>
    <row r="453" spans="34:34" x14ac:dyDescent="0.25">
      <c r="AH453" s="24"/>
    </row>
    <row r="454" spans="34:34" x14ac:dyDescent="0.25">
      <c r="AH454" s="24"/>
    </row>
    <row r="455" spans="34:34" x14ac:dyDescent="0.25">
      <c r="AH455" s="24"/>
    </row>
    <row r="456" spans="34:34" x14ac:dyDescent="0.25">
      <c r="AH456" s="24"/>
    </row>
    <row r="457" spans="34:34" x14ac:dyDescent="0.25">
      <c r="AH457" s="24"/>
    </row>
    <row r="458" spans="34:34" x14ac:dyDescent="0.25">
      <c r="AH458" s="24"/>
    </row>
    <row r="459" spans="34:34" x14ac:dyDescent="0.25">
      <c r="AH459" s="24"/>
    </row>
    <row r="460" spans="34:34" x14ac:dyDescent="0.25">
      <c r="AH460" s="24"/>
    </row>
    <row r="461" spans="34:34" x14ac:dyDescent="0.25">
      <c r="AH461" s="24"/>
    </row>
    <row r="462" spans="34:34" x14ac:dyDescent="0.25">
      <c r="AH462" s="24"/>
    </row>
    <row r="463" spans="34:34" x14ac:dyDescent="0.25">
      <c r="AH463" s="24"/>
    </row>
    <row r="464" spans="34:34" x14ac:dyDescent="0.25">
      <c r="AH464" s="24"/>
    </row>
    <row r="465" spans="34:34" x14ac:dyDescent="0.25">
      <c r="AH465" s="24"/>
    </row>
    <row r="466" spans="34:34" x14ac:dyDescent="0.25">
      <c r="AH466" s="24"/>
    </row>
    <row r="467" spans="34:34" x14ac:dyDescent="0.25">
      <c r="AH467" s="24"/>
    </row>
    <row r="468" spans="34:34" x14ac:dyDescent="0.25">
      <c r="AH468" s="24"/>
    </row>
    <row r="469" spans="34:34" x14ac:dyDescent="0.25">
      <c r="AH469" s="24"/>
    </row>
    <row r="470" spans="34:34" x14ac:dyDescent="0.25">
      <c r="AH470" s="24"/>
    </row>
    <row r="471" spans="34:34" x14ac:dyDescent="0.25">
      <c r="AH471" s="24"/>
    </row>
    <row r="472" spans="34:34" x14ac:dyDescent="0.25">
      <c r="AH472" s="24"/>
    </row>
    <row r="473" spans="34:34" x14ac:dyDescent="0.25">
      <c r="AH473" s="24"/>
    </row>
    <row r="474" spans="34:34" x14ac:dyDescent="0.25">
      <c r="AH474" s="24"/>
    </row>
    <row r="475" spans="34:34" x14ac:dyDescent="0.25">
      <c r="AH475" s="24"/>
    </row>
    <row r="476" spans="34:34" x14ac:dyDescent="0.25">
      <c r="AH476" s="24"/>
    </row>
    <row r="477" spans="34:34" x14ac:dyDescent="0.25">
      <c r="AH477" s="24"/>
    </row>
    <row r="478" spans="34:34" x14ac:dyDescent="0.25">
      <c r="AH478" s="24"/>
    </row>
    <row r="479" spans="34:34" x14ac:dyDescent="0.25">
      <c r="AH479" s="24"/>
    </row>
    <row r="480" spans="34:34" x14ac:dyDescent="0.25">
      <c r="AH480" s="24"/>
    </row>
    <row r="481" spans="34:34" x14ac:dyDescent="0.25">
      <c r="AH481" s="24"/>
    </row>
    <row r="482" spans="34:34" x14ac:dyDescent="0.25">
      <c r="AH482" s="24"/>
    </row>
    <row r="483" spans="34:34" x14ac:dyDescent="0.25">
      <c r="AH483" s="24"/>
    </row>
    <row r="484" spans="34:34" x14ac:dyDescent="0.25">
      <c r="AH484" s="24"/>
    </row>
    <row r="485" spans="34:34" x14ac:dyDescent="0.25">
      <c r="AH485" s="24"/>
    </row>
    <row r="486" spans="34:34" x14ac:dyDescent="0.25">
      <c r="AH486" s="24"/>
    </row>
    <row r="487" spans="34:34" x14ac:dyDescent="0.25">
      <c r="AH487" s="24"/>
    </row>
    <row r="488" spans="34:34" x14ac:dyDescent="0.25">
      <c r="AH488" s="24"/>
    </row>
    <row r="489" spans="34:34" x14ac:dyDescent="0.25">
      <c r="AH489" s="24"/>
    </row>
    <row r="490" spans="34:34" x14ac:dyDescent="0.25">
      <c r="AH490" s="24"/>
    </row>
    <row r="491" spans="34:34" x14ac:dyDescent="0.25">
      <c r="AH491" s="24"/>
    </row>
    <row r="492" spans="34:34" x14ac:dyDescent="0.25">
      <c r="AH492" s="24"/>
    </row>
    <row r="493" spans="34:34" x14ac:dyDescent="0.25">
      <c r="AH493" s="24"/>
    </row>
    <row r="494" spans="34:34" x14ac:dyDescent="0.25">
      <c r="AH494" s="24"/>
    </row>
    <row r="495" spans="34:34" x14ac:dyDescent="0.25">
      <c r="AH495" s="24"/>
    </row>
    <row r="496" spans="34:34" x14ac:dyDescent="0.25">
      <c r="AH496" s="24"/>
    </row>
    <row r="497" spans="34:34" x14ac:dyDescent="0.25">
      <c r="AH497" s="24"/>
    </row>
    <row r="498" spans="34:34" x14ac:dyDescent="0.25">
      <c r="AH498" s="24"/>
    </row>
    <row r="499" spans="34:34" x14ac:dyDescent="0.25">
      <c r="AH499" s="24"/>
    </row>
    <row r="500" spans="34:34" x14ac:dyDescent="0.25">
      <c r="AH500" s="24"/>
    </row>
    <row r="501" spans="34:34" x14ac:dyDescent="0.25">
      <c r="AH501" s="24"/>
    </row>
    <row r="502" spans="34:34" x14ac:dyDescent="0.25">
      <c r="AH502" s="24"/>
    </row>
    <row r="503" spans="34:34" x14ac:dyDescent="0.25">
      <c r="AH503" s="24"/>
    </row>
    <row r="504" spans="34:34" x14ac:dyDescent="0.25">
      <c r="AH504" s="24"/>
    </row>
    <row r="505" spans="34:34" x14ac:dyDescent="0.25">
      <c r="AH505" s="24"/>
    </row>
    <row r="506" spans="34:34" x14ac:dyDescent="0.25">
      <c r="AH506" s="24"/>
    </row>
    <row r="507" spans="34:34" x14ac:dyDescent="0.25">
      <c r="AH507" s="24"/>
    </row>
    <row r="508" spans="34:34" x14ac:dyDescent="0.25">
      <c r="AH508" s="24"/>
    </row>
    <row r="509" spans="34:34" x14ac:dyDescent="0.25">
      <c r="AH509" s="24"/>
    </row>
    <row r="510" spans="34:34" x14ac:dyDescent="0.25">
      <c r="AH510" s="24"/>
    </row>
    <row r="511" spans="34:34" x14ac:dyDescent="0.25">
      <c r="AH511" s="24"/>
    </row>
    <row r="512" spans="34:34" x14ac:dyDescent="0.25">
      <c r="AH512" s="24"/>
    </row>
    <row r="513" spans="34:34" x14ac:dyDescent="0.25">
      <c r="AH513" s="24"/>
    </row>
    <row r="514" spans="34:34" x14ac:dyDescent="0.25">
      <c r="AH514" s="24"/>
    </row>
    <row r="515" spans="34:34" x14ac:dyDescent="0.25">
      <c r="AH515" s="24"/>
    </row>
    <row r="516" spans="34:34" x14ac:dyDescent="0.25">
      <c r="AH516" s="24"/>
    </row>
    <row r="517" spans="34:34" x14ac:dyDescent="0.25">
      <c r="AH517" s="24"/>
    </row>
    <row r="518" spans="34:34" x14ac:dyDescent="0.25">
      <c r="AH518" s="24"/>
    </row>
    <row r="519" spans="34:34" x14ac:dyDescent="0.25">
      <c r="AH519" s="24"/>
    </row>
    <row r="520" spans="34:34" x14ac:dyDescent="0.25">
      <c r="AH520" s="24"/>
    </row>
    <row r="521" spans="34:34" x14ac:dyDescent="0.25">
      <c r="AH521" s="24"/>
    </row>
    <row r="522" spans="34:34" x14ac:dyDescent="0.25">
      <c r="AH522" s="24"/>
    </row>
    <row r="523" spans="34:34" x14ac:dyDescent="0.25">
      <c r="AH523" s="24"/>
    </row>
    <row r="524" spans="34:34" x14ac:dyDescent="0.25">
      <c r="AH524" s="24"/>
    </row>
    <row r="525" spans="34:34" x14ac:dyDescent="0.25">
      <c r="AH525" s="24"/>
    </row>
    <row r="526" spans="34:34" x14ac:dyDescent="0.25">
      <c r="AH526" s="24"/>
    </row>
    <row r="527" spans="34:34" x14ac:dyDescent="0.25">
      <c r="AH527" s="24"/>
    </row>
    <row r="528" spans="34:34" x14ac:dyDescent="0.25">
      <c r="AH528" s="24"/>
    </row>
    <row r="529" spans="34:34" x14ac:dyDescent="0.25">
      <c r="AH529" s="24"/>
    </row>
    <row r="530" spans="34:34" x14ac:dyDescent="0.25">
      <c r="AH530" s="24"/>
    </row>
    <row r="531" spans="34:34" x14ac:dyDescent="0.25">
      <c r="AH531" s="24"/>
    </row>
    <row r="532" spans="34:34" x14ac:dyDescent="0.25">
      <c r="AH532" s="24"/>
    </row>
    <row r="533" spans="34:34" x14ac:dyDescent="0.25">
      <c r="AH533" s="24"/>
    </row>
    <row r="534" spans="34:34" x14ac:dyDescent="0.25">
      <c r="AH534" s="24"/>
    </row>
    <row r="535" spans="34:34" x14ac:dyDescent="0.25">
      <c r="AH535" s="24"/>
    </row>
    <row r="536" spans="34:34" x14ac:dyDescent="0.25">
      <c r="AH536" s="24"/>
    </row>
    <row r="537" spans="34:34" x14ac:dyDescent="0.25">
      <c r="AH537" s="24"/>
    </row>
    <row r="538" spans="34:34" x14ac:dyDescent="0.25">
      <c r="AH538" s="24"/>
    </row>
    <row r="539" spans="34:34" x14ac:dyDescent="0.25">
      <c r="AH539" s="24"/>
    </row>
    <row r="540" spans="34:34" x14ac:dyDescent="0.25">
      <c r="AH540" s="24"/>
    </row>
    <row r="541" spans="34:34" x14ac:dyDescent="0.25">
      <c r="AH541" s="24"/>
    </row>
    <row r="542" spans="34:34" x14ac:dyDescent="0.25">
      <c r="AH542" s="24"/>
    </row>
    <row r="543" spans="34:34" x14ac:dyDescent="0.25">
      <c r="AH543" s="24"/>
    </row>
    <row r="544" spans="34:34" x14ac:dyDescent="0.25">
      <c r="AH544" s="24"/>
    </row>
    <row r="545" spans="34:34" x14ac:dyDescent="0.25">
      <c r="AH545" s="24"/>
    </row>
    <row r="546" spans="34:34" x14ac:dyDescent="0.25">
      <c r="AH546" s="24"/>
    </row>
    <row r="547" spans="34:34" x14ac:dyDescent="0.25">
      <c r="AH547" s="24"/>
    </row>
    <row r="548" spans="34:34" x14ac:dyDescent="0.25">
      <c r="AH548" s="24"/>
    </row>
    <row r="549" spans="34:34" x14ac:dyDescent="0.25">
      <c r="AH549" s="24"/>
    </row>
    <row r="550" spans="34:34" x14ac:dyDescent="0.25">
      <c r="AH550" s="24"/>
    </row>
    <row r="551" spans="34:34" x14ac:dyDescent="0.25">
      <c r="AH551" s="24"/>
    </row>
    <row r="552" spans="34:34" x14ac:dyDescent="0.25">
      <c r="AH552" s="24"/>
    </row>
    <row r="553" spans="34:34" x14ac:dyDescent="0.25">
      <c r="AH553" s="24"/>
    </row>
    <row r="554" spans="34:34" x14ac:dyDescent="0.25">
      <c r="AH554" s="24"/>
    </row>
    <row r="555" spans="34:34" x14ac:dyDescent="0.25">
      <c r="AH555" s="24"/>
    </row>
    <row r="556" spans="34:34" x14ac:dyDescent="0.25">
      <c r="AH556" s="24"/>
    </row>
    <row r="557" spans="34:34" x14ac:dyDescent="0.25">
      <c r="AH557" s="24"/>
    </row>
    <row r="558" spans="34:34" x14ac:dyDescent="0.25">
      <c r="AH558" s="24"/>
    </row>
    <row r="559" spans="34:34" x14ac:dyDescent="0.25">
      <c r="AH559" s="24"/>
    </row>
    <row r="560" spans="34:34" x14ac:dyDescent="0.25">
      <c r="AH560" s="24"/>
    </row>
    <row r="561" spans="34:34" x14ac:dyDescent="0.25">
      <c r="AH561" s="24"/>
    </row>
    <row r="562" spans="34:34" x14ac:dyDescent="0.25">
      <c r="AH562" s="24"/>
    </row>
    <row r="563" spans="34:34" x14ac:dyDescent="0.25">
      <c r="AH563" s="24"/>
    </row>
    <row r="564" spans="34:34" x14ac:dyDescent="0.25">
      <c r="AH564" s="24"/>
    </row>
    <row r="565" spans="34:34" x14ac:dyDescent="0.25">
      <c r="AH565" s="24"/>
    </row>
    <row r="566" spans="34:34" x14ac:dyDescent="0.25">
      <c r="AH566" s="24"/>
    </row>
    <row r="567" spans="34:34" x14ac:dyDescent="0.25">
      <c r="AH567" s="24"/>
    </row>
    <row r="568" spans="34:34" x14ac:dyDescent="0.25">
      <c r="AH568" s="24"/>
    </row>
    <row r="569" spans="34:34" x14ac:dyDescent="0.25">
      <c r="AH569" s="24"/>
    </row>
    <row r="570" spans="34:34" x14ac:dyDescent="0.25">
      <c r="AH570" s="24"/>
    </row>
    <row r="571" spans="34:34" x14ac:dyDescent="0.25">
      <c r="AH571" s="24"/>
    </row>
    <row r="572" spans="34:34" x14ac:dyDescent="0.25">
      <c r="AH572" s="24"/>
    </row>
    <row r="573" spans="34:34" x14ac:dyDescent="0.25">
      <c r="AH573" s="24"/>
    </row>
    <row r="574" spans="34:34" x14ac:dyDescent="0.25">
      <c r="AH574" s="24"/>
    </row>
    <row r="575" spans="34:34" x14ac:dyDescent="0.25">
      <c r="AH575" s="24"/>
    </row>
    <row r="576" spans="34:34" x14ac:dyDescent="0.25">
      <c r="AH576" s="24"/>
    </row>
    <row r="577" spans="34:34" x14ac:dyDescent="0.25">
      <c r="AH577" s="24"/>
    </row>
    <row r="578" spans="34:34" x14ac:dyDescent="0.25">
      <c r="AH578" s="24"/>
    </row>
    <row r="579" spans="34:34" x14ac:dyDescent="0.25">
      <c r="AH579" s="24"/>
    </row>
    <row r="580" spans="34:34" x14ac:dyDescent="0.25">
      <c r="AH580" s="24"/>
    </row>
    <row r="581" spans="34:34" x14ac:dyDescent="0.25">
      <c r="AH581" s="24"/>
    </row>
    <row r="582" spans="34:34" x14ac:dyDescent="0.25">
      <c r="AH582" s="24"/>
    </row>
    <row r="583" spans="34:34" x14ac:dyDescent="0.25">
      <c r="AH583" s="24"/>
    </row>
    <row r="584" spans="34:34" x14ac:dyDescent="0.25">
      <c r="AH584" s="24"/>
    </row>
    <row r="585" spans="34:34" x14ac:dyDescent="0.25">
      <c r="AH585" s="24"/>
    </row>
    <row r="586" spans="34:34" x14ac:dyDescent="0.25">
      <c r="AH586" s="24"/>
    </row>
    <row r="587" spans="34:34" x14ac:dyDescent="0.25">
      <c r="AH587" s="24"/>
    </row>
    <row r="588" spans="34:34" x14ac:dyDescent="0.25">
      <c r="AH588" s="24"/>
    </row>
    <row r="589" spans="34:34" x14ac:dyDescent="0.25">
      <c r="AH589" s="24"/>
    </row>
    <row r="590" spans="34:34" x14ac:dyDescent="0.25">
      <c r="AH590" s="24"/>
    </row>
    <row r="591" spans="34:34" x14ac:dyDescent="0.25">
      <c r="AH591" s="24"/>
    </row>
    <row r="592" spans="34:34" x14ac:dyDescent="0.25">
      <c r="AH592" s="24"/>
    </row>
    <row r="593" spans="34:34" x14ac:dyDescent="0.25">
      <c r="AH593" s="24"/>
    </row>
    <row r="594" spans="34:34" x14ac:dyDescent="0.25">
      <c r="AH594" s="24"/>
    </row>
    <row r="595" spans="34:34" x14ac:dyDescent="0.25">
      <c r="AH595" s="24"/>
    </row>
    <row r="596" spans="34:34" x14ac:dyDescent="0.25">
      <c r="AH596" s="24"/>
    </row>
    <row r="597" spans="34:34" x14ac:dyDescent="0.25">
      <c r="AH597" s="24"/>
    </row>
    <row r="598" spans="34:34" x14ac:dyDescent="0.25">
      <c r="AH598" s="24"/>
    </row>
    <row r="599" spans="34:34" x14ac:dyDescent="0.25">
      <c r="AH599" s="24"/>
    </row>
    <row r="600" spans="34:34" x14ac:dyDescent="0.25">
      <c r="AH600" s="24"/>
    </row>
    <row r="601" spans="34:34" x14ac:dyDescent="0.25">
      <c r="AH601" s="24"/>
    </row>
    <row r="602" spans="34:34" x14ac:dyDescent="0.25">
      <c r="AH602" s="24"/>
    </row>
    <row r="603" spans="34:34" x14ac:dyDescent="0.25">
      <c r="AH603" s="24"/>
    </row>
    <row r="604" spans="34:34" x14ac:dyDescent="0.25">
      <c r="AH604" s="24"/>
    </row>
    <row r="605" spans="34:34" x14ac:dyDescent="0.25">
      <c r="AH605" s="24"/>
    </row>
    <row r="606" spans="34:34" x14ac:dyDescent="0.25">
      <c r="AH606" s="24"/>
    </row>
    <row r="607" spans="34:34" x14ac:dyDescent="0.25">
      <c r="AH607" s="24"/>
    </row>
    <row r="608" spans="34:34" x14ac:dyDescent="0.25">
      <c r="AH608" s="24"/>
    </row>
    <row r="609" spans="34:34" x14ac:dyDescent="0.25">
      <c r="AH609" s="24"/>
    </row>
    <row r="610" spans="34:34" x14ac:dyDescent="0.25">
      <c r="AH610" s="24"/>
    </row>
    <row r="611" spans="34:34" x14ac:dyDescent="0.25">
      <c r="AH611" s="24"/>
    </row>
    <row r="612" spans="34:34" x14ac:dyDescent="0.25">
      <c r="AH612" s="24"/>
    </row>
    <row r="613" spans="34:34" x14ac:dyDescent="0.25">
      <c r="AH613" s="24"/>
    </row>
    <row r="614" spans="34:34" x14ac:dyDescent="0.25">
      <c r="AH614" s="24"/>
    </row>
    <row r="615" spans="34:34" x14ac:dyDescent="0.25">
      <c r="AH615" s="24"/>
    </row>
    <row r="616" spans="34:34" x14ac:dyDescent="0.25">
      <c r="AH616" s="24"/>
    </row>
    <row r="617" spans="34:34" x14ac:dyDescent="0.25">
      <c r="AH617" s="24"/>
    </row>
    <row r="618" spans="34:34" x14ac:dyDescent="0.25">
      <c r="AH618" s="24"/>
    </row>
    <row r="619" spans="34:34" x14ac:dyDescent="0.25">
      <c r="AH619" s="24"/>
    </row>
    <row r="620" spans="34:34" x14ac:dyDescent="0.25">
      <c r="AH620" s="24"/>
    </row>
    <row r="621" spans="34:34" x14ac:dyDescent="0.25">
      <c r="AH621" s="24"/>
    </row>
    <row r="622" spans="34:34" x14ac:dyDescent="0.25">
      <c r="AH622" s="24"/>
    </row>
    <row r="623" spans="34:34" x14ac:dyDescent="0.25">
      <c r="AH623" s="24"/>
    </row>
    <row r="624" spans="34:34" x14ac:dyDescent="0.25">
      <c r="AH624" s="24"/>
    </row>
    <row r="625" spans="34:34" x14ac:dyDescent="0.25">
      <c r="AH625" s="24"/>
    </row>
    <row r="626" spans="34:34" x14ac:dyDescent="0.25">
      <c r="AH626" s="24"/>
    </row>
    <row r="627" spans="34:34" x14ac:dyDescent="0.25">
      <c r="AH627" s="24"/>
    </row>
    <row r="628" spans="34:34" x14ac:dyDescent="0.25">
      <c r="AH628" s="24"/>
    </row>
    <row r="629" spans="34:34" x14ac:dyDescent="0.25">
      <c r="AH629" s="24"/>
    </row>
    <row r="630" spans="34:34" x14ac:dyDescent="0.25">
      <c r="AH630" s="24"/>
    </row>
    <row r="631" spans="34:34" x14ac:dyDescent="0.25">
      <c r="AH631" s="24"/>
    </row>
    <row r="632" spans="34:34" x14ac:dyDescent="0.25">
      <c r="AH632" s="24"/>
    </row>
    <row r="633" spans="34:34" x14ac:dyDescent="0.25">
      <c r="AH633" s="24"/>
    </row>
    <row r="634" spans="34:34" x14ac:dyDescent="0.25">
      <c r="AH634" s="24"/>
    </row>
    <row r="635" spans="34:34" x14ac:dyDescent="0.25">
      <c r="AH635" s="24"/>
    </row>
    <row r="636" spans="34:34" x14ac:dyDescent="0.25">
      <c r="AH636" s="24"/>
    </row>
    <row r="637" spans="34:34" x14ac:dyDescent="0.25">
      <c r="AH637" s="24"/>
    </row>
    <row r="638" spans="34:34" x14ac:dyDescent="0.25">
      <c r="AH638" s="24"/>
    </row>
    <row r="639" spans="34:34" x14ac:dyDescent="0.25">
      <c r="AH639" s="24"/>
    </row>
    <row r="640" spans="34:34" x14ac:dyDescent="0.25">
      <c r="AH640" s="24"/>
    </row>
    <row r="641" spans="34:34" x14ac:dyDescent="0.25">
      <c r="AH641" s="24"/>
    </row>
    <row r="642" spans="34:34" x14ac:dyDescent="0.25">
      <c r="AH642" s="24"/>
    </row>
    <row r="643" spans="34:34" x14ac:dyDescent="0.25">
      <c r="AH643" s="24"/>
    </row>
    <row r="644" spans="34:34" x14ac:dyDescent="0.25">
      <c r="AH644" s="24"/>
    </row>
    <row r="645" spans="34:34" x14ac:dyDescent="0.25">
      <c r="AH645" s="24"/>
    </row>
    <row r="646" spans="34:34" x14ac:dyDescent="0.25">
      <c r="AH646" s="24"/>
    </row>
    <row r="647" spans="34:34" x14ac:dyDescent="0.25">
      <c r="AH647" s="24"/>
    </row>
    <row r="648" spans="34:34" x14ac:dyDescent="0.25">
      <c r="AH648" s="24"/>
    </row>
    <row r="649" spans="34:34" x14ac:dyDescent="0.25">
      <c r="AH649" s="24"/>
    </row>
    <row r="650" spans="34:34" x14ac:dyDescent="0.25">
      <c r="AH650" s="24"/>
    </row>
    <row r="651" spans="34:34" x14ac:dyDescent="0.25">
      <c r="AH651" s="24"/>
    </row>
    <row r="652" spans="34:34" x14ac:dyDescent="0.25">
      <c r="AH652" s="24"/>
    </row>
    <row r="653" spans="34:34" x14ac:dyDescent="0.25">
      <c r="AH653" s="24"/>
    </row>
    <row r="654" spans="34:34" x14ac:dyDescent="0.25">
      <c r="AH654" s="24"/>
    </row>
    <row r="655" spans="34:34" x14ac:dyDescent="0.25">
      <c r="AH655" s="24"/>
    </row>
    <row r="656" spans="34:34" x14ac:dyDescent="0.25">
      <c r="AH656" s="24"/>
    </row>
    <row r="657" spans="34:34" x14ac:dyDescent="0.25">
      <c r="AH657" s="24"/>
    </row>
    <row r="658" spans="34:34" x14ac:dyDescent="0.25">
      <c r="AH658" s="24"/>
    </row>
    <row r="659" spans="34:34" x14ac:dyDescent="0.25">
      <c r="AH659" s="24"/>
    </row>
    <row r="660" spans="34:34" x14ac:dyDescent="0.25">
      <c r="AH660" s="24"/>
    </row>
    <row r="661" spans="34:34" x14ac:dyDescent="0.25">
      <c r="AH661" s="24"/>
    </row>
    <row r="662" spans="34:34" x14ac:dyDescent="0.25">
      <c r="AH662" s="24"/>
    </row>
    <row r="663" spans="34:34" x14ac:dyDescent="0.25">
      <c r="AH663" s="24"/>
    </row>
    <row r="664" spans="34:34" x14ac:dyDescent="0.25">
      <c r="AH664" s="24"/>
    </row>
    <row r="665" spans="34:34" x14ac:dyDescent="0.25">
      <c r="AH665" s="24"/>
    </row>
    <row r="666" spans="34:34" x14ac:dyDescent="0.25">
      <c r="AH666" s="24"/>
    </row>
    <row r="667" spans="34:34" x14ac:dyDescent="0.25">
      <c r="AH667" s="24"/>
    </row>
    <row r="668" spans="34:34" x14ac:dyDescent="0.25">
      <c r="AH668" s="24"/>
    </row>
    <row r="669" spans="34:34" x14ac:dyDescent="0.25">
      <c r="AH669" s="24"/>
    </row>
    <row r="670" spans="34:34" x14ac:dyDescent="0.25">
      <c r="AH670" s="24"/>
    </row>
    <row r="671" spans="34:34" x14ac:dyDescent="0.25">
      <c r="AH671" s="24"/>
    </row>
    <row r="672" spans="34:34" x14ac:dyDescent="0.25">
      <c r="AH672" s="24"/>
    </row>
    <row r="673" spans="34:34" x14ac:dyDescent="0.25">
      <c r="AH673" s="24"/>
    </row>
    <row r="674" spans="34:34" x14ac:dyDescent="0.25">
      <c r="AH674" s="24"/>
    </row>
    <row r="675" spans="34:34" x14ac:dyDescent="0.25">
      <c r="AH675" s="24"/>
    </row>
    <row r="676" spans="34:34" x14ac:dyDescent="0.25">
      <c r="AH676" s="24"/>
    </row>
    <row r="677" spans="34:34" x14ac:dyDescent="0.25">
      <c r="AH677" s="24"/>
    </row>
    <row r="678" spans="34:34" x14ac:dyDescent="0.25">
      <c r="AH678" s="24"/>
    </row>
    <row r="679" spans="34:34" x14ac:dyDescent="0.25">
      <c r="AH679" s="24"/>
    </row>
    <row r="680" spans="34:34" x14ac:dyDescent="0.25">
      <c r="AH680" s="24"/>
    </row>
    <row r="681" spans="34:34" x14ac:dyDescent="0.25">
      <c r="AH681" s="24"/>
    </row>
    <row r="682" spans="34:34" x14ac:dyDescent="0.25">
      <c r="AH682" s="24"/>
    </row>
    <row r="683" spans="34:34" x14ac:dyDescent="0.25">
      <c r="AH683" s="24"/>
    </row>
    <row r="684" spans="34:34" x14ac:dyDescent="0.25">
      <c r="AH684" s="24"/>
    </row>
    <row r="685" spans="34:34" x14ac:dyDescent="0.25">
      <c r="AH685" s="24"/>
    </row>
    <row r="686" spans="34:34" x14ac:dyDescent="0.25">
      <c r="AH686" s="24"/>
    </row>
    <row r="687" spans="34:34" x14ac:dyDescent="0.25">
      <c r="AH687" s="24"/>
    </row>
    <row r="688" spans="34:34" x14ac:dyDescent="0.25">
      <c r="AH688" s="24"/>
    </row>
    <row r="689" spans="34:34" x14ac:dyDescent="0.25">
      <c r="AH689" s="24"/>
    </row>
    <row r="690" spans="34:34" x14ac:dyDescent="0.25">
      <c r="AH690" s="24"/>
    </row>
    <row r="691" spans="34:34" x14ac:dyDescent="0.25">
      <c r="AH691" s="24"/>
    </row>
    <row r="692" spans="34:34" x14ac:dyDescent="0.25">
      <c r="AH692" s="24"/>
    </row>
    <row r="693" spans="34:34" x14ac:dyDescent="0.25">
      <c r="AH693" s="24"/>
    </row>
    <row r="694" spans="34:34" x14ac:dyDescent="0.25">
      <c r="AH694" s="24"/>
    </row>
    <row r="695" spans="34:34" x14ac:dyDescent="0.25">
      <c r="AH695" s="24"/>
    </row>
    <row r="696" spans="34:34" x14ac:dyDescent="0.25">
      <c r="AH696" s="24"/>
    </row>
    <row r="697" spans="34:34" x14ac:dyDescent="0.25">
      <c r="AH697" s="24"/>
    </row>
    <row r="698" spans="34:34" x14ac:dyDescent="0.25">
      <c r="AH698" s="24"/>
    </row>
    <row r="699" spans="34:34" x14ac:dyDescent="0.25">
      <c r="AH699" s="24"/>
    </row>
    <row r="700" spans="34:34" x14ac:dyDescent="0.25">
      <c r="AH700" s="24"/>
    </row>
    <row r="701" spans="34:34" x14ac:dyDescent="0.25">
      <c r="AH701" s="24"/>
    </row>
    <row r="702" spans="34:34" x14ac:dyDescent="0.25">
      <c r="AH702" s="24"/>
    </row>
    <row r="703" spans="34:34" x14ac:dyDescent="0.25">
      <c r="AH703" s="24"/>
    </row>
    <row r="704" spans="34:34" x14ac:dyDescent="0.25">
      <c r="AH704" s="24"/>
    </row>
    <row r="705" spans="34:34" x14ac:dyDescent="0.25">
      <c r="AH705" s="24"/>
    </row>
    <row r="706" spans="34:34" x14ac:dyDescent="0.25">
      <c r="AH706" s="24"/>
    </row>
    <row r="707" spans="34:34" x14ac:dyDescent="0.25">
      <c r="AH707" s="24"/>
    </row>
    <row r="708" spans="34:34" x14ac:dyDescent="0.25">
      <c r="AH708" s="24"/>
    </row>
    <row r="709" spans="34:34" x14ac:dyDescent="0.25">
      <c r="AH709" s="24"/>
    </row>
    <row r="710" spans="34:34" x14ac:dyDescent="0.25">
      <c r="AH710" s="24"/>
    </row>
    <row r="711" spans="34:34" x14ac:dyDescent="0.25">
      <c r="AH711" s="24"/>
    </row>
    <row r="712" spans="34:34" x14ac:dyDescent="0.25">
      <c r="AH712" s="24"/>
    </row>
    <row r="713" spans="34:34" x14ac:dyDescent="0.25">
      <c r="AH713" s="24"/>
    </row>
    <row r="714" spans="34:34" x14ac:dyDescent="0.25">
      <c r="AH714" s="24"/>
    </row>
    <row r="715" spans="34:34" x14ac:dyDescent="0.25">
      <c r="AH715" s="24"/>
    </row>
    <row r="716" spans="34:34" x14ac:dyDescent="0.25">
      <c r="AH716" s="24"/>
    </row>
    <row r="717" spans="34:34" x14ac:dyDescent="0.25">
      <c r="AH717" s="24"/>
    </row>
    <row r="718" spans="34:34" x14ac:dyDescent="0.25">
      <c r="AH718" s="24"/>
    </row>
    <row r="719" spans="34:34" x14ac:dyDescent="0.25">
      <c r="AH719" s="24"/>
    </row>
    <row r="720" spans="34:34" x14ac:dyDescent="0.25">
      <c r="AH720" s="24"/>
    </row>
    <row r="721" spans="34:34" x14ac:dyDescent="0.25">
      <c r="AH721" s="24"/>
    </row>
    <row r="722" spans="34:34" x14ac:dyDescent="0.25">
      <c r="AH722" s="24"/>
    </row>
    <row r="723" spans="34:34" x14ac:dyDescent="0.25">
      <c r="AH723" s="24"/>
    </row>
    <row r="724" spans="34:34" x14ac:dyDescent="0.25">
      <c r="AH724" s="24"/>
    </row>
    <row r="725" spans="34:34" x14ac:dyDescent="0.25">
      <c r="AH725" s="24"/>
    </row>
    <row r="726" spans="34:34" x14ac:dyDescent="0.25">
      <c r="AH726" s="24"/>
    </row>
    <row r="727" spans="34:34" x14ac:dyDescent="0.25">
      <c r="AH727" s="24"/>
    </row>
    <row r="728" spans="34:34" x14ac:dyDescent="0.25">
      <c r="AH728" s="24"/>
    </row>
    <row r="729" spans="34:34" x14ac:dyDescent="0.25">
      <c r="AH729" s="24"/>
    </row>
    <row r="730" spans="34:34" x14ac:dyDescent="0.25">
      <c r="AH730" s="24"/>
    </row>
    <row r="731" spans="34:34" x14ac:dyDescent="0.25">
      <c r="AH731" s="24"/>
    </row>
    <row r="732" spans="34:34" x14ac:dyDescent="0.25">
      <c r="AH732" s="24"/>
    </row>
    <row r="733" spans="34:34" x14ac:dyDescent="0.25">
      <c r="AH733" s="24"/>
    </row>
    <row r="734" spans="34:34" x14ac:dyDescent="0.25">
      <c r="AH734" s="24"/>
    </row>
    <row r="735" spans="34:34" x14ac:dyDescent="0.25">
      <c r="AH735" s="24"/>
    </row>
    <row r="736" spans="34:34" x14ac:dyDescent="0.25">
      <c r="AH736" s="24"/>
    </row>
    <row r="737" spans="34:34" x14ac:dyDescent="0.25">
      <c r="AH737" s="24"/>
    </row>
    <row r="738" spans="34:34" x14ac:dyDescent="0.25">
      <c r="AH738" s="24"/>
    </row>
    <row r="739" spans="34:34" x14ac:dyDescent="0.25">
      <c r="AH739" s="24"/>
    </row>
    <row r="740" spans="34:34" x14ac:dyDescent="0.25">
      <c r="AH740" s="24"/>
    </row>
    <row r="741" spans="34:34" x14ac:dyDescent="0.25">
      <c r="AH741" s="24"/>
    </row>
    <row r="742" spans="34:34" x14ac:dyDescent="0.25">
      <c r="AH742" s="24"/>
    </row>
    <row r="743" spans="34:34" x14ac:dyDescent="0.25">
      <c r="AH743" s="24"/>
    </row>
    <row r="744" spans="34:34" x14ac:dyDescent="0.25">
      <c r="AH744" s="24"/>
    </row>
    <row r="745" spans="34:34" x14ac:dyDescent="0.25">
      <c r="AH745" s="24"/>
    </row>
    <row r="746" spans="34:34" x14ac:dyDescent="0.25">
      <c r="AH746" s="24"/>
    </row>
    <row r="747" spans="34:34" x14ac:dyDescent="0.25">
      <c r="AH747" s="24"/>
    </row>
    <row r="748" spans="34:34" x14ac:dyDescent="0.25">
      <c r="AH748" s="24"/>
    </row>
    <row r="749" spans="34:34" x14ac:dyDescent="0.25">
      <c r="AH749" s="24"/>
    </row>
    <row r="750" spans="34:34" x14ac:dyDescent="0.25">
      <c r="AH750" s="24"/>
    </row>
    <row r="751" spans="34:34" x14ac:dyDescent="0.25">
      <c r="AH751" s="24"/>
    </row>
    <row r="752" spans="34:34" x14ac:dyDescent="0.25">
      <c r="AH752" s="24"/>
    </row>
    <row r="753" spans="34:34" x14ac:dyDescent="0.25">
      <c r="AH753" s="24"/>
    </row>
    <row r="754" spans="34:34" x14ac:dyDescent="0.25">
      <c r="AH754" s="24"/>
    </row>
    <row r="755" spans="34:34" x14ac:dyDescent="0.25">
      <c r="AH755" s="24"/>
    </row>
    <row r="756" spans="34:34" x14ac:dyDescent="0.25">
      <c r="AH756" s="24"/>
    </row>
    <row r="757" spans="34:34" x14ac:dyDescent="0.25">
      <c r="AH757" s="24"/>
    </row>
    <row r="758" spans="34:34" x14ac:dyDescent="0.25">
      <c r="AH758" s="24"/>
    </row>
    <row r="759" spans="34:34" x14ac:dyDescent="0.25">
      <c r="AH759" s="24"/>
    </row>
    <row r="760" spans="34:34" x14ac:dyDescent="0.25">
      <c r="AH760" s="24"/>
    </row>
    <row r="761" spans="34:34" x14ac:dyDescent="0.25">
      <c r="AH761" s="24"/>
    </row>
    <row r="762" spans="34:34" x14ac:dyDescent="0.25">
      <c r="AH762" s="24"/>
    </row>
    <row r="763" spans="34:34" x14ac:dyDescent="0.25">
      <c r="AH763" s="24"/>
    </row>
    <row r="764" spans="34:34" x14ac:dyDescent="0.25">
      <c r="AH764" s="24"/>
    </row>
    <row r="765" spans="34:34" x14ac:dyDescent="0.25">
      <c r="AH765" s="24"/>
    </row>
    <row r="766" spans="34:34" x14ac:dyDescent="0.25">
      <c r="AH766" s="24"/>
    </row>
    <row r="767" spans="34:34" x14ac:dyDescent="0.25">
      <c r="AH767" s="24"/>
    </row>
    <row r="768" spans="34:34" x14ac:dyDescent="0.25">
      <c r="AH768" s="24"/>
    </row>
    <row r="769" spans="34:34" x14ac:dyDescent="0.25">
      <c r="AH769" s="24"/>
    </row>
    <row r="770" spans="34:34" x14ac:dyDescent="0.25">
      <c r="AH770" s="24"/>
    </row>
    <row r="771" spans="34:34" x14ac:dyDescent="0.25">
      <c r="AH771" s="24"/>
    </row>
    <row r="772" spans="34:34" x14ac:dyDescent="0.25">
      <c r="AH772" s="24"/>
    </row>
    <row r="773" spans="34:34" x14ac:dyDescent="0.25">
      <c r="AH773" s="24"/>
    </row>
    <row r="774" spans="34:34" x14ac:dyDescent="0.25">
      <c r="AH774" s="24"/>
    </row>
    <row r="775" spans="34:34" x14ac:dyDescent="0.25">
      <c r="AH775" s="24"/>
    </row>
    <row r="776" spans="34:34" x14ac:dyDescent="0.25">
      <c r="AH776" s="24"/>
    </row>
    <row r="777" spans="34:34" x14ac:dyDescent="0.25">
      <c r="AH777" s="24"/>
    </row>
    <row r="778" spans="34:34" x14ac:dyDescent="0.25">
      <c r="AH778" s="24"/>
    </row>
    <row r="779" spans="34:34" x14ac:dyDescent="0.25">
      <c r="AH779" s="24"/>
    </row>
    <row r="780" spans="34:34" x14ac:dyDescent="0.25">
      <c r="AH780" s="24"/>
    </row>
    <row r="781" spans="34:34" x14ac:dyDescent="0.25">
      <c r="AH781" s="24"/>
    </row>
    <row r="782" spans="34:34" x14ac:dyDescent="0.25">
      <c r="AH782" s="24"/>
    </row>
    <row r="783" spans="34:34" x14ac:dyDescent="0.25">
      <c r="AH783" s="24"/>
    </row>
    <row r="784" spans="34:34" x14ac:dyDescent="0.25">
      <c r="AH784" s="24"/>
    </row>
    <row r="785" spans="34:34" x14ac:dyDescent="0.25">
      <c r="AH785" s="24"/>
    </row>
    <row r="786" spans="34:34" x14ac:dyDescent="0.25">
      <c r="AH786" s="24"/>
    </row>
    <row r="787" spans="34:34" x14ac:dyDescent="0.25">
      <c r="AH787" s="24"/>
    </row>
    <row r="788" spans="34:34" x14ac:dyDescent="0.25">
      <c r="AH788" s="24"/>
    </row>
    <row r="789" spans="34:34" x14ac:dyDescent="0.25">
      <c r="AH789" s="24"/>
    </row>
    <row r="790" spans="34:34" x14ac:dyDescent="0.25">
      <c r="AH790" s="24"/>
    </row>
    <row r="791" spans="34:34" x14ac:dyDescent="0.25">
      <c r="AH791" s="24"/>
    </row>
    <row r="792" spans="34:34" x14ac:dyDescent="0.25">
      <c r="AH792" s="24"/>
    </row>
    <row r="793" spans="34:34" x14ac:dyDescent="0.25">
      <c r="AH793" s="24"/>
    </row>
    <row r="794" spans="34:34" x14ac:dyDescent="0.25">
      <c r="AH794" s="24"/>
    </row>
    <row r="795" spans="34:34" x14ac:dyDescent="0.25">
      <c r="AH795" s="24"/>
    </row>
    <row r="796" spans="34:34" x14ac:dyDescent="0.25">
      <c r="AH796" s="24"/>
    </row>
    <row r="797" spans="34:34" x14ac:dyDescent="0.25">
      <c r="AH797" s="24"/>
    </row>
    <row r="798" spans="34:34" x14ac:dyDescent="0.25">
      <c r="AH798" s="24"/>
    </row>
    <row r="799" spans="34:34" x14ac:dyDescent="0.25">
      <c r="AH799" s="24"/>
    </row>
    <row r="800" spans="34:34" x14ac:dyDescent="0.25">
      <c r="AH800" s="24"/>
    </row>
    <row r="801" spans="34:34" x14ac:dyDescent="0.25">
      <c r="AH801" s="24"/>
    </row>
    <row r="802" spans="34:34" x14ac:dyDescent="0.25">
      <c r="AH802" s="24"/>
    </row>
    <row r="803" spans="34:34" x14ac:dyDescent="0.25">
      <c r="AH803" s="24"/>
    </row>
    <row r="804" spans="34:34" x14ac:dyDescent="0.25">
      <c r="AH804" s="24"/>
    </row>
    <row r="805" spans="34:34" x14ac:dyDescent="0.25">
      <c r="AH805" s="24"/>
    </row>
    <row r="806" spans="34:34" x14ac:dyDescent="0.25">
      <c r="AH806" s="24"/>
    </row>
    <row r="807" spans="34:34" x14ac:dyDescent="0.25">
      <c r="AH807" s="24"/>
    </row>
    <row r="808" spans="34:34" x14ac:dyDescent="0.25">
      <c r="AH808" s="24"/>
    </row>
    <row r="809" spans="34:34" x14ac:dyDescent="0.25">
      <c r="AH809" s="24"/>
    </row>
    <row r="810" spans="34:34" x14ac:dyDescent="0.25">
      <c r="AH810" s="24"/>
    </row>
    <row r="811" spans="34:34" x14ac:dyDescent="0.25">
      <c r="AH811" s="24"/>
    </row>
    <row r="812" spans="34:34" x14ac:dyDescent="0.25">
      <c r="AH812" s="24"/>
    </row>
    <row r="813" spans="34:34" x14ac:dyDescent="0.25">
      <c r="AH813" s="24"/>
    </row>
    <row r="814" spans="34:34" x14ac:dyDescent="0.25">
      <c r="AH814" s="24"/>
    </row>
    <row r="815" spans="34:34" x14ac:dyDescent="0.25">
      <c r="AH815" s="24"/>
    </row>
    <row r="816" spans="34:34" x14ac:dyDescent="0.25">
      <c r="AH816" s="24"/>
    </row>
    <row r="817" spans="34:34" x14ac:dyDescent="0.25">
      <c r="AH817" s="24"/>
    </row>
    <row r="818" spans="34:34" x14ac:dyDescent="0.25">
      <c r="AH818" s="24"/>
    </row>
    <row r="819" spans="34:34" x14ac:dyDescent="0.25">
      <c r="AH819" s="24"/>
    </row>
    <row r="820" spans="34:34" x14ac:dyDescent="0.25">
      <c r="AH820" s="24"/>
    </row>
    <row r="821" spans="34:34" x14ac:dyDescent="0.25">
      <c r="AH821" s="24"/>
    </row>
    <row r="822" spans="34:34" x14ac:dyDescent="0.25">
      <c r="AH822" s="24"/>
    </row>
    <row r="823" spans="34:34" x14ac:dyDescent="0.25">
      <c r="AH823" s="24"/>
    </row>
    <row r="824" spans="34:34" x14ac:dyDescent="0.25">
      <c r="AH824" s="24"/>
    </row>
    <row r="825" spans="34:34" x14ac:dyDescent="0.25">
      <c r="AH825" s="24"/>
    </row>
    <row r="826" spans="34:34" x14ac:dyDescent="0.25">
      <c r="AH826" s="24"/>
    </row>
    <row r="827" spans="34:34" x14ac:dyDescent="0.25">
      <c r="AH827" s="24"/>
    </row>
    <row r="828" spans="34:34" x14ac:dyDescent="0.25">
      <c r="AH828" s="24"/>
    </row>
    <row r="829" spans="34:34" x14ac:dyDescent="0.25">
      <c r="AH829" s="24"/>
    </row>
    <row r="830" spans="34:34" x14ac:dyDescent="0.25">
      <c r="AH830" s="24"/>
    </row>
    <row r="831" spans="34:34" x14ac:dyDescent="0.25">
      <c r="AH831" s="24"/>
    </row>
    <row r="832" spans="34:34" x14ac:dyDescent="0.25">
      <c r="AH832" s="24"/>
    </row>
    <row r="833" spans="34:34" x14ac:dyDescent="0.25">
      <c r="AH833" s="24"/>
    </row>
    <row r="834" spans="34:34" x14ac:dyDescent="0.25">
      <c r="AH834" s="24"/>
    </row>
    <row r="835" spans="34:34" x14ac:dyDescent="0.25">
      <c r="AH835" s="24"/>
    </row>
    <row r="836" spans="34:34" x14ac:dyDescent="0.25">
      <c r="AH836" s="24"/>
    </row>
    <row r="837" spans="34:34" x14ac:dyDescent="0.25">
      <c r="AH837" s="24"/>
    </row>
    <row r="838" spans="34:34" x14ac:dyDescent="0.25">
      <c r="AH838" s="24"/>
    </row>
    <row r="839" spans="34:34" x14ac:dyDescent="0.25">
      <c r="AH839" s="24"/>
    </row>
    <row r="840" spans="34:34" x14ac:dyDescent="0.25">
      <c r="AH840" s="24"/>
    </row>
    <row r="841" spans="34:34" x14ac:dyDescent="0.25">
      <c r="AH841" s="24"/>
    </row>
    <row r="842" spans="34:34" x14ac:dyDescent="0.25">
      <c r="AH842" s="24"/>
    </row>
    <row r="843" spans="34:34" x14ac:dyDescent="0.25">
      <c r="AH843" s="24"/>
    </row>
    <row r="844" spans="34:34" x14ac:dyDescent="0.25">
      <c r="AH844" s="24"/>
    </row>
    <row r="845" spans="34:34" x14ac:dyDescent="0.25">
      <c r="AH845" s="24"/>
    </row>
    <row r="846" spans="34:34" x14ac:dyDescent="0.25">
      <c r="AH846" s="24"/>
    </row>
    <row r="847" spans="34:34" x14ac:dyDescent="0.25">
      <c r="AH847" s="24"/>
    </row>
    <row r="848" spans="34:34" x14ac:dyDescent="0.25">
      <c r="AH848" s="24"/>
    </row>
    <row r="849" spans="34:34" x14ac:dyDescent="0.25">
      <c r="AH849" s="24"/>
    </row>
    <row r="850" spans="34:34" x14ac:dyDescent="0.25">
      <c r="AH850" s="24"/>
    </row>
    <row r="851" spans="34:34" x14ac:dyDescent="0.25">
      <c r="AH851" s="24"/>
    </row>
    <row r="852" spans="34:34" x14ac:dyDescent="0.25">
      <c r="AH852" s="24"/>
    </row>
    <row r="853" spans="34:34" x14ac:dyDescent="0.25">
      <c r="AH853" s="24"/>
    </row>
    <row r="854" spans="34:34" x14ac:dyDescent="0.25">
      <c r="AH854" s="24"/>
    </row>
    <row r="855" spans="34:34" x14ac:dyDescent="0.25">
      <c r="AH855" s="24"/>
    </row>
    <row r="856" spans="34:34" x14ac:dyDescent="0.25">
      <c r="AH856" s="24"/>
    </row>
    <row r="857" spans="34:34" x14ac:dyDescent="0.25">
      <c r="AH857" s="24"/>
    </row>
    <row r="858" spans="34:34" x14ac:dyDescent="0.25">
      <c r="AH858" s="24"/>
    </row>
    <row r="859" spans="34:34" x14ac:dyDescent="0.25">
      <c r="AH859" s="24"/>
    </row>
    <row r="860" spans="34:34" x14ac:dyDescent="0.25">
      <c r="AH860" s="24"/>
    </row>
    <row r="861" spans="34:34" x14ac:dyDescent="0.25">
      <c r="AH861" s="24"/>
    </row>
    <row r="862" spans="34:34" x14ac:dyDescent="0.25">
      <c r="AH862" s="24"/>
    </row>
    <row r="863" spans="34:34" x14ac:dyDescent="0.25">
      <c r="AH863" s="24"/>
    </row>
    <row r="864" spans="34:34" x14ac:dyDescent="0.25">
      <c r="AH864" s="24"/>
    </row>
    <row r="865" spans="34:34" x14ac:dyDescent="0.25">
      <c r="AH865" s="24"/>
    </row>
    <row r="866" spans="34:34" x14ac:dyDescent="0.25">
      <c r="AH866" s="24"/>
    </row>
    <row r="867" spans="34:34" x14ac:dyDescent="0.25">
      <c r="AH867" s="24"/>
    </row>
    <row r="868" spans="34:34" x14ac:dyDescent="0.25">
      <c r="AH868" s="24"/>
    </row>
    <row r="869" spans="34:34" x14ac:dyDescent="0.25">
      <c r="AH869" s="24"/>
    </row>
    <row r="870" spans="34:34" x14ac:dyDescent="0.25">
      <c r="AH870" s="24"/>
    </row>
    <row r="871" spans="34:34" x14ac:dyDescent="0.25">
      <c r="AH871" s="24"/>
    </row>
    <row r="872" spans="34:34" x14ac:dyDescent="0.25">
      <c r="AH872" s="24"/>
    </row>
    <row r="873" spans="34:34" x14ac:dyDescent="0.25">
      <c r="AH873" s="24"/>
    </row>
    <row r="874" spans="34:34" x14ac:dyDescent="0.25">
      <c r="AH874" s="24"/>
    </row>
    <row r="875" spans="34:34" x14ac:dyDescent="0.25">
      <c r="AH875" s="24"/>
    </row>
    <row r="876" spans="34:34" x14ac:dyDescent="0.25">
      <c r="AH876" s="24"/>
    </row>
    <row r="877" spans="34:34" x14ac:dyDescent="0.25">
      <c r="AH877" s="24"/>
    </row>
    <row r="878" spans="34:34" x14ac:dyDescent="0.25">
      <c r="AH878" s="24"/>
    </row>
    <row r="879" spans="34:34" x14ac:dyDescent="0.25">
      <c r="AH879" s="24"/>
    </row>
    <row r="880" spans="34:34" x14ac:dyDescent="0.25">
      <c r="AH880" s="24"/>
    </row>
    <row r="881" spans="34:34" x14ac:dyDescent="0.25">
      <c r="AH881" s="24"/>
    </row>
    <row r="882" spans="34:34" x14ac:dyDescent="0.25">
      <c r="AH882" s="24"/>
    </row>
    <row r="883" spans="34:34" x14ac:dyDescent="0.25">
      <c r="AH883" s="24"/>
    </row>
    <row r="884" spans="34:34" x14ac:dyDescent="0.25">
      <c r="AH884" s="24"/>
    </row>
    <row r="885" spans="34:34" x14ac:dyDescent="0.25">
      <c r="AH885" s="24"/>
    </row>
    <row r="886" spans="34:34" x14ac:dyDescent="0.25">
      <c r="AH886" s="24"/>
    </row>
    <row r="887" spans="34:34" x14ac:dyDescent="0.25">
      <c r="AH887" s="24"/>
    </row>
    <row r="888" spans="34:34" x14ac:dyDescent="0.25">
      <c r="AH888" s="24"/>
    </row>
    <row r="889" spans="34:34" x14ac:dyDescent="0.25">
      <c r="AH889" s="24"/>
    </row>
    <row r="890" spans="34:34" x14ac:dyDescent="0.25">
      <c r="AH890" s="24"/>
    </row>
    <row r="891" spans="34:34" x14ac:dyDescent="0.25">
      <c r="AH891" s="24"/>
    </row>
    <row r="892" spans="34:34" x14ac:dyDescent="0.25">
      <c r="AH892" s="24"/>
    </row>
    <row r="893" spans="34:34" x14ac:dyDescent="0.25">
      <c r="AH893" s="24"/>
    </row>
    <row r="894" spans="34:34" x14ac:dyDescent="0.25">
      <c r="AH894" s="24"/>
    </row>
    <row r="895" spans="34:34" x14ac:dyDescent="0.25">
      <c r="AH895" s="24"/>
    </row>
    <row r="896" spans="34:34" x14ac:dyDescent="0.25">
      <c r="AH896" s="24"/>
    </row>
    <row r="897" spans="34:34" x14ac:dyDescent="0.25">
      <c r="AH897" s="24"/>
    </row>
    <row r="898" spans="34:34" x14ac:dyDescent="0.25">
      <c r="AH898" s="24"/>
    </row>
    <row r="899" spans="34:34" x14ac:dyDescent="0.25">
      <c r="AH899" s="24"/>
    </row>
    <row r="900" spans="34:34" x14ac:dyDescent="0.25">
      <c r="AH900" s="24"/>
    </row>
    <row r="901" spans="34:34" x14ac:dyDescent="0.25">
      <c r="AH901" s="24"/>
    </row>
    <row r="902" spans="34:34" x14ac:dyDescent="0.25">
      <c r="AH902" s="24"/>
    </row>
    <row r="903" spans="34:34" x14ac:dyDescent="0.25">
      <c r="AH903" s="24"/>
    </row>
    <row r="904" spans="34:34" x14ac:dyDescent="0.25">
      <c r="AH904" s="24"/>
    </row>
    <row r="905" spans="34:34" x14ac:dyDescent="0.25">
      <c r="AH905" s="24"/>
    </row>
    <row r="906" spans="34:34" x14ac:dyDescent="0.25">
      <c r="AH906" s="24"/>
    </row>
    <row r="907" spans="34:34" x14ac:dyDescent="0.25">
      <c r="AH907" s="24"/>
    </row>
    <row r="908" spans="34:34" x14ac:dyDescent="0.25">
      <c r="AH908" s="24"/>
    </row>
    <row r="909" spans="34:34" x14ac:dyDescent="0.25">
      <c r="AH909" s="24"/>
    </row>
    <row r="910" spans="34:34" x14ac:dyDescent="0.25">
      <c r="AH910" s="24"/>
    </row>
    <row r="911" spans="34:34" x14ac:dyDescent="0.25">
      <c r="AH911" s="24"/>
    </row>
    <row r="912" spans="34:34" x14ac:dyDescent="0.25">
      <c r="AH912" s="24"/>
    </row>
    <row r="913" spans="34:34" x14ac:dyDescent="0.25">
      <c r="AH913" s="24"/>
    </row>
    <row r="914" spans="34:34" x14ac:dyDescent="0.25">
      <c r="AH914" s="24"/>
    </row>
    <row r="915" spans="34:34" x14ac:dyDescent="0.25">
      <c r="AH915" s="24"/>
    </row>
    <row r="916" spans="34:34" x14ac:dyDescent="0.25">
      <c r="AH916" s="24"/>
    </row>
    <row r="917" spans="34:34" x14ac:dyDescent="0.25">
      <c r="AH917" s="24"/>
    </row>
    <row r="918" spans="34:34" x14ac:dyDescent="0.25">
      <c r="AH918" s="24"/>
    </row>
    <row r="919" spans="34:34" x14ac:dyDescent="0.25">
      <c r="AH919" s="24"/>
    </row>
    <row r="920" spans="34:34" x14ac:dyDescent="0.25">
      <c r="AH920" s="24"/>
    </row>
    <row r="921" spans="34:34" x14ac:dyDescent="0.25">
      <c r="AH921" s="24"/>
    </row>
    <row r="922" spans="34:34" x14ac:dyDescent="0.25">
      <c r="AH922" s="24"/>
    </row>
    <row r="923" spans="34:34" x14ac:dyDescent="0.25">
      <c r="AH923" s="24"/>
    </row>
    <row r="924" spans="34:34" x14ac:dyDescent="0.25">
      <c r="AH924" s="24"/>
    </row>
    <row r="925" spans="34:34" x14ac:dyDescent="0.25">
      <c r="AH925" s="24"/>
    </row>
    <row r="926" spans="34:34" x14ac:dyDescent="0.25">
      <c r="AH926" s="24"/>
    </row>
    <row r="927" spans="34:34" x14ac:dyDescent="0.25">
      <c r="AH927" s="24"/>
    </row>
    <row r="928" spans="34:34" x14ac:dyDescent="0.25">
      <c r="AH928" s="24"/>
    </row>
    <row r="929" spans="34:34" x14ac:dyDescent="0.25">
      <c r="AH929" s="24"/>
    </row>
    <row r="930" spans="34:34" x14ac:dyDescent="0.25">
      <c r="AH930" s="24"/>
    </row>
    <row r="931" spans="34:34" x14ac:dyDescent="0.25">
      <c r="AH931" s="24"/>
    </row>
    <row r="932" spans="34:34" x14ac:dyDescent="0.25">
      <c r="AH932" s="24"/>
    </row>
    <row r="933" spans="34:34" x14ac:dyDescent="0.25">
      <c r="AH933" s="24"/>
    </row>
    <row r="934" spans="34:34" x14ac:dyDescent="0.25">
      <c r="AH934" s="24"/>
    </row>
    <row r="935" spans="34:34" x14ac:dyDescent="0.25">
      <c r="AH935" s="24"/>
    </row>
    <row r="936" spans="34:34" x14ac:dyDescent="0.25">
      <c r="AH936" s="24"/>
    </row>
    <row r="937" spans="34:34" x14ac:dyDescent="0.25">
      <c r="AH937" s="24"/>
    </row>
    <row r="938" spans="34:34" x14ac:dyDescent="0.25">
      <c r="AH938" s="24"/>
    </row>
    <row r="939" spans="34:34" x14ac:dyDescent="0.25">
      <c r="AH939" s="24"/>
    </row>
    <row r="940" spans="34:34" x14ac:dyDescent="0.25">
      <c r="AH940" s="24"/>
    </row>
    <row r="941" spans="34:34" x14ac:dyDescent="0.25">
      <c r="AH941" s="24"/>
    </row>
    <row r="942" spans="34:34" x14ac:dyDescent="0.25">
      <c r="AH942" s="24"/>
    </row>
    <row r="943" spans="34:34" x14ac:dyDescent="0.25">
      <c r="AH943" s="24"/>
    </row>
    <row r="944" spans="34:34" x14ac:dyDescent="0.25">
      <c r="AH944" s="24"/>
    </row>
    <row r="945" spans="34:34" x14ac:dyDescent="0.25">
      <c r="AH945" s="24"/>
    </row>
    <row r="946" spans="34:34" x14ac:dyDescent="0.25">
      <c r="AH946" s="24"/>
    </row>
    <row r="947" spans="34:34" x14ac:dyDescent="0.25">
      <c r="AH947" s="24"/>
    </row>
    <row r="948" spans="34:34" x14ac:dyDescent="0.25">
      <c r="AH948" s="24"/>
    </row>
    <row r="949" spans="34:34" x14ac:dyDescent="0.25">
      <c r="AH949" s="24"/>
    </row>
    <row r="950" spans="34:34" x14ac:dyDescent="0.25">
      <c r="AH950" s="24"/>
    </row>
    <row r="951" spans="34:34" x14ac:dyDescent="0.25">
      <c r="AH951" s="24"/>
    </row>
    <row r="952" spans="34:34" x14ac:dyDescent="0.25">
      <c r="AH952" s="24"/>
    </row>
    <row r="953" spans="34:34" x14ac:dyDescent="0.25">
      <c r="AH953" s="24"/>
    </row>
    <row r="954" spans="34:34" x14ac:dyDescent="0.25">
      <c r="AH954" s="24"/>
    </row>
    <row r="955" spans="34:34" x14ac:dyDescent="0.25">
      <c r="AH955" s="24"/>
    </row>
    <row r="956" spans="34:34" x14ac:dyDescent="0.25">
      <c r="AH956" s="24"/>
    </row>
    <row r="957" spans="34:34" x14ac:dyDescent="0.25">
      <c r="AH957" s="24"/>
    </row>
    <row r="958" spans="34:34" x14ac:dyDescent="0.25">
      <c r="AH958" s="24"/>
    </row>
    <row r="959" spans="34:34" x14ac:dyDescent="0.25">
      <c r="AH959" s="24"/>
    </row>
    <row r="960" spans="34:34" x14ac:dyDescent="0.25">
      <c r="AH960" s="24"/>
    </row>
    <row r="961" spans="34:34" x14ac:dyDescent="0.25">
      <c r="AH961" s="24"/>
    </row>
    <row r="962" spans="34:34" x14ac:dyDescent="0.25">
      <c r="AH962" s="24"/>
    </row>
    <row r="963" spans="34:34" x14ac:dyDescent="0.25">
      <c r="AH963" s="24"/>
    </row>
    <row r="964" spans="34:34" x14ac:dyDescent="0.25">
      <c r="AH964" s="24"/>
    </row>
    <row r="965" spans="34:34" x14ac:dyDescent="0.25">
      <c r="AH965" s="24"/>
    </row>
    <row r="966" spans="34:34" x14ac:dyDescent="0.25">
      <c r="AH966" s="24"/>
    </row>
    <row r="967" spans="34:34" x14ac:dyDescent="0.25">
      <c r="AH967" s="24"/>
    </row>
    <row r="968" spans="34:34" x14ac:dyDescent="0.25">
      <c r="AH968" s="24"/>
    </row>
    <row r="969" spans="34:34" x14ac:dyDescent="0.25">
      <c r="AH969" s="24"/>
    </row>
    <row r="970" spans="34:34" x14ac:dyDescent="0.25">
      <c r="AH970" s="24"/>
    </row>
    <row r="971" spans="34:34" x14ac:dyDescent="0.25">
      <c r="AH971" s="24"/>
    </row>
    <row r="972" spans="34:34" x14ac:dyDescent="0.25">
      <c r="AH972" s="24"/>
    </row>
    <row r="973" spans="34:34" x14ac:dyDescent="0.25">
      <c r="AH973" s="24"/>
    </row>
    <row r="974" spans="34:34" x14ac:dyDescent="0.25">
      <c r="AH974" s="24"/>
    </row>
    <row r="975" spans="34:34" x14ac:dyDescent="0.25">
      <c r="AH975" s="24"/>
    </row>
    <row r="976" spans="34:34" x14ac:dyDescent="0.25">
      <c r="AH976" s="24"/>
    </row>
    <row r="977" spans="34:34" x14ac:dyDescent="0.25">
      <c r="AH977" s="24"/>
    </row>
    <row r="978" spans="34:34" x14ac:dyDescent="0.25">
      <c r="AH978" s="24"/>
    </row>
    <row r="979" spans="34:34" x14ac:dyDescent="0.25">
      <c r="AH979" s="24"/>
    </row>
    <row r="980" spans="34:34" x14ac:dyDescent="0.25">
      <c r="AH980" s="24"/>
    </row>
    <row r="981" spans="34:34" x14ac:dyDescent="0.25">
      <c r="AH981" s="24"/>
    </row>
    <row r="982" spans="34:34" x14ac:dyDescent="0.25">
      <c r="AH982" s="24"/>
    </row>
    <row r="983" spans="34:34" x14ac:dyDescent="0.25">
      <c r="AH983" s="24"/>
    </row>
    <row r="984" spans="34:34" x14ac:dyDescent="0.25">
      <c r="AH984" s="24"/>
    </row>
    <row r="985" spans="34:34" x14ac:dyDescent="0.25">
      <c r="AH985" s="24"/>
    </row>
    <row r="986" spans="34:34" x14ac:dyDescent="0.25">
      <c r="AH986" s="24"/>
    </row>
    <row r="987" spans="34:34" x14ac:dyDescent="0.25">
      <c r="AH987" s="24"/>
    </row>
    <row r="988" spans="34:34" x14ac:dyDescent="0.25">
      <c r="AH988" s="24"/>
    </row>
    <row r="989" spans="34:34" x14ac:dyDescent="0.25">
      <c r="AH989" s="24"/>
    </row>
    <row r="990" spans="34:34" x14ac:dyDescent="0.25">
      <c r="AH990" s="24"/>
    </row>
    <row r="991" spans="34:34" x14ac:dyDescent="0.25">
      <c r="AH991" s="24"/>
    </row>
    <row r="992" spans="34:34" x14ac:dyDescent="0.25">
      <c r="AH992" s="24"/>
    </row>
    <row r="993" spans="34:34" x14ac:dyDescent="0.25">
      <c r="AH993" s="24"/>
    </row>
    <row r="994" spans="34:34" x14ac:dyDescent="0.25">
      <c r="AH994" s="24"/>
    </row>
    <row r="995" spans="34:34" x14ac:dyDescent="0.25">
      <c r="AH995" s="24"/>
    </row>
    <row r="996" spans="34:34" x14ac:dyDescent="0.25">
      <c r="AH996" s="24"/>
    </row>
    <row r="997" spans="34:34" x14ac:dyDescent="0.25">
      <c r="AH997" s="24"/>
    </row>
    <row r="998" spans="34:34" x14ac:dyDescent="0.25">
      <c r="AH998" s="24"/>
    </row>
    <row r="999" spans="34:34" x14ac:dyDescent="0.25">
      <c r="AH999" s="24"/>
    </row>
    <row r="1000" spans="34:34" x14ac:dyDescent="0.25">
      <c r="AH1000" s="24"/>
    </row>
    <row r="1001" spans="34:34" x14ac:dyDescent="0.25">
      <c r="AH1001" s="24"/>
    </row>
    <row r="1002" spans="34:34" x14ac:dyDescent="0.25">
      <c r="AH1002" s="24"/>
    </row>
    <row r="1003" spans="34:34" x14ac:dyDescent="0.25">
      <c r="AH1003" s="24"/>
    </row>
    <row r="1004" spans="34:34" x14ac:dyDescent="0.25">
      <c r="AH1004" s="24"/>
    </row>
    <row r="1005" spans="34:34" x14ac:dyDescent="0.25">
      <c r="AH1005" s="24"/>
    </row>
    <row r="1006" spans="34:34" x14ac:dyDescent="0.25">
      <c r="AH1006" s="24"/>
    </row>
    <row r="1007" spans="34:34" x14ac:dyDescent="0.25">
      <c r="AH1007" s="24"/>
    </row>
    <row r="1008" spans="34:34" x14ac:dyDescent="0.25">
      <c r="AH1008" s="24"/>
    </row>
    <row r="1009" spans="34:34" x14ac:dyDescent="0.25">
      <c r="AH1009" s="24"/>
    </row>
    <row r="1010" spans="34:34" x14ac:dyDescent="0.25">
      <c r="AH1010" s="24"/>
    </row>
    <row r="1011" spans="34:34" x14ac:dyDescent="0.25">
      <c r="AH1011" s="24"/>
    </row>
    <row r="1012" spans="34:34" x14ac:dyDescent="0.25">
      <c r="AH1012" s="24"/>
    </row>
    <row r="1013" spans="34:34" x14ac:dyDescent="0.25">
      <c r="AH1013" s="24"/>
    </row>
    <row r="1014" spans="34:34" x14ac:dyDescent="0.25">
      <c r="AH1014" s="24"/>
    </row>
    <row r="1015" spans="34:34" x14ac:dyDescent="0.25">
      <c r="AH1015" s="24"/>
    </row>
    <row r="1016" spans="34:34" x14ac:dyDescent="0.25">
      <c r="AH1016" s="24"/>
    </row>
    <row r="1017" spans="34:34" x14ac:dyDescent="0.25">
      <c r="AH1017" s="24"/>
    </row>
    <row r="1018" spans="34:34" x14ac:dyDescent="0.25">
      <c r="AH1018" s="24"/>
    </row>
    <row r="1019" spans="34:34" x14ac:dyDescent="0.25">
      <c r="AH1019" s="24"/>
    </row>
    <row r="1020" spans="34:34" x14ac:dyDescent="0.25">
      <c r="AH1020" s="24"/>
    </row>
    <row r="1021" spans="34:34" x14ac:dyDescent="0.25">
      <c r="AH1021" s="24"/>
    </row>
    <row r="1022" spans="34:34" x14ac:dyDescent="0.25">
      <c r="AH1022" s="24"/>
    </row>
    <row r="1023" spans="34:34" x14ac:dyDescent="0.25">
      <c r="AH1023" s="24"/>
    </row>
    <row r="1024" spans="34:34" x14ac:dyDescent="0.25">
      <c r="AH1024" s="24"/>
    </row>
    <row r="1025" spans="34:34" x14ac:dyDescent="0.25">
      <c r="AH1025" s="24"/>
    </row>
    <row r="1026" spans="34:34" x14ac:dyDescent="0.25">
      <c r="AH1026" s="24"/>
    </row>
    <row r="1027" spans="34:34" x14ac:dyDescent="0.25">
      <c r="AH1027" s="24"/>
    </row>
    <row r="1028" spans="34:34" x14ac:dyDescent="0.25">
      <c r="AH1028" s="24"/>
    </row>
    <row r="1029" spans="34:34" x14ac:dyDescent="0.25">
      <c r="AH1029" s="24"/>
    </row>
    <row r="1030" spans="34:34" x14ac:dyDescent="0.25">
      <c r="AH1030" s="24"/>
    </row>
    <row r="1031" spans="34:34" x14ac:dyDescent="0.25">
      <c r="AH1031" s="24"/>
    </row>
    <row r="1032" spans="34:34" x14ac:dyDescent="0.25">
      <c r="AH1032" s="24"/>
    </row>
    <row r="1033" spans="34:34" x14ac:dyDescent="0.25">
      <c r="AH1033" s="24"/>
    </row>
    <row r="1034" spans="34:34" x14ac:dyDescent="0.25">
      <c r="AH1034" s="24"/>
    </row>
    <row r="1035" spans="34:34" x14ac:dyDescent="0.25">
      <c r="AH1035" s="24"/>
    </row>
    <row r="1036" spans="34:34" x14ac:dyDescent="0.25">
      <c r="AH1036" s="24"/>
    </row>
    <row r="1037" spans="34:34" x14ac:dyDescent="0.25">
      <c r="AH1037" s="24"/>
    </row>
    <row r="1038" spans="34:34" x14ac:dyDescent="0.25">
      <c r="AH1038" s="24"/>
    </row>
    <row r="1039" spans="34:34" x14ac:dyDescent="0.25">
      <c r="AH1039" s="24"/>
    </row>
    <row r="1040" spans="34:34" x14ac:dyDescent="0.25">
      <c r="AH1040" s="24"/>
    </row>
    <row r="1041" spans="34:34" x14ac:dyDescent="0.25">
      <c r="AH1041" s="24"/>
    </row>
    <row r="1042" spans="34:34" x14ac:dyDescent="0.25">
      <c r="AH1042" s="24"/>
    </row>
    <row r="1043" spans="34:34" x14ac:dyDescent="0.25">
      <c r="AH1043" s="24"/>
    </row>
    <row r="1044" spans="34:34" x14ac:dyDescent="0.25">
      <c r="AH1044" s="24"/>
    </row>
    <row r="1045" spans="34:34" x14ac:dyDescent="0.25">
      <c r="AH1045" s="24"/>
    </row>
    <row r="1046" spans="34:34" x14ac:dyDescent="0.25">
      <c r="AH1046" s="24"/>
    </row>
    <row r="1047" spans="34:34" x14ac:dyDescent="0.25">
      <c r="AH1047" s="24"/>
    </row>
    <row r="1048" spans="34:34" x14ac:dyDescent="0.25">
      <c r="AH1048" s="24"/>
    </row>
    <row r="1049" spans="34:34" x14ac:dyDescent="0.25">
      <c r="AH1049" s="24"/>
    </row>
    <row r="1050" spans="34:34" x14ac:dyDescent="0.25">
      <c r="AH1050" s="24"/>
    </row>
    <row r="1051" spans="34:34" x14ac:dyDescent="0.25">
      <c r="AH1051" s="24"/>
    </row>
    <row r="1052" spans="34:34" x14ac:dyDescent="0.25">
      <c r="AH1052" s="24"/>
    </row>
    <row r="1053" spans="34:34" x14ac:dyDescent="0.25">
      <c r="AH1053" s="24"/>
    </row>
    <row r="1054" spans="34:34" x14ac:dyDescent="0.25">
      <c r="AH1054" s="24"/>
    </row>
    <row r="1055" spans="34:34" x14ac:dyDescent="0.25">
      <c r="AH1055" s="24"/>
    </row>
    <row r="1056" spans="34:34" x14ac:dyDescent="0.25">
      <c r="AH1056" s="24"/>
    </row>
    <row r="1057" spans="34:34" x14ac:dyDescent="0.25">
      <c r="AH1057" s="24"/>
    </row>
    <row r="1058" spans="34:34" x14ac:dyDescent="0.25">
      <c r="AH1058" s="24"/>
    </row>
    <row r="1059" spans="34:34" x14ac:dyDescent="0.25">
      <c r="AH1059" s="24"/>
    </row>
    <row r="1060" spans="34:34" x14ac:dyDescent="0.25">
      <c r="AH1060" s="24"/>
    </row>
    <row r="1061" spans="34:34" x14ac:dyDescent="0.25">
      <c r="AH1061" s="24"/>
    </row>
    <row r="1062" spans="34:34" x14ac:dyDescent="0.25">
      <c r="AH1062" s="24"/>
    </row>
    <row r="1063" spans="34:34" x14ac:dyDescent="0.25">
      <c r="AH1063" s="24"/>
    </row>
    <row r="1064" spans="34:34" x14ac:dyDescent="0.25">
      <c r="AH1064" s="24"/>
    </row>
    <row r="1065" spans="34:34" x14ac:dyDescent="0.25">
      <c r="AH1065" s="24"/>
    </row>
    <row r="1066" spans="34:34" x14ac:dyDescent="0.25">
      <c r="AH1066" s="24"/>
    </row>
    <row r="1067" spans="34:34" x14ac:dyDescent="0.25">
      <c r="AH1067" s="24"/>
    </row>
    <row r="1068" spans="34:34" x14ac:dyDescent="0.25">
      <c r="AH1068" s="24"/>
    </row>
    <row r="1069" spans="34:34" x14ac:dyDescent="0.25">
      <c r="AH1069" s="24"/>
    </row>
    <row r="1070" spans="34:34" x14ac:dyDescent="0.25">
      <c r="AH1070" s="24"/>
    </row>
    <row r="1071" spans="34:34" x14ac:dyDescent="0.25">
      <c r="AH1071" s="24"/>
    </row>
    <row r="1072" spans="34:34" x14ac:dyDescent="0.25">
      <c r="AH1072" s="24"/>
    </row>
    <row r="1073" spans="34:34" x14ac:dyDescent="0.25">
      <c r="AH1073" s="24"/>
    </row>
    <row r="1074" spans="34:34" x14ac:dyDescent="0.25">
      <c r="AH1074" s="24"/>
    </row>
    <row r="1075" spans="34:34" x14ac:dyDescent="0.25">
      <c r="AH1075" s="24"/>
    </row>
    <row r="1076" spans="34:34" x14ac:dyDescent="0.25">
      <c r="AH1076" s="24"/>
    </row>
    <row r="1077" spans="34:34" x14ac:dyDescent="0.25">
      <c r="AH1077" s="24"/>
    </row>
    <row r="1078" spans="34:34" x14ac:dyDescent="0.25">
      <c r="AH1078" s="24"/>
    </row>
    <row r="1079" spans="34:34" x14ac:dyDescent="0.25">
      <c r="AH1079" s="24"/>
    </row>
    <row r="1080" spans="34:34" x14ac:dyDescent="0.25">
      <c r="AH1080" s="24"/>
    </row>
    <row r="1081" spans="34:34" x14ac:dyDescent="0.25">
      <c r="AH1081" s="24"/>
    </row>
    <row r="1082" spans="34:34" x14ac:dyDescent="0.25">
      <c r="AH1082" s="24"/>
    </row>
    <row r="1083" spans="34:34" x14ac:dyDescent="0.25">
      <c r="AH1083" s="24"/>
    </row>
    <row r="1084" spans="34:34" x14ac:dyDescent="0.25">
      <c r="AH1084" s="24"/>
    </row>
    <row r="1085" spans="34:34" x14ac:dyDescent="0.25">
      <c r="AH1085" s="24"/>
    </row>
    <row r="1086" spans="34:34" x14ac:dyDescent="0.25">
      <c r="AH1086" s="24"/>
    </row>
    <row r="1087" spans="34:34" x14ac:dyDescent="0.25">
      <c r="AH1087" s="24"/>
    </row>
    <row r="1088" spans="34:34" x14ac:dyDescent="0.25">
      <c r="AH1088" s="24"/>
    </row>
    <row r="1089" spans="34:34" x14ac:dyDescent="0.25">
      <c r="AH1089" s="24"/>
    </row>
    <row r="1090" spans="34:34" x14ac:dyDescent="0.25">
      <c r="AH1090" s="24"/>
    </row>
    <row r="1091" spans="34:34" x14ac:dyDescent="0.25">
      <c r="AH1091" s="24"/>
    </row>
    <row r="1092" spans="34:34" x14ac:dyDescent="0.25">
      <c r="AH1092" s="24"/>
    </row>
    <row r="1093" spans="34:34" x14ac:dyDescent="0.25">
      <c r="AH1093" s="24"/>
    </row>
    <row r="1094" spans="34:34" x14ac:dyDescent="0.25">
      <c r="AH1094" s="24"/>
    </row>
    <row r="1095" spans="34:34" x14ac:dyDescent="0.25">
      <c r="AH1095" s="24"/>
    </row>
    <row r="1096" spans="34:34" x14ac:dyDescent="0.25">
      <c r="AH1096" s="24"/>
    </row>
    <row r="1097" spans="34:34" x14ac:dyDescent="0.25">
      <c r="AH1097" s="24"/>
    </row>
    <row r="1098" spans="34:34" x14ac:dyDescent="0.25">
      <c r="AH1098" s="24"/>
    </row>
    <row r="1099" spans="34:34" x14ac:dyDescent="0.25">
      <c r="AH1099" s="24"/>
    </row>
    <row r="1100" spans="34:34" x14ac:dyDescent="0.25">
      <c r="AH1100" s="24"/>
    </row>
    <row r="1101" spans="34:34" x14ac:dyDescent="0.25">
      <c r="AH1101" s="24"/>
    </row>
    <row r="1102" spans="34:34" x14ac:dyDescent="0.25">
      <c r="AH1102" s="24"/>
    </row>
    <row r="1103" spans="34:34" x14ac:dyDescent="0.25">
      <c r="AH1103" s="24"/>
    </row>
    <row r="1104" spans="34:34" x14ac:dyDescent="0.25">
      <c r="AH1104" s="24"/>
    </row>
    <row r="1105" spans="34:34" x14ac:dyDescent="0.25">
      <c r="AH1105" s="24"/>
    </row>
    <row r="1106" spans="34:34" x14ac:dyDescent="0.25">
      <c r="AH1106" s="24"/>
    </row>
    <row r="1107" spans="34:34" x14ac:dyDescent="0.25">
      <c r="AH1107" s="24"/>
    </row>
    <row r="1108" spans="34:34" x14ac:dyDescent="0.25">
      <c r="AH1108" s="24"/>
    </row>
    <row r="1109" spans="34:34" x14ac:dyDescent="0.25">
      <c r="AH1109" s="24"/>
    </row>
    <row r="1110" spans="34:34" x14ac:dyDescent="0.25">
      <c r="AH1110" s="24"/>
    </row>
    <row r="1111" spans="34:34" x14ac:dyDescent="0.25">
      <c r="AH1111" s="24"/>
    </row>
    <row r="1112" spans="34:34" x14ac:dyDescent="0.25">
      <c r="AH1112" s="24"/>
    </row>
    <row r="1113" spans="34:34" x14ac:dyDescent="0.25">
      <c r="AH1113" s="24"/>
    </row>
    <row r="1114" spans="34:34" x14ac:dyDescent="0.25">
      <c r="AH1114" s="24"/>
    </row>
    <row r="1115" spans="34:34" x14ac:dyDescent="0.25">
      <c r="AH1115" s="24"/>
    </row>
    <row r="1116" spans="34:34" x14ac:dyDescent="0.25">
      <c r="AH1116" s="24"/>
    </row>
    <row r="1117" spans="34:34" x14ac:dyDescent="0.25">
      <c r="AH1117" s="24"/>
    </row>
    <row r="1118" spans="34:34" x14ac:dyDescent="0.25">
      <c r="AH1118" s="24"/>
    </row>
    <row r="1119" spans="34:34" x14ac:dyDescent="0.25">
      <c r="AH1119" s="24"/>
    </row>
    <row r="1120" spans="34:34" x14ac:dyDescent="0.25">
      <c r="AH1120" s="24"/>
    </row>
    <row r="1121" spans="34:34" x14ac:dyDescent="0.25">
      <c r="AH1121" s="24"/>
    </row>
    <row r="1122" spans="34:34" x14ac:dyDescent="0.25">
      <c r="AH1122" s="24"/>
    </row>
    <row r="1123" spans="34:34" x14ac:dyDescent="0.25">
      <c r="AH1123" s="24"/>
    </row>
    <row r="1124" spans="34:34" x14ac:dyDescent="0.25">
      <c r="AH1124" s="24"/>
    </row>
    <row r="1125" spans="34:34" x14ac:dyDescent="0.25">
      <c r="AH1125" s="24"/>
    </row>
    <row r="1126" spans="34:34" x14ac:dyDescent="0.25">
      <c r="AH1126" s="24"/>
    </row>
    <row r="1127" spans="34:34" x14ac:dyDescent="0.25">
      <c r="AH1127" s="24"/>
    </row>
    <row r="1128" spans="34:34" x14ac:dyDescent="0.25">
      <c r="AH1128" s="24"/>
    </row>
    <row r="1129" spans="34:34" x14ac:dyDescent="0.25">
      <c r="AH1129" s="24"/>
    </row>
    <row r="1130" spans="34:34" x14ac:dyDescent="0.25">
      <c r="AH1130" s="24"/>
    </row>
    <row r="1131" spans="34:34" x14ac:dyDescent="0.25">
      <c r="AH1131" s="24"/>
    </row>
    <row r="1132" spans="34:34" x14ac:dyDescent="0.25">
      <c r="AH1132" s="24"/>
    </row>
    <row r="1133" spans="34:34" x14ac:dyDescent="0.25">
      <c r="AH1133" s="24"/>
    </row>
    <row r="1134" spans="34:34" x14ac:dyDescent="0.25">
      <c r="AH1134" s="24"/>
    </row>
    <row r="1135" spans="34:34" x14ac:dyDescent="0.25">
      <c r="AH1135" s="24"/>
    </row>
    <row r="1136" spans="34:34" x14ac:dyDescent="0.25">
      <c r="AH1136" s="24"/>
    </row>
    <row r="1137" spans="34:34" x14ac:dyDescent="0.25">
      <c r="AH1137" s="24"/>
    </row>
    <row r="1138" spans="34:34" x14ac:dyDescent="0.25">
      <c r="AH1138" s="24"/>
    </row>
    <row r="1139" spans="34:34" x14ac:dyDescent="0.25">
      <c r="AH1139" s="24"/>
    </row>
    <row r="1140" spans="34:34" x14ac:dyDescent="0.25">
      <c r="AH1140" s="24"/>
    </row>
    <row r="1141" spans="34:34" x14ac:dyDescent="0.25">
      <c r="AH1141" s="24"/>
    </row>
    <row r="1142" spans="34:34" x14ac:dyDescent="0.25">
      <c r="AH1142" s="24"/>
    </row>
    <row r="1143" spans="34:34" x14ac:dyDescent="0.25">
      <c r="AH1143" s="24"/>
    </row>
    <row r="1144" spans="34:34" x14ac:dyDescent="0.25">
      <c r="AH1144" s="24"/>
    </row>
    <row r="1145" spans="34:34" x14ac:dyDescent="0.25">
      <c r="AH1145" s="24"/>
    </row>
    <row r="1146" spans="34:34" x14ac:dyDescent="0.25">
      <c r="AH1146" s="24"/>
    </row>
    <row r="1147" spans="34:34" x14ac:dyDescent="0.25">
      <c r="AH1147" s="24"/>
    </row>
    <row r="1148" spans="34:34" x14ac:dyDescent="0.25">
      <c r="AH1148" s="24"/>
    </row>
    <row r="1149" spans="34:34" x14ac:dyDescent="0.25">
      <c r="AH1149" s="24"/>
    </row>
    <row r="1150" spans="34:34" x14ac:dyDescent="0.25">
      <c r="AH1150" s="24"/>
    </row>
    <row r="1151" spans="34:34" x14ac:dyDescent="0.25">
      <c r="AH1151" s="24"/>
    </row>
    <row r="1152" spans="34:34" x14ac:dyDescent="0.25">
      <c r="AH1152" s="24"/>
    </row>
    <row r="1153" spans="34:34" x14ac:dyDescent="0.25">
      <c r="AH1153" s="24"/>
    </row>
    <row r="1154" spans="34:34" x14ac:dyDescent="0.25">
      <c r="AH1154" s="24"/>
    </row>
    <row r="1155" spans="34:34" x14ac:dyDescent="0.25">
      <c r="AH1155" s="24"/>
    </row>
    <row r="1156" spans="34:34" x14ac:dyDescent="0.25">
      <c r="AH1156" s="24"/>
    </row>
    <row r="1157" spans="34:34" x14ac:dyDescent="0.25">
      <c r="AH1157" s="24"/>
    </row>
    <row r="1158" spans="34:34" x14ac:dyDescent="0.25">
      <c r="AH1158" s="24"/>
    </row>
    <row r="1159" spans="34:34" x14ac:dyDescent="0.25">
      <c r="AH1159" s="24"/>
    </row>
    <row r="1160" spans="34:34" x14ac:dyDescent="0.25">
      <c r="AH1160" s="24"/>
    </row>
    <row r="1161" spans="34:34" x14ac:dyDescent="0.25">
      <c r="AH1161" s="24"/>
    </row>
    <row r="1162" spans="34:34" x14ac:dyDescent="0.25">
      <c r="AH1162" s="24"/>
    </row>
    <row r="1163" spans="34:34" x14ac:dyDescent="0.25">
      <c r="AH1163" s="24"/>
    </row>
    <row r="1164" spans="34:34" x14ac:dyDescent="0.25">
      <c r="AH1164" s="24"/>
    </row>
    <row r="1165" spans="34:34" x14ac:dyDescent="0.25">
      <c r="AH1165" s="24"/>
    </row>
    <row r="1166" spans="34:34" x14ac:dyDescent="0.25">
      <c r="AH1166" s="24"/>
    </row>
    <row r="1167" spans="34:34" x14ac:dyDescent="0.25">
      <c r="AH1167" s="24"/>
    </row>
    <row r="1168" spans="34:34" x14ac:dyDescent="0.25">
      <c r="AH1168" s="24"/>
    </row>
    <row r="1169" spans="34:34" x14ac:dyDescent="0.25">
      <c r="AH1169" s="24"/>
    </row>
    <row r="1170" spans="34:34" x14ac:dyDescent="0.25">
      <c r="AH1170" s="24"/>
    </row>
    <row r="1171" spans="34:34" x14ac:dyDescent="0.25">
      <c r="AH1171" s="24"/>
    </row>
    <row r="1172" spans="34:34" x14ac:dyDescent="0.25">
      <c r="AH1172" s="24"/>
    </row>
    <row r="1173" spans="34:34" x14ac:dyDescent="0.25">
      <c r="AH1173" s="24"/>
    </row>
    <row r="1174" spans="34:34" x14ac:dyDescent="0.25">
      <c r="AH1174" s="24"/>
    </row>
    <row r="1175" spans="34:34" x14ac:dyDescent="0.25">
      <c r="AH1175" s="24"/>
    </row>
    <row r="1176" spans="34:34" x14ac:dyDescent="0.25">
      <c r="AH1176" s="24"/>
    </row>
    <row r="1177" spans="34:34" x14ac:dyDescent="0.25">
      <c r="AH1177" s="24"/>
    </row>
    <row r="1178" spans="34:34" x14ac:dyDescent="0.25">
      <c r="AH1178" s="24"/>
    </row>
    <row r="1179" spans="34:34" x14ac:dyDescent="0.25">
      <c r="AH1179" s="24"/>
    </row>
    <row r="1180" spans="34:34" x14ac:dyDescent="0.25">
      <c r="AH1180" s="24"/>
    </row>
    <row r="1181" spans="34:34" x14ac:dyDescent="0.25">
      <c r="AH1181" s="24"/>
    </row>
    <row r="1182" spans="34:34" x14ac:dyDescent="0.25">
      <c r="AH1182" s="24"/>
    </row>
    <row r="1183" spans="34:34" x14ac:dyDescent="0.25">
      <c r="AH1183" s="24"/>
    </row>
    <row r="1184" spans="34:34" x14ac:dyDescent="0.25">
      <c r="AH1184" s="24"/>
    </row>
    <row r="1185" spans="34:34" x14ac:dyDescent="0.25">
      <c r="AH1185" s="24"/>
    </row>
    <row r="1186" spans="34:34" x14ac:dyDescent="0.25">
      <c r="AH1186" s="24"/>
    </row>
    <row r="1187" spans="34:34" x14ac:dyDescent="0.25">
      <c r="AH1187" s="24"/>
    </row>
    <row r="1188" spans="34:34" x14ac:dyDescent="0.25">
      <c r="AH1188" s="24"/>
    </row>
    <row r="1189" spans="34:34" x14ac:dyDescent="0.25">
      <c r="AH1189" s="24"/>
    </row>
    <row r="1190" spans="34:34" x14ac:dyDescent="0.25">
      <c r="AH1190" s="24"/>
    </row>
    <row r="1191" spans="34:34" x14ac:dyDescent="0.25">
      <c r="AH1191" s="24"/>
    </row>
    <row r="1192" spans="34:34" x14ac:dyDescent="0.25">
      <c r="AH1192" s="24"/>
    </row>
    <row r="1193" spans="34:34" x14ac:dyDescent="0.25">
      <c r="AH1193" s="24"/>
    </row>
    <row r="1194" spans="34:34" x14ac:dyDescent="0.25">
      <c r="AH1194" s="24"/>
    </row>
    <row r="1195" spans="34:34" x14ac:dyDescent="0.25">
      <c r="AH1195" s="24"/>
    </row>
    <row r="1196" spans="34:34" x14ac:dyDescent="0.25">
      <c r="AH1196" s="24"/>
    </row>
    <row r="1197" spans="34:34" x14ac:dyDescent="0.25">
      <c r="AH1197" s="24"/>
    </row>
    <row r="1198" spans="34:34" x14ac:dyDescent="0.25">
      <c r="AH1198" s="24"/>
    </row>
    <row r="1199" spans="34:34" x14ac:dyDescent="0.25">
      <c r="AH1199" s="24"/>
    </row>
    <row r="1200" spans="34:34" x14ac:dyDescent="0.25">
      <c r="AH1200" s="24"/>
    </row>
    <row r="1201" spans="34:34" x14ac:dyDescent="0.25">
      <c r="AH1201" s="24"/>
    </row>
    <row r="1202" spans="34:34" x14ac:dyDescent="0.25">
      <c r="AH1202" s="24"/>
    </row>
    <row r="1203" spans="34:34" x14ac:dyDescent="0.25">
      <c r="AH1203" s="24"/>
    </row>
    <row r="1204" spans="34:34" x14ac:dyDescent="0.25">
      <c r="AH1204" s="24"/>
    </row>
    <row r="1205" spans="34:34" x14ac:dyDescent="0.25">
      <c r="AH1205" s="24"/>
    </row>
    <row r="1206" spans="34:34" x14ac:dyDescent="0.25">
      <c r="AH1206" s="24"/>
    </row>
    <row r="1207" spans="34:34" x14ac:dyDescent="0.25">
      <c r="AH1207" s="24"/>
    </row>
    <row r="1208" spans="34:34" x14ac:dyDescent="0.25">
      <c r="AH1208" s="24"/>
    </row>
    <row r="1209" spans="34:34" x14ac:dyDescent="0.25">
      <c r="AH1209" s="24"/>
    </row>
    <row r="1210" spans="34:34" x14ac:dyDescent="0.25">
      <c r="AH1210" s="24"/>
    </row>
    <row r="1211" spans="34:34" x14ac:dyDescent="0.25">
      <c r="AH1211" s="24"/>
    </row>
    <row r="1212" spans="34:34" x14ac:dyDescent="0.25">
      <c r="AH1212" s="24"/>
    </row>
    <row r="1213" spans="34:34" x14ac:dyDescent="0.25">
      <c r="AH1213" s="24"/>
    </row>
    <row r="1214" spans="34:34" x14ac:dyDescent="0.25">
      <c r="AH1214" s="24"/>
    </row>
    <row r="1215" spans="34:34" x14ac:dyDescent="0.25">
      <c r="AH1215" s="24"/>
    </row>
    <row r="1216" spans="34:34" x14ac:dyDescent="0.25">
      <c r="AH1216" s="24"/>
    </row>
    <row r="1217" spans="34:34" x14ac:dyDescent="0.25">
      <c r="AH1217" s="24"/>
    </row>
    <row r="1218" spans="34:34" x14ac:dyDescent="0.25">
      <c r="AH1218" s="24"/>
    </row>
    <row r="1219" spans="34:34" x14ac:dyDescent="0.25">
      <c r="AH1219" s="24"/>
    </row>
    <row r="1220" spans="34:34" x14ac:dyDescent="0.25">
      <c r="AH1220" s="24"/>
    </row>
    <row r="1221" spans="34:34" x14ac:dyDescent="0.25">
      <c r="AH1221" s="24"/>
    </row>
    <row r="1222" spans="34:34" x14ac:dyDescent="0.25">
      <c r="AH1222" s="24"/>
    </row>
    <row r="1223" spans="34:34" x14ac:dyDescent="0.25">
      <c r="AH1223" s="24"/>
    </row>
    <row r="1224" spans="34:34" x14ac:dyDescent="0.25">
      <c r="AH1224" s="24"/>
    </row>
    <row r="1225" spans="34:34" x14ac:dyDescent="0.25">
      <c r="AH1225" s="24"/>
    </row>
    <row r="1226" spans="34:34" x14ac:dyDescent="0.25">
      <c r="AH1226" s="24"/>
    </row>
    <row r="1227" spans="34:34" x14ac:dyDescent="0.25">
      <c r="AH1227" s="24"/>
    </row>
    <row r="1228" spans="34:34" x14ac:dyDescent="0.25">
      <c r="AH1228" s="24"/>
    </row>
    <row r="1229" spans="34:34" x14ac:dyDescent="0.25">
      <c r="AH1229" s="24"/>
    </row>
    <row r="1230" spans="34:34" x14ac:dyDescent="0.25">
      <c r="AH1230" s="24"/>
    </row>
    <row r="1231" spans="34:34" x14ac:dyDescent="0.25">
      <c r="AH1231" s="24"/>
    </row>
    <row r="1232" spans="34:34" x14ac:dyDescent="0.25">
      <c r="AH1232" s="24"/>
    </row>
    <row r="1233" spans="34:34" x14ac:dyDescent="0.25">
      <c r="AH1233" s="24"/>
    </row>
    <row r="1234" spans="34:34" x14ac:dyDescent="0.25">
      <c r="AH1234" s="24"/>
    </row>
    <row r="1235" spans="34:34" x14ac:dyDescent="0.25">
      <c r="AH1235" s="24"/>
    </row>
    <row r="1236" spans="34:34" x14ac:dyDescent="0.25">
      <c r="AH1236" s="24"/>
    </row>
    <row r="1237" spans="34:34" x14ac:dyDescent="0.25">
      <c r="AH1237" s="24"/>
    </row>
    <row r="1238" spans="34:34" x14ac:dyDescent="0.25">
      <c r="AH1238" s="24"/>
    </row>
    <row r="1239" spans="34:34" x14ac:dyDescent="0.25">
      <c r="AH1239" s="24"/>
    </row>
    <row r="1240" spans="34:34" x14ac:dyDescent="0.25">
      <c r="AH1240" s="24"/>
    </row>
    <row r="1241" spans="34:34" x14ac:dyDescent="0.25">
      <c r="AH1241" s="24"/>
    </row>
    <row r="1242" spans="34:34" x14ac:dyDescent="0.25">
      <c r="AH1242" s="24"/>
    </row>
    <row r="1243" spans="34:34" x14ac:dyDescent="0.25">
      <c r="AH1243" s="24"/>
    </row>
    <row r="1244" spans="34:34" x14ac:dyDescent="0.25">
      <c r="AH1244" s="24"/>
    </row>
    <row r="1245" spans="34:34" x14ac:dyDescent="0.25">
      <c r="AH1245" s="24"/>
    </row>
    <row r="1246" spans="34:34" x14ac:dyDescent="0.25">
      <c r="AH1246" s="24"/>
    </row>
    <row r="1247" spans="34:34" x14ac:dyDescent="0.25">
      <c r="AH1247" s="24"/>
    </row>
    <row r="1248" spans="34:34" x14ac:dyDescent="0.25">
      <c r="AH1248" s="24"/>
    </row>
    <row r="1249" spans="34:34" x14ac:dyDescent="0.25">
      <c r="AH1249" s="24"/>
    </row>
    <row r="1250" spans="34:34" x14ac:dyDescent="0.25">
      <c r="AH1250" s="24"/>
    </row>
    <row r="1251" spans="34:34" x14ac:dyDescent="0.25">
      <c r="AH1251" s="24"/>
    </row>
    <row r="1252" spans="34:34" x14ac:dyDescent="0.25">
      <c r="AH1252" s="24"/>
    </row>
    <row r="1253" spans="34:34" x14ac:dyDescent="0.25">
      <c r="AH1253" s="24"/>
    </row>
    <row r="1254" spans="34:34" x14ac:dyDescent="0.25">
      <c r="AH1254" s="24"/>
    </row>
    <row r="1255" spans="34:34" x14ac:dyDescent="0.25">
      <c r="AH1255" s="24"/>
    </row>
    <row r="1256" spans="34:34" x14ac:dyDescent="0.25">
      <c r="AH1256" s="24"/>
    </row>
    <row r="1257" spans="34:34" x14ac:dyDescent="0.25">
      <c r="AH1257" s="24"/>
    </row>
    <row r="1258" spans="34:34" x14ac:dyDescent="0.25">
      <c r="AH1258" s="24"/>
    </row>
    <row r="1259" spans="34:34" x14ac:dyDescent="0.25">
      <c r="AH1259" s="24"/>
    </row>
    <row r="1260" spans="34:34" x14ac:dyDescent="0.25">
      <c r="AH1260" s="24"/>
    </row>
    <row r="1261" spans="34:34" x14ac:dyDescent="0.25">
      <c r="AH1261" s="24"/>
    </row>
    <row r="1262" spans="34:34" x14ac:dyDescent="0.25">
      <c r="AH1262" s="24"/>
    </row>
    <row r="1263" spans="34:34" x14ac:dyDescent="0.25">
      <c r="AH1263" s="24"/>
    </row>
    <row r="1264" spans="34:34" x14ac:dyDescent="0.25">
      <c r="AH1264" s="24"/>
    </row>
    <row r="1265" spans="34:34" x14ac:dyDescent="0.25">
      <c r="AH1265" s="24"/>
    </row>
    <row r="1266" spans="34:34" x14ac:dyDescent="0.25">
      <c r="AH1266" s="24"/>
    </row>
    <row r="1267" spans="34:34" x14ac:dyDescent="0.25">
      <c r="AH1267" s="24"/>
    </row>
    <row r="1268" spans="34:34" x14ac:dyDescent="0.25">
      <c r="AH1268" s="24"/>
    </row>
    <row r="1269" spans="34:34" x14ac:dyDescent="0.25">
      <c r="AH1269" s="24"/>
    </row>
    <row r="1270" spans="34:34" x14ac:dyDescent="0.25">
      <c r="AH1270" s="24"/>
    </row>
    <row r="1271" spans="34:34" x14ac:dyDescent="0.25">
      <c r="AH1271" s="24"/>
    </row>
    <row r="1272" spans="34:34" x14ac:dyDescent="0.25">
      <c r="AH1272" s="24"/>
    </row>
    <row r="1273" spans="34:34" x14ac:dyDescent="0.25">
      <c r="AH1273" s="24"/>
    </row>
    <row r="1274" spans="34:34" x14ac:dyDescent="0.25">
      <c r="AH1274" s="24"/>
    </row>
    <row r="1275" spans="34:34" x14ac:dyDescent="0.25">
      <c r="AH1275" s="24"/>
    </row>
    <row r="1276" spans="34:34" x14ac:dyDescent="0.25">
      <c r="AH1276" s="24"/>
    </row>
    <row r="1277" spans="34:34" x14ac:dyDescent="0.25">
      <c r="AH1277" s="24"/>
    </row>
    <row r="1278" spans="34:34" x14ac:dyDescent="0.25">
      <c r="AH1278" s="24"/>
    </row>
    <row r="1279" spans="34:34" x14ac:dyDescent="0.25">
      <c r="AH1279" s="24"/>
    </row>
    <row r="1280" spans="34:34" x14ac:dyDescent="0.25">
      <c r="AH1280" s="24"/>
    </row>
    <row r="1281" spans="34:34" x14ac:dyDescent="0.25">
      <c r="AH1281" s="24"/>
    </row>
    <row r="1282" spans="34:34" x14ac:dyDescent="0.25">
      <c r="AH1282" s="24"/>
    </row>
    <row r="1283" spans="34:34" x14ac:dyDescent="0.25">
      <c r="AH1283" s="24"/>
    </row>
    <row r="1284" spans="34:34" x14ac:dyDescent="0.25">
      <c r="AH1284" s="24"/>
    </row>
    <row r="1285" spans="34:34" x14ac:dyDescent="0.25">
      <c r="AH1285" s="24"/>
    </row>
    <row r="1286" spans="34:34" x14ac:dyDescent="0.25">
      <c r="AH1286" s="24"/>
    </row>
    <row r="1287" spans="34:34" x14ac:dyDescent="0.25">
      <c r="AH1287" s="24"/>
    </row>
    <row r="1288" spans="34:34" x14ac:dyDescent="0.25">
      <c r="AH1288" s="24"/>
    </row>
    <row r="1289" spans="34:34" x14ac:dyDescent="0.25">
      <c r="AH1289" s="24"/>
    </row>
    <row r="1290" spans="34:34" x14ac:dyDescent="0.25">
      <c r="AH1290" s="24"/>
    </row>
    <row r="1291" spans="34:34" x14ac:dyDescent="0.25">
      <c r="AH1291" s="24"/>
    </row>
    <row r="1292" spans="34:34" x14ac:dyDescent="0.25">
      <c r="AH1292" s="24"/>
    </row>
    <row r="1293" spans="34:34" x14ac:dyDescent="0.25">
      <c r="AH1293" s="24"/>
    </row>
    <row r="1294" spans="34:34" x14ac:dyDescent="0.25">
      <c r="AH1294" s="24"/>
    </row>
    <row r="1295" spans="34:34" x14ac:dyDescent="0.25">
      <c r="AH1295" s="24"/>
    </row>
    <row r="1296" spans="34:34" x14ac:dyDescent="0.25">
      <c r="AH1296" s="24"/>
    </row>
    <row r="1297" spans="34:34" x14ac:dyDescent="0.25">
      <c r="AH1297" s="24"/>
    </row>
    <row r="1298" spans="34:34" x14ac:dyDescent="0.25">
      <c r="AH1298" s="24"/>
    </row>
    <row r="1299" spans="34:34" x14ac:dyDescent="0.25">
      <c r="AH1299" s="24"/>
    </row>
    <row r="1300" spans="34:34" x14ac:dyDescent="0.25">
      <c r="AH1300" s="24"/>
    </row>
    <row r="1301" spans="34:34" x14ac:dyDescent="0.25">
      <c r="AH1301" s="24"/>
    </row>
    <row r="1302" spans="34:34" x14ac:dyDescent="0.25">
      <c r="AH1302" s="24"/>
    </row>
    <row r="1303" spans="34:34" x14ac:dyDescent="0.25">
      <c r="AH1303" s="24"/>
    </row>
    <row r="1304" spans="34:34" x14ac:dyDescent="0.25">
      <c r="AH1304" s="24"/>
    </row>
    <row r="1305" spans="34:34" x14ac:dyDescent="0.25">
      <c r="AH1305" s="24"/>
    </row>
    <row r="1306" spans="34:34" x14ac:dyDescent="0.25">
      <c r="AH1306" s="24"/>
    </row>
    <row r="1307" spans="34:34" x14ac:dyDescent="0.25">
      <c r="AH1307" s="24"/>
    </row>
    <row r="1308" spans="34:34" x14ac:dyDescent="0.25">
      <c r="AH1308" s="24"/>
    </row>
    <row r="1309" spans="34:34" x14ac:dyDescent="0.25">
      <c r="AH1309" s="24"/>
    </row>
    <row r="1310" spans="34:34" x14ac:dyDescent="0.25">
      <c r="AH1310" s="24"/>
    </row>
    <row r="1311" spans="34:34" x14ac:dyDescent="0.25">
      <c r="AH1311" s="24"/>
    </row>
    <row r="1312" spans="34:34" x14ac:dyDescent="0.25">
      <c r="AH1312" s="24"/>
    </row>
    <row r="1313" spans="34:34" x14ac:dyDescent="0.25">
      <c r="AH1313" s="24"/>
    </row>
    <row r="1314" spans="34:34" x14ac:dyDescent="0.25">
      <c r="AH1314" s="24"/>
    </row>
    <row r="1315" spans="34:34" x14ac:dyDescent="0.25">
      <c r="AH1315" s="24"/>
    </row>
    <row r="1316" spans="34:34" x14ac:dyDescent="0.25">
      <c r="AH1316" s="24"/>
    </row>
    <row r="1317" spans="34:34" x14ac:dyDescent="0.25">
      <c r="AH1317" s="24"/>
    </row>
    <row r="1318" spans="34:34" x14ac:dyDescent="0.25">
      <c r="AH1318" s="24"/>
    </row>
    <row r="1319" spans="34:34" x14ac:dyDescent="0.25">
      <c r="AH1319" s="24"/>
    </row>
    <row r="1320" spans="34:34" x14ac:dyDescent="0.25">
      <c r="AH1320" s="24"/>
    </row>
    <row r="1321" spans="34:34" x14ac:dyDescent="0.25">
      <c r="AH1321" s="24"/>
    </row>
    <row r="1322" spans="34:34" x14ac:dyDescent="0.25">
      <c r="AH1322" s="24"/>
    </row>
    <row r="1323" spans="34:34" x14ac:dyDescent="0.25">
      <c r="AH1323" s="24"/>
    </row>
    <row r="1324" spans="34:34" x14ac:dyDescent="0.25">
      <c r="AH1324" s="24"/>
    </row>
    <row r="1325" spans="34:34" x14ac:dyDescent="0.25">
      <c r="AH1325" s="24"/>
    </row>
    <row r="1326" spans="34:34" x14ac:dyDescent="0.25">
      <c r="AH1326" s="24"/>
    </row>
    <row r="1327" spans="34:34" x14ac:dyDescent="0.25">
      <c r="AH1327" s="24"/>
    </row>
    <row r="1328" spans="34:34" x14ac:dyDescent="0.25">
      <c r="AH1328" s="24"/>
    </row>
    <row r="1329" spans="34:34" x14ac:dyDescent="0.25">
      <c r="AH1329" s="24"/>
    </row>
    <row r="1330" spans="34:34" x14ac:dyDescent="0.25">
      <c r="AH1330" s="24"/>
    </row>
    <row r="1331" spans="34:34" x14ac:dyDescent="0.25">
      <c r="AH1331" s="24"/>
    </row>
    <row r="1332" spans="34:34" x14ac:dyDescent="0.25">
      <c r="AH1332" s="24"/>
    </row>
    <row r="1333" spans="34:34" x14ac:dyDescent="0.25">
      <c r="AH1333" s="24"/>
    </row>
    <row r="1334" spans="34:34" x14ac:dyDescent="0.25">
      <c r="AH1334" s="24"/>
    </row>
    <row r="1335" spans="34:34" x14ac:dyDescent="0.25">
      <c r="AH1335" s="24"/>
    </row>
    <row r="1336" spans="34:34" x14ac:dyDescent="0.25">
      <c r="AH1336" s="24"/>
    </row>
    <row r="1337" spans="34:34" x14ac:dyDescent="0.25">
      <c r="AH1337" s="24"/>
    </row>
    <row r="1338" spans="34:34" x14ac:dyDescent="0.25">
      <c r="AH1338" s="24"/>
    </row>
    <row r="1339" spans="34:34" x14ac:dyDescent="0.25">
      <c r="AH1339" s="24"/>
    </row>
    <row r="1340" spans="34:34" x14ac:dyDescent="0.25">
      <c r="AH1340" s="24"/>
    </row>
    <row r="1341" spans="34:34" x14ac:dyDescent="0.25">
      <c r="AH1341" s="24"/>
    </row>
    <row r="1342" spans="34:34" x14ac:dyDescent="0.25">
      <c r="AH1342" s="24"/>
    </row>
    <row r="1343" spans="34:34" x14ac:dyDescent="0.25">
      <c r="AH1343" s="24"/>
    </row>
    <row r="1344" spans="34:34" x14ac:dyDescent="0.25">
      <c r="AH1344" s="24"/>
    </row>
    <row r="1345" spans="34:34" x14ac:dyDescent="0.25">
      <c r="AH1345" s="24"/>
    </row>
    <row r="1346" spans="34:34" x14ac:dyDescent="0.25">
      <c r="AH1346" s="24"/>
    </row>
    <row r="1347" spans="34:34" x14ac:dyDescent="0.25">
      <c r="AH1347" s="24"/>
    </row>
    <row r="1348" spans="34:34" x14ac:dyDescent="0.25">
      <c r="AH1348" s="24"/>
    </row>
    <row r="1349" spans="34:34" x14ac:dyDescent="0.25">
      <c r="AH1349" s="24"/>
    </row>
    <row r="1350" spans="34:34" x14ac:dyDescent="0.25">
      <c r="AH1350" s="24"/>
    </row>
    <row r="1351" spans="34:34" x14ac:dyDescent="0.25">
      <c r="AH1351" s="24"/>
    </row>
    <row r="1352" spans="34:34" x14ac:dyDescent="0.25">
      <c r="AH1352" s="24"/>
    </row>
    <row r="1353" spans="34:34" x14ac:dyDescent="0.25">
      <c r="AH1353" s="24"/>
    </row>
    <row r="1354" spans="34:34" x14ac:dyDescent="0.25">
      <c r="AH1354" s="24"/>
    </row>
    <row r="1355" spans="34:34" x14ac:dyDescent="0.25">
      <c r="AH1355" s="24"/>
    </row>
    <row r="1356" spans="34:34" x14ac:dyDescent="0.25">
      <c r="AH1356" s="24"/>
    </row>
    <row r="1357" spans="34:34" x14ac:dyDescent="0.25">
      <c r="AH1357" s="24"/>
    </row>
    <row r="1358" spans="34:34" x14ac:dyDescent="0.25">
      <c r="AH1358" s="24"/>
    </row>
    <row r="1359" spans="34:34" x14ac:dyDescent="0.25">
      <c r="AH1359" s="24"/>
    </row>
    <row r="1360" spans="34:34" x14ac:dyDescent="0.25">
      <c r="AH1360" s="24"/>
    </row>
    <row r="1361" spans="34:34" x14ac:dyDescent="0.25">
      <c r="AH1361" s="24"/>
    </row>
    <row r="1362" spans="34:34" x14ac:dyDescent="0.25">
      <c r="AH1362" s="24"/>
    </row>
    <row r="1363" spans="34:34" x14ac:dyDescent="0.25">
      <c r="AH1363" s="24"/>
    </row>
    <row r="1364" spans="34:34" x14ac:dyDescent="0.25">
      <c r="AH1364" s="24"/>
    </row>
    <row r="1365" spans="34:34" x14ac:dyDescent="0.25">
      <c r="AH1365" s="24"/>
    </row>
    <row r="1366" spans="34:34" x14ac:dyDescent="0.25">
      <c r="AH1366" s="24"/>
    </row>
    <row r="1367" spans="34:34" x14ac:dyDescent="0.25">
      <c r="AH1367" s="24"/>
    </row>
    <row r="1368" spans="34:34" x14ac:dyDescent="0.25">
      <c r="AH1368" s="24"/>
    </row>
    <row r="1369" spans="34:34" x14ac:dyDescent="0.25">
      <c r="AH1369" s="24"/>
    </row>
    <row r="1370" spans="34:34" x14ac:dyDescent="0.25">
      <c r="AH1370" s="24"/>
    </row>
    <row r="1371" spans="34:34" x14ac:dyDescent="0.25">
      <c r="AH1371" s="24"/>
    </row>
    <row r="1372" spans="34:34" x14ac:dyDescent="0.25">
      <c r="AH1372" s="24"/>
    </row>
    <row r="1373" spans="34:34" x14ac:dyDescent="0.25">
      <c r="AH1373" s="24"/>
    </row>
    <row r="1374" spans="34:34" x14ac:dyDescent="0.25">
      <c r="AH1374" s="24"/>
    </row>
    <row r="1375" spans="34:34" x14ac:dyDescent="0.25">
      <c r="AH1375" s="24"/>
    </row>
    <row r="1376" spans="34:34" x14ac:dyDescent="0.25">
      <c r="AH1376" s="24"/>
    </row>
    <row r="1377" spans="34:34" x14ac:dyDescent="0.25">
      <c r="AH1377" s="24"/>
    </row>
    <row r="1378" spans="34:34" x14ac:dyDescent="0.25">
      <c r="AH1378" s="24"/>
    </row>
    <row r="1379" spans="34:34" x14ac:dyDescent="0.25">
      <c r="AH1379" s="24"/>
    </row>
    <row r="1380" spans="34:34" x14ac:dyDescent="0.25">
      <c r="AH1380" s="24"/>
    </row>
    <row r="1381" spans="34:34" x14ac:dyDescent="0.25">
      <c r="AH1381" s="24"/>
    </row>
    <row r="1382" spans="34:34" x14ac:dyDescent="0.25">
      <c r="AH1382" s="24"/>
    </row>
    <row r="1383" spans="34:34" x14ac:dyDescent="0.25">
      <c r="AH1383" s="24"/>
    </row>
    <row r="1384" spans="34:34" x14ac:dyDescent="0.25">
      <c r="AH1384" s="24"/>
    </row>
    <row r="1385" spans="34:34" x14ac:dyDescent="0.25">
      <c r="AH1385" s="24"/>
    </row>
    <row r="1386" spans="34:34" x14ac:dyDescent="0.25">
      <c r="AH1386" s="24"/>
    </row>
    <row r="1387" spans="34:34" x14ac:dyDescent="0.25">
      <c r="AH1387" s="24"/>
    </row>
    <row r="1388" spans="34:34" x14ac:dyDescent="0.25">
      <c r="AH1388" s="24"/>
    </row>
    <row r="1389" spans="34:34" x14ac:dyDescent="0.25">
      <c r="AH1389" s="24"/>
    </row>
    <row r="1390" spans="34:34" x14ac:dyDescent="0.25">
      <c r="AH1390" s="24"/>
    </row>
    <row r="1391" spans="34:34" x14ac:dyDescent="0.25">
      <c r="AH1391" s="24"/>
    </row>
    <row r="1392" spans="34:34" x14ac:dyDescent="0.25">
      <c r="AH1392" s="24"/>
    </row>
    <row r="1393" spans="34:34" x14ac:dyDescent="0.25">
      <c r="AH1393" s="24"/>
    </row>
    <row r="1394" spans="34:34" x14ac:dyDescent="0.25">
      <c r="AH1394" s="24"/>
    </row>
    <row r="1395" spans="34:34" x14ac:dyDescent="0.25">
      <c r="AH1395" s="24"/>
    </row>
    <row r="1396" spans="34:34" x14ac:dyDescent="0.25">
      <c r="AH1396" s="24"/>
    </row>
    <row r="1397" spans="34:34" x14ac:dyDescent="0.25">
      <c r="AH1397" s="24"/>
    </row>
    <row r="1398" spans="34:34" x14ac:dyDescent="0.25">
      <c r="AH1398" s="24"/>
    </row>
    <row r="1399" spans="34:34" x14ac:dyDescent="0.25">
      <c r="AH1399" s="24"/>
    </row>
    <row r="1400" spans="34:34" x14ac:dyDescent="0.25">
      <c r="AH1400" s="24"/>
    </row>
    <row r="1401" spans="34:34" x14ac:dyDescent="0.25">
      <c r="AH1401" s="24"/>
    </row>
    <row r="1402" spans="34:34" x14ac:dyDescent="0.25">
      <c r="AH1402" s="24"/>
    </row>
    <row r="1403" spans="34:34" x14ac:dyDescent="0.25">
      <c r="AH1403" s="24"/>
    </row>
    <row r="1404" spans="34:34" x14ac:dyDescent="0.25">
      <c r="AH1404" s="24"/>
    </row>
    <row r="1405" spans="34:34" x14ac:dyDescent="0.25">
      <c r="AH1405" s="24"/>
    </row>
    <row r="1406" spans="34:34" x14ac:dyDescent="0.25">
      <c r="AH1406" s="24"/>
    </row>
    <row r="1407" spans="34:34" x14ac:dyDescent="0.25">
      <c r="AH1407" s="24"/>
    </row>
    <row r="1408" spans="34:34" x14ac:dyDescent="0.25">
      <c r="AH1408" s="24"/>
    </row>
    <row r="1409" spans="34:34" x14ac:dyDescent="0.25">
      <c r="AH1409" s="24"/>
    </row>
    <row r="1410" spans="34:34" x14ac:dyDescent="0.25">
      <c r="AH1410" s="24"/>
    </row>
    <row r="1411" spans="34:34" x14ac:dyDescent="0.25">
      <c r="AH1411" s="24"/>
    </row>
    <row r="1412" spans="34:34" x14ac:dyDescent="0.25">
      <c r="AH1412" s="24"/>
    </row>
    <row r="1413" spans="34:34" x14ac:dyDescent="0.25">
      <c r="AH1413" s="24"/>
    </row>
    <row r="1414" spans="34:34" x14ac:dyDescent="0.25">
      <c r="AH1414" s="24"/>
    </row>
    <row r="1415" spans="34:34" x14ac:dyDescent="0.25">
      <c r="AH1415" s="24"/>
    </row>
    <row r="1416" spans="34:34" x14ac:dyDescent="0.25">
      <c r="AH1416" s="24"/>
    </row>
    <row r="1417" spans="34:34" x14ac:dyDescent="0.25">
      <c r="AH1417" s="24"/>
    </row>
    <row r="1418" spans="34:34" x14ac:dyDescent="0.25">
      <c r="AH1418" s="24"/>
    </row>
    <row r="1419" spans="34:34" x14ac:dyDescent="0.25">
      <c r="AH1419" s="24"/>
    </row>
    <row r="1420" spans="34:34" x14ac:dyDescent="0.25">
      <c r="AH1420" s="24"/>
    </row>
    <row r="1421" spans="34:34" x14ac:dyDescent="0.25">
      <c r="AH1421" s="24"/>
    </row>
    <row r="1422" spans="34:34" x14ac:dyDescent="0.25">
      <c r="AH1422" s="24"/>
    </row>
    <row r="1423" spans="34:34" x14ac:dyDescent="0.25">
      <c r="AH1423" s="24"/>
    </row>
    <row r="1424" spans="34:34" x14ac:dyDescent="0.25">
      <c r="AH1424" s="24"/>
    </row>
    <row r="1425" spans="34:34" x14ac:dyDescent="0.25">
      <c r="AH1425" s="24"/>
    </row>
    <row r="1426" spans="34:34" x14ac:dyDescent="0.25">
      <c r="AH1426" s="24"/>
    </row>
    <row r="1427" spans="34:34" x14ac:dyDescent="0.25">
      <c r="AH1427" s="24"/>
    </row>
    <row r="1428" spans="34:34" x14ac:dyDescent="0.25">
      <c r="AH1428" s="24"/>
    </row>
    <row r="1429" spans="34:34" x14ac:dyDescent="0.25">
      <c r="AH1429" s="24"/>
    </row>
    <row r="1430" spans="34:34" x14ac:dyDescent="0.25">
      <c r="AH1430" s="24"/>
    </row>
    <row r="1431" spans="34:34" x14ac:dyDescent="0.25">
      <c r="AH1431" s="24"/>
    </row>
    <row r="1432" spans="34:34" x14ac:dyDescent="0.25">
      <c r="AH1432" s="24"/>
    </row>
    <row r="1433" spans="34:34" x14ac:dyDescent="0.25">
      <c r="AH1433" s="24"/>
    </row>
    <row r="1434" spans="34:34" x14ac:dyDescent="0.25">
      <c r="AH1434" s="24"/>
    </row>
    <row r="1435" spans="34:34" x14ac:dyDescent="0.25">
      <c r="AH1435" s="24"/>
    </row>
    <row r="1436" spans="34:34" x14ac:dyDescent="0.25">
      <c r="AH1436" s="24"/>
    </row>
    <row r="1437" spans="34:34" x14ac:dyDescent="0.25">
      <c r="AH1437" s="24"/>
    </row>
    <row r="1438" spans="34:34" x14ac:dyDescent="0.25">
      <c r="AH1438" s="24"/>
    </row>
    <row r="1439" spans="34:34" x14ac:dyDescent="0.25">
      <c r="AH1439" s="24"/>
    </row>
    <row r="1440" spans="34:34" x14ac:dyDescent="0.25">
      <c r="AH1440" s="24"/>
    </row>
    <row r="1441" spans="34:34" x14ac:dyDescent="0.25">
      <c r="AH1441" s="24"/>
    </row>
    <row r="1442" spans="34:34" x14ac:dyDescent="0.25">
      <c r="AH1442" s="24"/>
    </row>
    <row r="1443" spans="34:34" x14ac:dyDescent="0.25">
      <c r="AH1443" s="24"/>
    </row>
    <row r="1444" spans="34:34" x14ac:dyDescent="0.25">
      <c r="AH1444" s="24"/>
    </row>
    <row r="1445" spans="34:34" x14ac:dyDescent="0.25">
      <c r="AH1445" s="24"/>
    </row>
    <row r="1446" spans="34:34" x14ac:dyDescent="0.25">
      <c r="AH1446" s="24"/>
    </row>
    <row r="1447" spans="34:34" x14ac:dyDescent="0.25">
      <c r="AH1447" s="24"/>
    </row>
    <row r="1448" spans="34:34" x14ac:dyDescent="0.25">
      <c r="AH1448" s="24"/>
    </row>
    <row r="1449" spans="34:34" x14ac:dyDescent="0.25">
      <c r="AH1449" s="24"/>
    </row>
    <row r="1450" spans="34:34" x14ac:dyDescent="0.25">
      <c r="AH1450" s="24"/>
    </row>
    <row r="1451" spans="34:34" x14ac:dyDescent="0.25">
      <c r="AH1451" s="24"/>
    </row>
    <row r="1452" spans="34:34" x14ac:dyDescent="0.25">
      <c r="AH1452" s="24"/>
    </row>
    <row r="1453" spans="34:34" x14ac:dyDescent="0.25">
      <c r="AH1453" s="24"/>
    </row>
    <row r="1454" spans="34:34" x14ac:dyDescent="0.25">
      <c r="AH1454" s="24"/>
    </row>
    <row r="1455" spans="34:34" x14ac:dyDescent="0.25">
      <c r="AH1455" s="24"/>
    </row>
    <row r="1456" spans="34:34" x14ac:dyDescent="0.25">
      <c r="AH1456" s="24"/>
    </row>
    <row r="1457" spans="34:34" x14ac:dyDescent="0.25">
      <c r="AH1457" s="24"/>
    </row>
    <row r="1458" spans="34:34" x14ac:dyDescent="0.25">
      <c r="AH1458" s="24"/>
    </row>
    <row r="1459" spans="34:34" x14ac:dyDescent="0.25">
      <c r="AH1459" s="24"/>
    </row>
    <row r="1460" spans="34:34" x14ac:dyDescent="0.25">
      <c r="AH1460" s="24"/>
    </row>
    <row r="1461" spans="34:34" x14ac:dyDescent="0.25">
      <c r="AH1461" s="24"/>
    </row>
    <row r="1462" spans="34:34" x14ac:dyDescent="0.25">
      <c r="AH1462" s="24"/>
    </row>
    <row r="1463" spans="34:34" x14ac:dyDescent="0.25">
      <c r="AH1463" s="24"/>
    </row>
    <row r="1464" spans="34:34" x14ac:dyDescent="0.25">
      <c r="AH1464" s="24"/>
    </row>
    <row r="1465" spans="34:34" x14ac:dyDescent="0.25">
      <c r="AH1465" s="24"/>
    </row>
    <row r="1466" spans="34:34" x14ac:dyDescent="0.25">
      <c r="AH1466" s="24"/>
    </row>
    <row r="1467" spans="34:34" x14ac:dyDescent="0.25">
      <c r="AH1467" s="24"/>
    </row>
    <row r="1468" spans="34:34" x14ac:dyDescent="0.25">
      <c r="AH1468" s="24"/>
    </row>
    <row r="1469" spans="34:34" x14ac:dyDescent="0.25">
      <c r="AH1469" s="24"/>
    </row>
    <row r="1470" spans="34:34" x14ac:dyDescent="0.25">
      <c r="AH1470" s="24"/>
    </row>
    <row r="1471" spans="34:34" x14ac:dyDescent="0.25">
      <c r="AH1471" s="24"/>
    </row>
    <row r="1472" spans="34:34" x14ac:dyDescent="0.25">
      <c r="AH1472" s="24"/>
    </row>
    <row r="1473" spans="34:34" x14ac:dyDescent="0.25">
      <c r="AH1473" s="24"/>
    </row>
    <row r="1474" spans="34:34" x14ac:dyDescent="0.25">
      <c r="AH1474" s="24"/>
    </row>
    <row r="1475" spans="34:34" x14ac:dyDescent="0.25">
      <c r="AH1475" s="24"/>
    </row>
    <row r="1476" spans="34:34" x14ac:dyDescent="0.25">
      <c r="AH1476" s="24"/>
    </row>
    <row r="1477" spans="34:34" x14ac:dyDescent="0.25">
      <c r="AH1477" s="24"/>
    </row>
    <row r="1478" spans="34:34" x14ac:dyDescent="0.25">
      <c r="AH1478" s="24"/>
    </row>
    <row r="1479" spans="34:34" x14ac:dyDescent="0.25">
      <c r="AH1479" s="24"/>
    </row>
    <row r="1480" spans="34:34" x14ac:dyDescent="0.25">
      <c r="AH1480" s="24"/>
    </row>
    <row r="1481" spans="34:34" x14ac:dyDescent="0.25">
      <c r="AH1481" s="24"/>
    </row>
    <row r="1482" spans="34:34" x14ac:dyDescent="0.25">
      <c r="AH1482" s="24"/>
    </row>
    <row r="1483" spans="34:34" x14ac:dyDescent="0.25">
      <c r="AH1483" s="24"/>
    </row>
    <row r="1484" spans="34:34" x14ac:dyDescent="0.25">
      <c r="AH1484" s="24"/>
    </row>
    <row r="1485" spans="34:34" x14ac:dyDescent="0.25">
      <c r="AH1485" s="24"/>
    </row>
    <row r="1486" spans="34:34" x14ac:dyDescent="0.25">
      <c r="AH1486" s="24"/>
    </row>
    <row r="1487" spans="34:34" x14ac:dyDescent="0.25">
      <c r="AH1487" s="24"/>
    </row>
    <row r="1488" spans="34:34" x14ac:dyDescent="0.25">
      <c r="AH1488" s="24"/>
    </row>
    <row r="1489" spans="34:34" x14ac:dyDescent="0.25">
      <c r="AH1489" s="24"/>
    </row>
    <row r="1490" spans="34:34" x14ac:dyDescent="0.25">
      <c r="AH1490" s="24"/>
    </row>
    <row r="1491" spans="34:34" x14ac:dyDescent="0.25">
      <c r="AH1491" s="24"/>
    </row>
    <row r="1492" spans="34:34" x14ac:dyDescent="0.25">
      <c r="AH1492" s="24"/>
    </row>
    <row r="1493" spans="34:34" x14ac:dyDescent="0.25">
      <c r="AH1493" s="24"/>
    </row>
    <row r="1494" spans="34:34" x14ac:dyDescent="0.25">
      <c r="AH1494" s="24"/>
    </row>
    <row r="1495" spans="34:34" x14ac:dyDescent="0.25">
      <c r="AH1495" s="24"/>
    </row>
    <row r="1496" spans="34:34" x14ac:dyDescent="0.25">
      <c r="AH1496" s="24"/>
    </row>
    <row r="1497" spans="34:34" x14ac:dyDescent="0.25">
      <c r="AH1497" s="24"/>
    </row>
    <row r="1498" spans="34:34" x14ac:dyDescent="0.25">
      <c r="AH1498" s="24"/>
    </row>
    <row r="1499" spans="34:34" x14ac:dyDescent="0.25">
      <c r="AH1499" s="24"/>
    </row>
    <row r="1500" spans="34:34" x14ac:dyDescent="0.25">
      <c r="AH1500" s="24"/>
    </row>
    <row r="1501" spans="34:34" x14ac:dyDescent="0.25">
      <c r="AH1501" s="24"/>
    </row>
    <row r="1502" spans="34:34" x14ac:dyDescent="0.25">
      <c r="AH1502" s="24"/>
    </row>
    <row r="1503" spans="34:34" x14ac:dyDescent="0.25">
      <c r="AH1503" s="24"/>
    </row>
    <row r="1504" spans="34:34" x14ac:dyDescent="0.25">
      <c r="AH1504" s="24"/>
    </row>
    <row r="1505" spans="34:34" x14ac:dyDescent="0.25">
      <c r="AH1505" s="24"/>
    </row>
    <row r="1506" spans="34:34" x14ac:dyDescent="0.25">
      <c r="AH1506" s="24"/>
    </row>
    <row r="1507" spans="34:34" x14ac:dyDescent="0.25">
      <c r="AH1507" s="24"/>
    </row>
    <row r="1508" spans="34:34" x14ac:dyDescent="0.25">
      <c r="AH1508" s="24"/>
    </row>
    <row r="1509" spans="34:34" x14ac:dyDescent="0.25">
      <c r="AH1509" s="24"/>
    </row>
    <row r="1510" spans="34:34" x14ac:dyDescent="0.25">
      <c r="AH1510" s="24"/>
    </row>
    <row r="1511" spans="34:34" x14ac:dyDescent="0.25">
      <c r="AH1511" s="24"/>
    </row>
    <row r="1512" spans="34:34" x14ac:dyDescent="0.25">
      <c r="AH1512" s="24"/>
    </row>
    <row r="1513" spans="34:34" x14ac:dyDescent="0.25">
      <c r="AH1513" s="24"/>
    </row>
    <row r="1514" spans="34:34" x14ac:dyDescent="0.25">
      <c r="AH1514" s="24"/>
    </row>
    <row r="1515" spans="34:34" x14ac:dyDescent="0.25">
      <c r="AH1515" s="24"/>
    </row>
    <row r="1516" spans="34:34" x14ac:dyDescent="0.25">
      <c r="AH1516" s="24"/>
    </row>
    <row r="1517" spans="34:34" x14ac:dyDescent="0.25">
      <c r="AH1517" s="24"/>
    </row>
    <row r="1518" spans="34:34" x14ac:dyDescent="0.25">
      <c r="AH1518" s="24"/>
    </row>
    <row r="1519" spans="34:34" x14ac:dyDescent="0.25">
      <c r="AH1519" s="24"/>
    </row>
    <row r="1520" spans="34:34" x14ac:dyDescent="0.25">
      <c r="AH1520" s="24"/>
    </row>
    <row r="1521" spans="34:34" x14ac:dyDescent="0.25">
      <c r="AH1521" s="24"/>
    </row>
    <row r="1522" spans="34:34" x14ac:dyDescent="0.25">
      <c r="AH1522" s="24"/>
    </row>
    <row r="1523" spans="34:34" x14ac:dyDescent="0.25">
      <c r="AH1523" s="24"/>
    </row>
    <row r="1524" spans="34:34" x14ac:dyDescent="0.25">
      <c r="AH1524" s="24"/>
    </row>
    <row r="1525" spans="34:34" x14ac:dyDescent="0.25">
      <c r="AH1525" s="24"/>
    </row>
    <row r="1526" spans="34:34" x14ac:dyDescent="0.25">
      <c r="AH1526" s="24"/>
    </row>
    <row r="1527" spans="34:34" x14ac:dyDescent="0.25">
      <c r="AH1527" s="24"/>
    </row>
    <row r="1528" spans="34:34" x14ac:dyDescent="0.25">
      <c r="AH1528" s="24"/>
    </row>
    <row r="1529" spans="34:34" x14ac:dyDescent="0.25">
      <c r="AH1529" s="24"/>
    </row>
    <row r="1530" spans="34:34" x14ac:dyDescent="0.25">
      <c r="AH1530" s="24"/>
    </row>
    <row r="1531" spans="34:34" x14ac:dyDescent="0.25">
      <c r="AH1531" s="24"/>
    </row>
    <row r="1532" spans="34:34" x14ac:dyDescent="0.25">
      <c r="AH1532" s="24"/>
    </row>
    <row r="1533" spans="34:34" x14ac:dyDescent="0.25">
      <c r="AH1533" s="24"/>
    </row>
    <row r="1534" spans="34:34" x14ac:dyDescent="0.25">
      <c r="AH1534" s="24"/>
    </row>
    <row r="1535" spans="34:34" x14ac:dyDescent="0.25">
      <c r="AH1535" s="24"/>
    </row>
    <row r="1536" spans="34:34" x14ac:dyDescent="0.25">
      <c r="AH1536" s="24"/>
    </row>
    <row r="1537" spans="34:34" x14ac:dyDescent="0.25">
      <c r="AH1537" s="24"/>
    </row>
    <row r="1538" spans="34:34" x14ac:dyDescent="0.25">
      <c r="AH1538" s="24"/>
    </row>
    <row r="1539" spans="34:34" x14ac:dyDescent="0.25">
      <c r="AH1539" s="24"/>
    </row>
    <row r="1540" spans="34:34" x14ac:dyDescent="0.25">
      <c r="AH1540" s="24"/>
    </row>
    <row r="1541" spans="34:34" x14ac:dyDescent="0.25">
      <c r="AH1541" s="24"/>
    </row>
    <row r="1542" spans="34:34" x14ac:dyDescent="0.25">
      <c r="AH1542" s="24"/>
    </row>
    <row r="1543" spans="34:34" x14ac:dyDescent="0.25">
      <c r="AH1543" s="24"/>
    </row>
    <row r="1544" spans="34:34" x14ac:dyDescent="0.25">
      <c r="AH1544" s="24"/>
    </row>
    <row r="1545" spans="34:34" x14ac:dyDescent="0.25">
      <c r="AH1545" s="24"/>
    </row>
    <row r="1546" spans="34:34" x14ac:dyDescent="0.25">
      <c r="AH1546" s="24"/>
    </row>
    <row r="1547" spans="34:34" x14ac:dyDescent="0.25">
      <c r="AH1547" s="24"/>
    </row>
    <row r="1548" spans="34:34" x14ac:dyDescent="0.25">
      <c r="AH1548" s="24"/>
    </row>
    <row r="1549" spans="34:34" x14ac:dyDescent="0.25">
      <c r="AH1549" s="24"/>
    </row>
    <row r="1550" spans="34:34" x14ac:dyDescent="0.25">
      <c r="AH1550" s="24"/>
    </row>
    <row r="1551" spans="34:34" x14ac:dyDescent="0.25">
      <c r="AH1551" s="24"/>
    </row>
    <row r="1552" spans="34:34" x14ac:dyDescent="0.25">
      <c r="AH1552" s="24"/>
    </row>
    <row r="1553" spans="34:34" x14ac:dyDescent="0.25">
      <c r="AH1553" s="24"/>
    </row>
    <row r="1554" spans="34:34" x14ac:dyDescent="0.25">
      <c r="AH1554" s="24"/>
    </row>
    <row r="1555" spans="34:34" x14ac:dyDescent="0.25">
      <c r="AH1555" s="24"/>
    </row>
    <row r="1556" spans="34:34" x14ac:dyDescent="0.25">
      <c r="AH1556" s="24"/>
    </row>
    <row r="1557" spans="34:34" x14ac:dyDescent="0.25">
      <c r="AH1557" s="24"/>
    </row>
    <row r="1558" spans="34:34" x14ac:dyDescent="0.25">
      <c r="AH1558" s="24"/>
    </row>
    <row r="1559" spans="34:34" x14ac:dyDescent="0.25">
      <c r="AH1559" s="24"/>
    </row>
    <row r="1560" spans="34:34" x14ac:dyDescent="0.25">
      <c r="AH1560" s="24"/>
    </row>
    <row r="1561" spans="34:34" x14ac:dyDescent="0.25">
      <c r="AH1561" s="24"/>
    </row>
    <row r="1562" spans="34:34" x14ac:dyDescent="0.25">
      <c r="AH1562" s="24"/>
    </row>
    <row r="1563" spans="34:34" x14ac:dyDescent="0.25">
      <c r="AH1563" s="24"/>
    </row>
    <row r="1564" spans="34:34" x14ac:dyDescent="0.25">
      <c r="AH1564" s="24"/>
    </row>
    <row r="1565" spans="34:34" x14ac:dyDescent="0.25">
      <c r="AH1565" s="24"/>
    </row>
    <row r="1566" spans="34:34" x14ac:dyDescent="0.25">
      <c r="AH1566" s="24"/>
    </row>
    <row r="1567" spans="34:34" x14ac:dyDescent="0.25">
      <c r="AH1567" s="24"/>
    </row>
    <row r="1568" spans="34:34" x14ac:dyDescent="0.25">
      <c r="AH1568" s="24"/>
    </row>
    <row r="1569" spans="34:34" x14ac:dyDescent="0.25">
      <c r="AH1569" s="24"/>
    </row>
    <row r="1570" spans="34:34" x14ac:dyDescent="0.25">
      <c r="AH1570" s="24"/>
    </row>
    <row r="1571" spans="34:34" x14ac:dyDescent="0.25">
      <c r="AH1571" s="24"/>
    </row>
    <row r="1572" spans="34:34" x14ac:dyDescent="0.25">
      <c r="AH1572" s="24"/>
    </row>
    <row r="1573" spans="34:34" x14ac:dyDescent="0.25">
      <c r="AH1573" s="24"/>
    </row>
    <row r="1574" spans="34:34" x14ac:dyDescent="0.25">
      <c r="AH1574" s="24"/>
    </row>
    <row r="1575" spans="34:34" x14ac:dyDescent="0.25">
      <c r="AH1575" s="24"/>
    </row>
    <row r="1576" spans="34:34" x14ac:dyDescent="0.25">
      <c r="AH1576" s="24"/>
    </row>
    <row r="1577" spans="34:34" x14ac:dyDescent="0.25">
      <c r="AH1577" s="24"/>
    </row>
    <row r="1578" spans="34:34" x14ac:dyDescent="0.25">
      <c r="AH1578" s="24"/>
    </row>
    <row r="1579" spans="34:34" x14ac:dyDescent="0.25">
      <c r="AH1579" s="24"/>
    </row>
    <row r="1580" spans="34:34" x14ac:dyDescent="0.25">
      <c r="AH1580" s="24"/>
    </row>
    <row r="1581" spans="34:34" x14ac:dyDescent="0.25">
      <c r="AH1581" s="24"/>
    </row>
    <row r="1582" spans="34:34" x14ac:dyDescent="0.25">
      <c r="AH1582" s="24"/>
    </row>
    <row r="1583" spans="34:34" x14ac:dyDescent="0.25">
      <c r="AH1583" s="24"/>
    </row>
    <row r="1584" spans="34:34" x14ac:dyDescent="0.25">
      <c r="AH1584" s="24"/>
    </row>
    <row r="1585" spans="34:34" x14ac:dyDescent="0.25">
      <c r="AH1585" s="24"/>
    </row>
    <row r="1586" spans="34:34" x14ac:dyDescent="0.25">
      <c r="AH1586" s="24"/>
    </row>
    <row r="1587" spans="34:34" x14ac:dyDescent="0.25">
      <c r="AH1587" s="24"/>
    </row>
    <row r="1588" spans="34:34" x14ac:dyDescent="0.25">
      <c r="AH1588" s="24"/>
    </row>
    <row r="1589" spans="34:34" x14ac:dyDescent="0.25">
      <c r="AH1589" s="24"/>
    </row>
    <row r="1590" spans="34:34" x14ac:dyDescent="0.25">
      <c r="AH1590" s="24"/>
    </row>
    <row r="1591" spans="34:34" x14ac:dyDescent="0.25">
      <c r="AH1591" s="24"/>
    </row>
    <row r="1592" spans="34:34" x14ac:dyDescent="0.25">
      <c r="AH1592" s="24"/>
    </row>
    <row r="1593" spans="34:34" x14ac:dyDescent="0.25">
      <c r="AH1593" s="24"/>
    </row>
    <row r="1594" spans="34:34" x14ac:dyDescent="0.25">
      <c r="AH1594" s="24"/>
    </row>
    <row r="1595" spans="34:34" x14ac:dyDescent="0.25">
      <c r="AH1595" s="24"/>
    </row>
    <row r="1596" spans="34:34" x14ac:dyDescent="0.25">
      <c r="AH1596" s="24"/>
    </row>
    <row r="1597" spans="34:34" x14ac:dyDescent="0.25">
      <c r="AH1597" s="24"/>
    </row>
    <row r="1598" spans="34:34" x14ac:dyDescent="0.25">
      <c r="AH1598" s="24"/>
    </row>
    <row r="1599" spans="34:34" x14ac:dyDescent="0.25">
      <c r="AH1599" s="24"/>
    </row>
    <row r="1600" spans="34:34" x14ac:dyDescent="0.25">
      <c r="AH1600" s="24"/>
    </row>
    <row r="1601" spans="34:34" x14ac:dyDescent="0.25">
      <c r="AH1601" s="24"/>
    </row>
    <row r="1602" spans="34:34" x14ac:dyDescent="0.25">
      <c r="AH1602" s="24"/>
    </row>
    <row r="1603" spans="34:34" x14ac:dyDescent="0.25">
      <c r="AH1603" s="24"/>
    </row>
    <row r="1604" spans="34:34" x14ac:dyDescent="0.25">
      <c r="AH1604" s="24"/>
    </row>
    <row r="1605" spans="34:34" x14ac:dyDescent="0.25">
      <c r="AH1605" s="24"/>
    </row>
    <row r="1606" spans="34:34" x14ac:dyDescent="0.25">
      <c r="AH1606" s="24"/>
    </row>
    <row r="1607" spans="34:34" x14ac:dyDescent="0.25">
      <c r="AH1607" s="24"/>
    </row>
    <row r="1608" spans="34:34" x14ac:dyDescent="0.25">
      <c r="AH1608" s="24"/>
    </row>
    <row r="1609" spans="34:34" x14ac:dyDescent="0.25">
      <c r="AH1609" s="24"/>
    </row>
    <row r="1610" spans="34:34" x14ac:dyDescent="0.25">
      <c r="AH1610" s="24"/>
    </row>
    <row r="1611" spans="34:34" x14ac:dyDescent="0.25">
      <c r="AH1611" s="24"/>
    </row>
    <row r="1612" spans="34:34" x14ac:dyDescent="0.25">
      <c r="AH1612" s="24"/>
    </row>
    <row r="1613" spans="34:34" x14ac:dyDescent="0.25">
      <c r="AH1613" s="24"/>
    </row>
    <row r="1614" spans="34:34" x14ac:dyDescent="0.25">
      <c r="AH1614" s="24"/>
    </row>
    <row r="1615" spans="34:34" x14ac:dyDescent="0.25">
      <c r="AH1615" s="24"/>
    </row>
    <row r="1616" spans="34:34" x14ac:dyDescent="0.25">
      <c r="AH1616" s="24"/>
    </row>
    <row r="1617" spans="34:34" x14ac:dyDescent="0.25">
      <c r="AH1617" s="24"/>
    </row>
    <row r="1618" spans="34:34" x14ac:dyDescent="0.25">
      <c r="AH1618" s="24"/>
    </row>
    <row r="1619" spans="34:34" x14ac:dyDescent="0.25">
      <c r="AH1619" s="24"/>
    </row>
    <row r="1620" spans="34:34" x14ac:dyDescent="0.25">
      <c r="AH1620" s="24"/>
    </row>
    <row r="1621" spans="34:34" x14ac:dyDescent="0.25">
      <c r="AH1621" s="24"/>
    </row>
    <row r="1622" spans="34:34" x14ac:dyDescent="0.25">
      <c r="AH1622" s="24"/>
    </row>
    <row r="1623" spans="34:34" x14ac:dyDescent="0.25">
      <c r="AH1623" s="24"/>
    </row>
    <row r="1624" spans="34:34" x14ac:dyDescent="0.25">
      <c r="AH1624" s="24"/>
    </row>
    <row r="1625" spans="34:34" x14ac:dyDescent="0.25">
      <c r="AH1625" s="24"/>
    </row>
    <row r="1626" spans="34:34" x14ac:dyDescent="0.25">
      <c r="AH1626" s="24"/>
    </row>
    <row r="1627" spans="34:34" x14ac:dyDescent="0.25">
      <c r="AH1627" s="24"/>
    </row>
    <row r="1628" spans="34:34" x14ac:dyDescent="0.25">
      <c r="AH1628" s="24"/>
    </row>
    <row r="1629" spans="34:34" x14ac:dyDescent="0.25">
      <c r="AH1629" s="24"/>
    </row>
    <row r="1630" spans="34:34" x14ac:dyDescent="0.25">
      <c r="AH1630" s="24"/>
    </row>
    <row r="1631" spans="34:34" x14ac:dyDescent="0.25">
      <c r="AH1631" s="24"/>
    </row>
    <row r="1632" spans="34:34" x14ac:dyDescent="0.25">
      <c r="AH1632" s="24"/>
    </row>
    <row r="1633" spans="34:34" x14ac:dyDescent="0.25">
      <c r="AH1633" s="24"/>
    </row>
    <row r="1634" spans="34:34" x14ac:dyDescent="0.25">
      <c r="AH1634" s="24"/>
    </row>
    <row r="1635" spans="34:34" x14ac:dyDescent="0.25">
      <c r="AH1635" s="24"/>
    </row>
    <row r="1636" spans="34:34" x14ac:dyDescent="0.25">
      <c r="AH1636" s="24"/>
    </row>
    <row r="1637" spans="34:34" x14ac:dyDescent="0.25">
      <c r="AH1637" s="24"/>
    </row>
    <row r="1638" spans="34:34" x14ac:dyDescent="0.25">
      <c r="AH1638" s="24"/>
    </row>
    <row r="1639" spans="34:34" x14ac:dyDescent="0.25">
      <c r="AH1639" s="24"/>
    </row>
    <row r="1640" spans="34:34" x14ac:dyDescent="0.25">
      <c r="AH1640" s="24"/>
    </row>
    <row r="1641" spans="34:34" x14ac:dyDescent="0.25">
      <c r="AH1641" s="24"/>
    </row>
    <row r="1642" spans="34:34" x14ac:dyDescent="0.25">
      <c r="AH1642" s="24"/>
    </row>
    <row r="1643" spans="34:34" x14ac:dyDescent="0.25">
      <c r="AH1643" s="24"/>
    </row>
    <row r="1644" spans="34:34" x14ac:dyDescent="0.25">
      <c r="AH1644" s="24"/>
    </row>
    <row r="1645" spans="34:34" x14ac:dyDescent="0.25">
      <c r="AH1645" s="24"/>
    </row>
    <row r="1646" spans="34:34" x14ac:dyDescent="0.25">
      <c r="AH1646" s="24"/>
    </row>
    <row r="1647" spans="34:34" x14ac:dyDescent="0.25">
      <c r="AH1647" s="24"/>
    </row>
    <row r="1648" spans="34:34" x14ac:dyDescent="0.25">
      <c r="AH1648" s="24"/>
    </row>
    <row r="1649" spans="34:34" x14ac:dyDescent="0.25">
      <c r="AH1649" s="24"/>
    </row>
    <row r="1650" spans="34:34" x14ac:dyDescent="0.25">
      <c r="AH1650" s="24"/>
    </row>
    <row r="1651" spans="34:34" x14ac:dyDescent="0.25">
      <c r="AH1651" s="24"/>
    </row>
    <row r="1652" spans="34:34" x14ac:dyDescent="0.25">
      <c r="AH1652" s="24"/>
    </row>
    <row r="1653" spans="34:34" x14ac:dyDescent="0.25">
      <c r="AH1653" s="24"/>
    </row>
    <row r="1654" spans="34:34" x14ac:dyDescent="0.25">
      <c r="AH1654" s="24"/>
    </row>
    <row r="1655" spans="34:34" x14ac:dyDescent="0.25">
      <c r="AH1655" s="24"/>
    </row>
    <row r="1656" spans="34:34" x14ac:dyDescent="0.25">
      <c r="AH1656" s="24"/>
    </row>
    <row r="1657" spans="34:34" x14ac:dyDescent="0.25">
      <c r="AH1657" s="24"/>
    </row>
    <row r="1658" spans="34:34" x14ac:dyDescent="0.25">
      <c r="AH1658" s="24"/>
    </row>
    <row r="1659" spans="34:34" x14ac:dyDescent="0.25">
      <c r="AH1659" s="24"/>
    </row>
    <row r="1660" spans="34:34" x14ac:dyDescent="0.25">
      <c r="AH1660" s="24"/>
    </row>
    <row r="1661" spans="34:34" x14ac:dyDescent="0.25">
      <c r="AH1661" s="24"/>
    </row>
    <row r="1662" spans="34:34" x14ac:dyDescent="0.25">
      <c r="AH1662" s="24"/>
    </row>
    <row r="1663" spans="34:34" x14ac:dyDescent="0.25">
      <c r="AH1663" s="24"/>
    </row>
    <row r="1664" spans="34:34" x14ac:dyDescent="0.25">
      <c r="AH1664" s="24"/>
    </row>
    <row r="1665" spans="34:34" x14ac:dyDescent="0.25">
      <c r="AH1665" s="24"/>
    </row>
    <row r="1666" spans="34:34" x14ac:dyDescent="0.25">
      <c r="AH1666" s="24"/>
    </row>
    <row r="1667" spans="34:34" x14ac:dyDescent="0.25">
      <c r="AH1667" s="24"/>
    </row>
    <row r="1668" spans="34:34" x14ac:dyDescent="0.25">
      <c r="AH1668" s="24"/>
    </row>
    <row r="1669" spans="34:34" x14ac:dyDescent="0.25">
      <c r="AH1669" s="24"/>
    </row>
    <row r="1670" spans="34:34" x14ac:dyDescent="0.25">
      <c r="AH1670" s="24"/>
    </row>
    <row r="1671" spans="34:34" x14ac:dyDescent="0.25">
      <c r="AH1671" s="24"/>
    </row>
    <row r="1672" spans="34:34" x14ac:dyDescent="0.25">
      <c r="AH1672" s="24"/>
    </row>
    <row r="1673" spans="34:34" x14ac:dyDescent="0.25">
      <c r="AH1673" s="24"/>
    </row>
    <row r="1674" spans="34:34" x14ac:dyDescent="0.25">
      <c r="AH1674" s="24"/>
    </row>
    <row r="1675" spans="34:34" x14ac:dyDescent="0.25">
      <c r="AH1675" s="24"/>
    </row>
    <row r="1676" spans="34:34" x14ac:dyDescent="0.25">
      <c r="AH1676" s="24"/>
    </row>
    <row r="1677" spans="34:34" x14ac:dyDescent="0.25">
      <c r="AH1677" s="24"/>
    </row>
    <row r="1678" spans="34:34" x14ac:dyDescent="0.25">
      <c r="AH1678" s="24"/>
    </row>
    <row r="1679" spans="34:34" x14ac:dyDescent="0.25">
      <c r="AH1679" s="24"/>
    </row>
    <row r="1680" spans="34:34" x14ac:dyDescent="0.25">
      <c r="AH1680" s="24"/>
    </row>
    <row r="1681" spans="34:34" x14ac:dyDescent="0.25">
      <c r="AH1681" s="24"/>
    </row>
    <row r="1682" spans="34:34" x14ac:dyDescent="0.25">
      <c r="AH1682" s="24"/>
    </row>
    <row r="1683" spans="34:34" x14ac:dyDescent="0.25">
      <c r="AH1683" s="24"/>
    </row>
    <row r="1684" spans="34:34" x14ac:dyDescent="0.25">
      <c r="AH1684" s="24"/>
    </row>
    <row r="1685" spans="34:34" x14ac:dyDescent="0.25">
      <c r="AH1685" s="24"/>
    </row>
    <row r="1686" spans="34:34" x14ac:dyDescent="0.25">
      <c r="AH1686" s="24"/>
    </row>
    <row r="1687" spans="34:34" x14ac:dyDescent="0.25">
      <c r="AH1687" s="24"/>
    </row>
    <row r="1688" spans="34:34" x14ac:dyDescent="0.25">
      <c r="AH1688" s="24"/>
    </row>
    <row r="1689" spans="34:34" x14ac:dyDescent="0.25">
      <c r="AH1689" s="24"/>
    </row>
    <row r="1690" spans="34:34" x14ac:dyDescent="0.25">
      <c r="AH1690" s="24"/>
    </row>
    <row r="1691" spans="34:34" x14ac:dyDescent="0.25">
      <c r="AH1691" s="24"/>
    </row>
    <row r="1692" spans="34:34" x14ac:dyDescent="0.25">
      <c r="AH1692" s="24"/>
    </row>
    <row r="1693" spans="34:34" x14ac:dyDescent="0.25">
      <c r="AH1693" s="24"/>
    </row>
    <row r="1694" spans="34:34" x14ac:dyDescent="0.25">
      <c r="AH1694" s="24"/>
    </row>
    <row r="1695" spans="34:34" x14ac:dyDescent="0.25">
      <c r="AH1695" s="24"/>
    </row>
    <row r="1696" spans="34:34" x14ac:dyDescent="0.25">
      <c r="AH1696" s="24"/>
    </row>
    <row r="1697" spans="34:34" x14ac:dyDescent="0.25">
      <c r="AH1697" s="24"/>
    </row>
    <row r="1698" spans="34:34" x14ac:dyDescent="0.25">
      <c r="AH1698" s="24"/>
    </row>
    <row r="1699" spans="34:34" x14ac:dyDescent="0.25">
      <c r="AH1699" s="24"/>
    </row>
    <row r="1700" spans="34:34" x14ac:dyDescent="0.25">
      <c r="AH1700" s="24"/>
    </row>
    <row r="1701" spans="34:34" x14ac:dyDescent="0.25">
      <c r="AH1701" s="24"/>
    </row>
    <row r="1702" spans="34:34" x14ac:dyDescent="0.25">
      <c r="AH1702" s="24"/>
    </row>
    <row r="1703" spans="34:34" x14ac:dyDescent="0.25">
      <c r="AH1703" s="24"/>
    </row>
    <row r="1704" spans="34:34" x14ac:dyDescent="0.25">
      <c r="AH1704" s="24"/>
    </row>
    <row r="1705" spans="34:34" x14ac:dyDescent="0.25">
      <c r="AH1705" s="24"/>
    </row>
    <row r="1706" spans="34:34" x14ac:dyDescent="0.25">
      <c r="AH1706" s="24"/>
    </row>
    <row r="1707" spans="34:34" x14ac:dyDescent="0.25">
      <c r="AH1707" s="24"/>
    </row>
    <row r="1708" spans="34:34" x14ac:dyDescent="0.25">
      <c r="AH1708" s="24"/>
    </row>
    <row r="1709" spans="34:34" x14ac:dyDescent="0.25">
      <c r="AH1709" s="24"/>
    </row>
    <row r="1710" spans="34:34" x14ac:dyDescent="0.25">
      <c r="AH1710" s="24"/>
    </row>
    <row r="1711" spans="34:34" x14ac:dyDescent="0.25">
      <c r="AH1711" s="24"/>
    </row>
    <row r="1712" spans="34:34" x14ac:dyDescent="0.25">
      <c r="AH1712" s="24"/>
    </row>
    <row r="1713" spans="34:34" x14ac:dyDescent="0.25">
      <c r="AH1713" s="24"/>
    </row>
    <row r="1714" spans="34:34" x14ac:dyDescent="0.25">
      <c r="AH1714" s="24"/>
    </row>
    <row r="1715" spans="34:34" x14ac:dyDescent="0.25">
      <c r="AH1715" s="24"/>
    </row>
    <row r="1716" spans="34:34" x14ac:dyDescent="0.25">
      <c r="AH1716" s="24"/>
    </row>
    <row r="1717" spans="34:34" x14ac:dyDescent="0.25">
      <c r="AH1717" s="24"/>
    </row>
    <row r="1718" spans="34:34" x14ac:dyDescent="0.25">
      <c r="AH1718" s="24"/>
    </row>
    <row r="1719" spans="34:34" x14ac:dyDescent="0.25">
      <c r="AH1719" s="24"/>
    </row>
    <row r="1720" spans="34:34" x14ac:dyDescent="0.25">
      <c r="AH1720" s="24"/>
    </row>
    <row r="1721" spans="34:34" x14ac:dyDescent="0.25">
      <c r="AH1721" s="24"/>
    </row>
    <row r="1722" spans="34:34" x14ac:dyDescent="0.25">
      <c r="AH1722" s="24"/>
    </row>
    <row r="1723" spans="34:34" x14ac:dyDescent="0.25">
      <c r="AH1723" s="24"/>
    </row>
  </sheetData>
  <mergeCells count="87">
    <mergeCell ref="A4:C17"/>
    <mergeCell ref="D4:H6"/>
    <mergeCell ref="I4:L6"/>
    <mergeCell ref="M4:V6"/>
    <mergeCell ref="W4:W17"/>
    <mergeCell ref="I7:I17"/>
    <mergeCell ref="J7:J17"/>
    <mergeCell ref="K7:K17"/>
    <mergeCell ref="L7:L17"/>
    <mergeCell ref="M7:M17"/>
    <mergeCell ref="A1:B1"/>
    <mergeCell ref="C1:Y1"/>
    <mergeCell ref="Z1:AH1"/>
    <mergeCell ref="A2:AH2"/>
    <mergeCell ref="A3:AH3"/>
    <mergeCell ref="AE4:AH6"/>
    <mergeCell ref="D7:D17"/>
    <mergeCell ref="E7:E17"/>
    <mergeCell ref="F7:F17"/>
    <mergeCell ref="G7:G17"/>
    <mergeCell ref="H7:H17"/>
    <mergeCell ref="N7:N17"/>
    <mergeCell ref="X4:X17"/>
    <mergeCell ref="Y4:Y17"/>
    <mergeCell ref="Z4:Z17"/>
    <mergeCell ref="AA4:AD6"/>
    <mergeCell ref="AH7:AH17"/>
    <mergeCell ref="R10:R17"/>
    <mergeCell ref="S10:S17"/>
    <mergeCell ref="T10:T17"/>
    <mergeCell ref="U10:U17"/>
    <mergeCell ref="AC7:AC17"/>
    <mergeCell ref="AD7:AD17"/>
    <mergeCell ref="AE7:AE17"/>
    <mergeCell ref="O7:O17"/>
    <mergeCell ref="P7:P17"/>
    <mergeCell ref="Q7:Q17"/>
    <mergeCell ref="R7:U9"/>
    <mergeCell ref="V7:V17"/>
    <mergeCell ref="AA7:AA17"/>
    <mergeCell ref="AF7:AF17"/>
    <mergeCell ref="AG7:AG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8:C18"/>
    <mergeCell ref="AB7:AB17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61:C61"/>
    <mergeCell ref="B55:C55"/>
    <mergeCell ref="B56:C56"/>
    <mergeCell ref="B57:C57"/>
    <mergeCell ref="B58:C58"/>
    <mergeCell ref="B59:C59"/>
    <mergeCell ref="B60:C60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Ընդամենը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2023-02-01T12:09:54Z</dcterms:modified>
</cp:coreProperties>
</file>