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650" windowHeight="12300" tabRatio="468"/>
  </bookViews>
  <sheets>
    <sheet name="arachin" sheetId="1" r:id="rId1"/>
    <sheet name="Sheet2" sheetId="3" r:id="rId2"/>
    <sheet name="Sheet3" sheetId="4" r:id="rId3"/>
    <sheet name="Sheet4" sheetId="5" r:id="rId4"/>
    <sheet name="Sheet1" sheetId="2" r:id="rId5"/>
  </sheets>
  <definedNames>
    <definedName name="_xlnm.Print_Area" localSheetId="0">arachin!$A$1:$BN$56</definedName>
  </definedNames>
  <calcPr calcId="162913"/>
</workbook>
</file>

<file path=xl/calcChain.xml><?xml version="1.0" encoding="utf-8"?>
<calcChain xmlns="http://schemas.openxmlformats.org/spreadsheetml/2006/main">
  <c r="N35" i="1" l="1"/>
  <c r="BO28" i="1"/>
  <c r="BO29" i="1"/>
  <c r="BO32" i="1"/>
  <c r="BO33" i="1"/>
  <c r="BO37" i="1"/>
  <c r="BO40" i="1"/>
  <c r="BO41" i="1"/>
  <c r="BO45" i="1"/>
  <c r="BO48" i="1"/>
  <c r="BO49" i="1"/>
  <c r="BO52" i="1"/>
  <c r="BO56" i="1"/>
  <c r="BO24" i="1"/>
  <c r="BF24" i="1"/>
  <c r="BF26" i="1"/>
  <c r="BO26" i="1" s="1"/>
  <c r="BF27" i="1"/>
  <c r="BO27" i="1" s="1"/>
  <c r="BF28" i="1"/>
  <c r="BF29" i="1"/>
  <c r="BF30" i="1"/>
  <c r="BO30" i="1" s="1"/>
  <c r="BF31" i="1"/>
  <c r="BO31" i="1" s="1"/>
  <c r="BF32" i="1"/>
  <c r="BF33" i="1"/>
  <c r="BF34" i="1"/>
  <c r="BO34" i="1" s="1"/>
  <c r="BF35" i="1"/>
  <c r="BO35" i="1" s="1"/>
  <c r="BF37" i="1"/>
  <c r="BF38" i="1"/>
  <c r="BO38" i="1" s="1"/>
  <c r="BF39" i="1"/>
  <c r="BO39" i="1" s="1"/>
  <c r="BF40" i="1"/>
  <c r="BF41" i="1"/>
  <c r="BF42" i="1"/>
  <c r="BO42" i="1" s="1"/>
  <c r="BF43" i="1"/>
  <c r="BO43" i="1" s="1"/>
  <c r="BF45" i="1"/>
  <c r="BF46" i="1"/>
  <c r="BO46" i="1" s="1"/>
  <c r="BF47" i="1"/>
  <c r="BO47" i="1" s="1"/>
  <c r="BF48" i="1"/>
  <c r="BF49" i="1"/>
  <c r="BF50" i="1"/>
  <c r="BO50" i="1" s="1"/>
  <c r="BF51" i="1"/>
  <c r="BO51" i="1" s="1"/>
  <c r="BF52" i="1"/>
  <c r="BF23" i="1"/>
  <c r="BO23" i="1" s="1"/>
  <c r="BP23" i="1" s="1"/>
  <c r="BN24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4" i="1"/>
  <c r="BN55" i="1"/>
  <c r="BN56" i="1"/>
  <c r="BN23" i="1"/>
  <c r="AF52" i="1"/>
  <c r="AF51" i="1"/>
  <c r="AF50" i="1"/>
  <c r="AJ50" i="1" s="1"/>
  <c r="AF49" i="1"/>
  <c r="AF45" i="1"/>
  <c r="AF46" i="1"/>
  <c r="AF44" i="1" s="1"/>
  <c r="AF47" i="1"/>
  <c r="AJ47" i="1" s="1"/>
  <c r="AF48" i="1"/>
  <c r="AF43" i="1"/>
  <c r="AF42" i="1"/>
  <c r="AF41" i="1"/>
  <c r="AF40" i="1"/>
  <c r="AF39" i="1"/>
  <c r="AF37" i="1"/>
  <c r="AF36" i="1" s="1"/>
  <c r="AF38" i="1"/>
  <c r="AF26" i="1"/>
  <c r="AF25" i="1" s="1"/>
  <c r="AF27" i="1"/>
  <c r="AF28" i="1"/>
  <c r="AF29" i="1"/>
  <c r="AF30" i="1"/>
  <c r="AJ30" i="1" s="1"/>
  <c r="AF31" i="1"/>
  <c r="AF32" i="1"/>
  <c r="AF33" i="1"/>
  <c r="AF34" i="1"/>
  <c r="AJ34" i="1" s="1"/>
  <c r="AF35" i="1"/>
  <c r="AF24" i="1"/>
  <c r="AF23" i="1"/>
  <c r="AG44" i="1"/>
  <c r="AG36" i="1"/>
  <c r="AG25" i="1"/>
  <c r="AG53" i="1"/>
  <c r="AH44" i="1"/>
  <c r="AH36" i="1"/>
  <c r="AH25" i="1"/>
  <c r="AH53" i="1"/>
  <c r="T52" i="1"/>
  <c r="AJ52" i="1"/>
  <c r="T51" i="1"/>
  <c r="AJ51" i="1"/>
  <c r="T50" i="1"/>
  <c r="T49" i="1"/>
  <c r="AJ49" i="1"/>
  <c r="T45" i="1"/>
  <c r="AJ45" i="1"/>
  <c r="T46" i="1"/>
  <c r="AJ46" i="1"/>
  <c r="T47" i="1"/>
  <c r="T48" i="1"/>
  <c r="AJ48" i="1"/>
  <c r="T43" i="1"/>
  <c r="AJ43" i="1"/>
  <c r="T42" i="1"/>
  <c r="AJ42" i="1" s="1"/>
  <c r="T41" i="1"/>
  <c r="AJ41" i="1"/>
  <c r="T40" i="1"/>
  <c r="AJ40" i="1" s="1"/>
  <c r="T39" i="1"/>
  <c r="AJ39" i="1"/>
  <c r="T37" i="1"/>
  <c r="AJ37" i="1" s="1"/>
  <c r="AJ36" i="1" s="1"/>
  <c r="T38" i="1"/>
  <c r="AJ38" i="1"/>
  <c r="T26" i="1"/>
  <c r="T27" i="1"/>
  <c r="T25" i="1" s="1"/>
  <c r="AJ27" i="1"/>
  <c r="T28" i="1"/>
  <c r="AJ28" i="1"/>
  <c r="T29" i="1"/>
  <c r="AJ29" i="1"/>
  <c r="T30" i="1"/>
  <c r="T31" i="1"/>
  <c r="AJ31" i="1"/>
  <c r="T32" i="1"/>
  <c r="AJ32" i="1"/>
  <c r="T33" i="1"/>
  <c r="AJ33" i="1"/>
  <c r="T34" i="1"/>
  <c r="T35" i="1"/>
  <c r="AJ35" i="1"/>
  <c r="T24" i="1"/>
  <c r="AJ24" i="1"/>
  <c r="T23" i="1"/>
  <c r="AJ23" i="1" s="1"/>
  <c r="AK44" i="1"/>
  <c r="AK53" i="1" s="1"/>
  <c r="AK36" i="1"/>
  <c r="AK25" i="1"/>
  <c r="AL44" i="1"/>
  <c r="AL53" i="1" s="1"/>
  <c r="AL36" i="1"/>
  <c r="AL25" i="1"/>
  <c r="AM44" i="1"/>
  <c r="AM53" i="1" s="1"/>
  <c r="AM36" i="1"/>
  <c r="AM25" i="1"/>
  <c r="AN44" i="1"/>
  <c r="AN53" i="1" s="1"/>
  <c r="AN36" i="1"/>
  <c r="AN25" i="1"/>
  <c r="AO44" i="1"/>
  <c r="AO53" i="1" s="1"/>
  <c r="AO36" i="1"/>
  <c r="AO25" i="1"/>
  <c r="AP44" i="1"/>
  <c r="AP53" i="1" s="1"/>
  <c r="AP36" i="1"/>
  <c r="AP25" i="1"/>
  <c r="AQ44" i="1"/>
  <c r="AQ53" i="1" s="1"/>
  <c r="AQ36" i="1"/>
  <c r="AQ25" i="1"/>
  <c r="AR44" i="1"/>
  <c r="AR53" i="1" s="1"/>
  <c r="AR36" i="1"/>
  <c r="AR25" i="1"/>
  <c r="AS44" i="1"/>
  <c r="AS53" i="1" s="1"/>
  <c r="AS36" i="1"/>
  <c r="AS25" i="1"/>
  <c r="AT44" i="1"/>
  <c r="AT53" i="1" s="1"/>
  <c r="AT36" i="1"/>
  <c r="AT25" i="1"/>
  <c r="AU44" i="1"/>
  <c r="AU53" i="1" s="1"/>
  <c r="AU36" i="1"/>
  <c r="AU25" i="1"/>
  <c r="AV44" i="1"/>
  <c r="AV53" i="1" s="1"/>
  <c r="AV36" i="1"/>
  <c r="AV25" i="1"/>
  <c r="AW44" i="1"/>
  <c r="AW53" i="1" s="1"/>
  <c r="AW36" i="1"/>
  <c r="AW25" i="1"/>
  <c r="AX44" i="1"/>
  <c r="AX53" i="1" s="1"/>
  <c r="AX36" i="1"/>
  <c r="AX25" i="1"/>
  <c r="AY44" i="1"/>
  <c r="AY53" i="1" s="1"/>
  <c r="AY36" i="1"/>
  <c r="AY25" i="1"/>
  <c r="AZ44" i="1"/>
  <c r="AZ53" i="1" s="1"/>
  <c r="AZ36" i="1"/>
  <c r="AZ25" i="1"/>
  <c r="BA44" i="1"/>
  <c r="BA53" i="1" s="1"/>
  <c r="BA36" i="1"/>
  <c r="BA25" i="1"/>
  <c r="BB44" i="1"/>
  <c r="BB53" i="1" s="1"/>
  <c r="BB36" i="1"/>
  <c r="BB25" i="1"/>
  <c r="BC44" i="1"/>
  <c r="BC53" i="1" s="1"/>
  <c r="BC36" i="1"/>
  <c r="BC25" i="1"/>
  <c r="BD44" i="1"/>
  <c r="BD53" i="1" s="1"/>
  <c r="BD36" i="1"/>
  <c r="BD25" i="1"/>
  <c r="BE44" i="1"/>
  <c r="BE53" i="1" s="1"/>
  <c r="BE36" i="1"/>
  <c r="BE25" i="1"/>
  <c r="G44" i="1"/>
  <c r="BF44" i="1" s="1"/>
  <c r="BO44" i="1" s="1"/>
  <c r="J44" i="1"/>
  <c r="J53" i="1" s="1"/>
  <c r="AI44" i="1"/>
  <c r="G36" i="1"/>
  <c r="BF36" i="1" s="1"/>
  <c r="BO36" i="1" s="1"/>
  <c r="J36" i="1"/>
  <c r="AI36" i="1"/>
  <c r="G25" i="1"/>
  <c r="BN25" i="1" s="1"/>
  <c r="J25" i="1"/>
  <c r="AI25" i="1"/>
  <c r="BG44" i="1"/>
  <c r="BG53" i="1" s="1"/>
  <c r="BG36" i="1"/>
  <c r="BG25" i="1"/>
  <c r="BH44" i="1"/>
  <c r="BH53" i="1" s="1"/>
  <c r="BH36" i="1"/>
  <c r="BH25" i="1"/>
  <c r="BI44" i="1"/>
  <c r="BI53" i="1" s="1"/>
  <c r="BI36" i="1"/>
  <c r="BI25" i="1"/>
  <c r="BJ44" i="1"/>
  <c r="BJ53" i="1" s="1"/>
  <c r="BJ36" i="1"/>
  <c r="BJ25" i="1"/>
  <c r="BK44" i="1"/>
  <c r="BK53" i="1" s="1"/>
  <c r="BK36" i="1"/>
  <c r="BK25" i="1"/>
  <c r="BL44" i="1"/>
  <c r="BL53" i="1" s="1"/>
  <c r="BL36" i="1"/>
  <c r="BL25" i="1"/>
  <c r="BM44" i="1"/>
  <c r="BM53" i="1" s="1"/>
  <c r="BM36" i="1"/>
  <c r="BM25" i="1"/>
  <c r="AE44" i="1"/>
  <c r="AE53" i="1" s="1"/>
  <c r="AE36" i="1"/>
  <c r="AE25" i="1"/>
  <c r="V44" i="1"/>
  <c r="V53" i="1" s="1"/>
  <c r="V36" i="1"/>
  <c r="V25" i="1"/>
  <c r="W44" i="1"/>
  <c r="W53" i="1" s="1"/>
  <c r="W36" i="1"/>
  <c r="W25" i="1"/>
  <c r="X44" i="1"/>
  <c r="X53" i="1" s="1"/>
  <c r="X36" i="1"/>
  <c r="X25" i="1"/>
  <c r="Y44" i="1"/>
  <c r="Y53" i="1" s="1"/>
  <c r="Y36" i="1"/>
  <c r="Y25" i="1"/>
  <c r="Z44" i="1"/>
  <c r="Z53" i="1" s="1"/>
  <c r="Z36" i="1"/>
  <c r="Z25" i="1"/>
  <c r="AA44" i="1"/>
  <c r="AA53" i="1" s="1"/>
  <c r="AA36" i="1"/>
  <c r="AA25" i="1"/>
  <c r="AB44" i="1"/>
  <c r="AB53" i="1" s="1"/>
  <c r="AB36" i="1"/>
  <c r="AB25" i="1"/>
  <c r="AC44" i="1"/>
  <c r="AC53" i="1" s="1"/>
  <c r="AC36" i="1"/>
  <c r="AC25" i="1"/>
  <c r="AD44" i="1"/>
  <c r="AD53" i="1" s="1"/>
  <c r="AD36" i="1"/>
  <c r="AD25" i="1"/>
  <c r="U44" i="1"/>
  <c r="U53" i="1" s="1"/>
  <c r="U36" i="1"/>
  <c r="U25" i="1"/>
  <c r="S44" i="1"/>
  <c r="S53" i="1" s="1"/>
  <c r="S36" i="1"/>
  <c r="S25" i="1"/>
  <c r="T44" i="1"/>
  <c r="P44" i="1"/>
  <c r="P53" i="1" s="1"/>
  <c r="P36" i="1"/>
  <c r="P25" i="1"/>
  <c r="Q44" i="1"/>
  <c r="Q53" i="1" s="1"/>
  <c r="Q36" i="1"/>
  <c r="Q25" i="1"/>
  <c r="R44" i="1"/>
  <c r="R53" i="1" s="1"/>
  <c r="R36" i="1"/>
  <c r="R25" i="1"/>
  <c r="O44" i="1"/>
  <c r="N44" i="1" s="1"/>
  <c r="O36" i="1"/>
  <c r="O25" i="1"/>
  <c r="M53" i="1"/>
  <c r="N52" i="1"/>
  <c r="N51" i="1"/>
  <c r="N50" i="1"/>
  <c r="N49" i="1"/>
  <c r="N53" i="1" s="1"/>
  <c r="N43" i="1"/>
  <c r="N42" i="1"/>
  <c r="N41" i="1"/>
  <c r="N40" i="1"/>
  <c r="N39" i="1"/>
  <c r="N36" i="1"/>
  <c r="N25" i="1"/>
  <c r="N24" i="1"/>
  <c r="N23" i="1"/>
  <c r="H52" i="1"/>
  <c r="H51" i="1"/>
  <c r="H50" i="1"/>
  <c r="H49" i="1"/>
  <c r="H45" i="1"/>
  <c r="H46" i="1"/>
  <c r="H47" i="1"/>
  <c r="H48" i="1"/>
  <c r="H44" i="1"/>
  <c r="H43" i="1"/>
  <c r="H42" i="1"/>
  <c r="H41" i="1"/>
  <c r="H39" i="1"/>
  <c r="H37" i="1"/>
  <c r="H38" i="1"/>
  <c r="H36" i="1"/>
  <c r="H26" i="1"/>
  <c r="H25" i="1" s="1"/>
  <c r="H27" i="1"/>
  <c r="H28" i="1"/>
  <c r="H29" i="1"/>
  <c r="H30" i="1"/>
  <c r="H31" i="1"/>
  <c r="H32" i="1"/>
  <c r="H33" i="1"/>
  <c r="H34" i="1"/>
  <c r="H35" i="1"/>
  <c r="H24" i="1"/>
  <c r="H23" i="1"/>
  <c r="I44" i="1"/>
  <c r="I53" i="1" s="1"/>
  <c r="I36" i="1"/>
  <c r="I25" i="1"/>
  <c r="K44" i="1"/>
  <c r="K53" i="1" s="1"/>
  <c r="K36" i="1"/>
  <c r="K25" i="1"/>
  <c r="L53" i="1"/>
  <c r="G53" i="1"/>
  <c r="BN53" i="1" s="1"/>
  <c r="H22" i="1"/>
  <c r="N34" i="1"/>
  <c r="N33" i="1"/>
  <c r="BF54" i="1"/>
  <c r="BO54" i="1" s="1"/>
  <c r="BF55" i="1"/>
  <c r="BO55" i="1" s="1"/>
  <c r="BF56" i="1"/>
  <c r="N37" i="1"/>
  <c r="N38" i="1"/>
  <c r="N45" i="1"/>
  <c r="N46" i="1"/>
  <c r="N47" i="1"/>
  <c r="N48" i="1"/>
  <c r="N27" i="1"/>
  <c r="N28" i="1"/>
  <c r="N29" i="1"/>
  <c r="N30" i="1"/>
  <c r="N31" i="1"/>
  <c r="N32" i="1"/>
  <c r="N26" i="1"/>
  <c r="F25" i="1"/>
  <c r="F36" i="1"/>
  <c r="E25" i="1"/>
  <c r="E36" i="1"/>
  <c r="F44" i="1"/>
  <c r="F53" i="1" s="1"/>
  <c r="E44" i="1"/>
  <c r="E53" i="1"/>
  <c r="AF53" i="1" l="1"/>
  <c r="H53" i="1"/>
  <c r="AJ44" i="1"/>
  <c r="AJ53" i="1" s="1"/>
  <c r="O53" i="1"/>
  <c r="AJ26" i="1"/>
  <c r="AJ25" i="1" s="1"/>
  <c r="BF53" i="1"/>
  <c r="BO53" i="1" s="1"/>
  <c r="BF25" i="1"/>
  <c r="BO25" i="1" s="1"/>
  <c r="T36" i="1"/>
  <c r="T53" i="1" s="1"/>
</calcChain>
</file>

<file path=xl/sharedStrings.xml><?xml version="1.0" encoding="utf-8"?>
<sst xmlns="http://schemas.openxmlformats.org/spreadsheetml/2006/main" count="136" uniqueCount="127">
  <si>
    <t>²Ý³í³ñï ·áñÍ»ñÇ ÙÝ³óáñ¹Á Ñ³ßí»ïáõ Å³Ù³Ý³Ï³ßñç³ÝÇ ëÏ½µáõÙ</t>
  </si>
  <si>
    <t>²Ý³í³ñï ·áñÍ»ñÇ ÙÝ³óáñ¹Á Ñ³ßí»ïáõ Å³Ù³Ý³Ï³ßñç³ÝÇ í»ñçáõÙ</t>
  </si>
  <si>
    <t>´áÕáù³ñÏí»É »Ý í×é³µ»Ï ¹³ï³ñ³Ý</t>
  </si>
  <si>
    <t>²í³ñïí»É »Ý ·áñÍ»ñ Ñ³ßí»ïáõ Å³Ù³Ý³Ï³ßñç³ÝáõÙ</t>
  </si>
  <si>
    <t>²ÛÉ ÑÇÙùáí</t>
  </si>
  <si>
    <t>Ð³ÛóÇó Ññ³Å³ñí»Éáõ ÑÇÙùáí</t>
  </si>
  <si>
    <t>¶áñÍ»ñ áñáÝóáí ÏÇñ³éí»É ¿ Ñ³Ûó³ÛÇÝ í³Õ»ÙáõÃÛ³Ý Å³ÙÏ»ï</t>
  </si>
  <si>
    <t xml:space="preserve">ÀÝ¹³Ù»ÝÁ ³í³ñïí»É »Ý ·áñÍ»ñ </t>
  </si>
  <si>
    <t>Ø»ñÅí»É ¿</t>
  </si>
  <si>
    <t>´³í³ñ³ñí»É ¿</t>
  </si>
  <si>
    <t>ÀÝ¹³Ù»ÝÁ</t>
  </si>
  <si>
    <t>Øï»É »Ý ûñÇÝ³Ï³Ý áõÅÇ Ù»ç</t>
  </si>
  <si>
    <t>²Û¹ ÃíáõÙ` ÁÝ¹áõÝí»É ¿ í³ñáõÛÃ</t>
  </si>
  <si>
    <t xml:space="preserve"> ²Û¹ ÃíáõÙ` í»ñ³¹³ñÓí»É ¿</t>
  </si>
  <si>
    <t>²Û¹ ÃíáõÙª ³ÛÉ ¹³ï³ñ³ÝÝ»ñÇó Áëï ÁÝ¹¹³ïáõÃÛ³Ý</t>
  </si>
  <si>
    <t>ÀÝ¹³Ù»ÝÝ ³í³ñïí»É »Ý  ·áñÍ»ñ í×éÇ Ï³Û³óáõÙáí</t>
  </si>
  <si>
    <t>²Û¹ ÃíáõÙª Ñ³ÛóÇ (¹ÇÙáõÙÇ) Ù³ëÝ³ÏÇ µ³í³ñ³ñÙ³Ùµ</t>
  </si>
  <si>
    <t>²Û¹ ÃíáõÙª Ñ³ÛóÇ (¹ÇÙáõÙÇ) µ³í³ñ³ñÙ³Ùµ</t>
  </si>
  <si>
    <t>²Û¹ ÃíáõÙª Ñ³ÛóÇ (¹ÇÙáõÙÇ) Ù»ñÅÙ³Ùµ</t>
  </si>
  <si>
    <t>ÀÝ¹³Ù»ÝÁ Ï³ñ×í»É ¿</t>
  </si>
  <si>
    <t>²Û¹ ÃíáõÙª Ï³ñ×í»É ¿</t>
  </si>
  <si>
    <t>Ð³ÛóÇó (¹ÇÙáõÙÇó) Ññ³Å³ñí»Éáõ ÑÇÙùáí</t>
  </si>
  <si>
    <t>Ð³ÏÁÝ¹¹»Ù Ñ³ÛóÁ</t>
  </si>
  <si>
    <t>Î³ñ×í»É ¿</t>
  </si>
  <si>
    <t>ä»ïáõÃÛ³Ý û·ïÇÝ ÙáõÍí³Í å»ï³Ï³Ý ïáõñùÇ ã³÷Á /ÐÐ ¹ñ³Ùáí/</t>
  </si>
  <si>
    <t>¸³ï³Ï³Ý ³Ïïáí í»ñ³¹³ñÓí³Í å»ï³Ï³Ý ïáõñùÇ ã³÷Á</t>
  </si>
  <si>
    <t>²Û¹ ÃíáõÙª Ï³ë»óí³Í</t>
  </si>
  <si>
    <t>êï³óí³Í Ñ³Ûó»ñÇ (¹ÇÙáõÙÝ»ñÇ) ù³Ý³ÏÁ</t>
  </si>
  <si>
    <t>4.</t>
  </si>
  <si>
    <t xml:space="preserve">Վարչական իրավախախտումների համար տույժի ենթարկելու մասին որոշումների վիճարկման վերաբերյալ </t>
  </si>
  <si>
    <t xml:space="preserve">Պետական մարմինների տեղական ինքնակառավարման մարմինների  ¨   դրանց պաշտոնատար անձ³Ýó ³Ïï»ñÝ ³Ýí³í»ñ ×³Ý³ã»Éáõ Ï³Ù ¹ñ³Ýó ·áñÍáÕáõÃÛáõÝÝ»ñÁ íÇ×³ñÏ»Éáõ í»ñ³µ»ñÛ³É  </t>
  </si>
  <si>
    <t xml:space="preserve">ì³ñã³Ï³Ý ³ÏïÇ ÑÇÙ³Ý íñ³ ýÇ½ÇÏ³Ï³Ý Ï³Ù Çñ³í³µ³Ý³Ï³Ý ³ÝÓÇó µéÝ³·³ÝÓáõÙ Çñ³Ï³Ý³óÝ»Éáõ í»ñ³µ»ñÛ³É </t>
  </si>
  <si>
    <t xml:space="preserve">ì³ñã³Ï³Ý Ù³ñÙÇÝÝ»ñÇ ÙÇç¨ Çñ³í³ëáõÃÛ³Ý Ñ³ñó»ñÇ í»ñ³µ»ñÛ³É </t>
  </si>
  <si>
    <t xml:space="preserve">ì×³ñ³ÛÇÝ Ï³ñ·³¹ñáõÃÛáõÝ ³ñÓ³Ï»Éáõ í»ñ³µ»ñÛ³É  </t>
  </si>
  <si>
    <t>ä»ï³Ï³Ý Ñ³Ù³ÛÝù³ÛÇÝ Ï³Ù ³ÛÉÁÝïñ³Ýù³ÛÇÝ Í³é³ÛáõÃÛ³Ý ³ÝóÝ»Éáõ Ï³Ù Çñ³Ï³Ý³óÝ»Éáõ í»ñ³µ»ñÛ³É</t>
  </si>
  <si>
    <t>Ð³ë³ñ³Ï³Ï³Ý Ï³½Ù³Ï»ñåáõÃÛáõÝÝ»ñÇ ¨ ³ÛÉ ÙÇ³íáñáõÙÝ»ñ ·áñÍáõÝ»áõÃÛ³Ý Ï³ë»óÙ³Ý Ï³Ù ¹³¹³ñ»óÙ³Ý í»ñ³µ»ñÛ³É</t>
  </si>
  <si>
    <t>ì³ñã³Ï³Ý Çñ³í³Ë³ËïÙ³Ý Ñá¹í³ÍÇ Ñ³Ù³ñÁ</t>
  </si>
  <si>
    <t>¶</t>
  </si>
  <si>
    <t>²</t>
  </si>
  <si>
    <t>´</t>
  </si>
  <si>
    <t>²Û¹ ÃíáõÙ` Ñ³Ûó»ñÇ(¹ÇÙáõÙÝ»ñÇ)  ÁÝ¹áõÝáõÙÁ Ù»ñÅí»É ¿</t>
  </si>
  <si>
    <t>ì²ðâ²Î²Ü  ¶àðÌºðÆ øÜÜàôÂÚ²Ü ìºð²´ºðÚ²È</t>
  </si>
  <si>
    <t xml:space="preserve">Ü³Ë³½·áõß³óáõÙ </t>
  </si>
  <si>
    <t>îáõ·³Ýù</t>
  </si>
  <si>
    <t>ì³ñã³Ï³Ý Çñ³í³Ë³ËïáõÙ Ï³ï³ñ»Éáõ ·áñÍÇù Ï³Ù ³ÝÙÇç³Ï³Ý ûµÛ»Ïï Ñ³Ý¹Çë³óáÕ ³é³ñÏ³ÛÇ Ñ³ïáõóÙ³Ùµ í»ñóÝáõÙ</t>
  </si>
  <si>
    <t>ì³ñã³Ï³Ý Çñ³í³Ë³ËïáõÙ Ï³ï³ñ»Éáõ ·áñÍÇù Ï³Ù ³ÝÙÇç³Ï³Ý ûµÛ»Ïï Ñ³Ý¹Çë³óáÕ ³é³ñÏ³ÛÇ µéÝ³·ñ³íáõÙ</t>
  </si>
  <si>
    <t xml:space="preserve">Üß³Ý³Ïí³Í ïáõ·³ÝùÇ ã³÷Á </t>
  </si>
  <si>
    <t>¶³ÝÓí³Í ïáõ·³ÝùÇ ã³÷Á</t>
  </si>
  <si>
    <t xml:space="preserve">ÜáñÙ³ïÇí Çñ³í³Ï³Ý ³Ïï»ñÇ íÇ×³ñÏÙ³Ý í»ñ³µ»ñÛ³É </t>
  </si>
  <si>
    <t>3.1.1</t>
  </si>
  <si>
    <t xml:space="preserve">¶»ñ³ï»ëã³Ï³Ý ÝáñÙ³ïÇí ³Ïï»ñÇª ÐÐ ë³ÑÙ³Ý³¹ñáõÃÛ³ÝÁ Ñ³Ù³å³ï³ëË³ÝáõÃÛáõÝÁ íÇ×³ñÏÙ³Ý í»ñ³µ»ñÛ³É </t>
  </si>
  <si>
    <t>3.1.2</t>
  </si>
  <si>
    <t>3.1.3</t>
  </si>
  <si>
    <t>3.1.4</t>
  </si>
  <si>
    <t>3.1.5</t>
  </si>
  <si>
    <t>3.1.6</t>
  </si>
  <si>
    <t>Ü³Ë³·³ÑÇ ÝáñÙ³ïÇí µÝáõÛÃ áõÝ»óáÕ ³Ïï»ñÇ íÇ×³ñÏÙ³Ý í»ñ³µ»ñÛ³É</t>
  </si>
  <si>
    <t>Î³é³í³ñáõÃÛ³Ý ÝáñÙ³ïÇí áñáßáõÙÝ»ñÇ íÇ×³ñÏÙ³Ý í»ñ³µ»ñÛ³É</t>
  </si>
  <si>
    <t>ì³ñã³å»ïÇ ÝáñÙ³ïÇí áñáßáõÙÝ»ñÇ íÇ×³ñÏÙ³Ý í»ñ³µ»ñÛ³É</t>
  </si>
  <si>
    <t xml:space="preserve">¶»ñ³ï»ëã³Ï³Ý ÝáñÙ³ïÇí ³Ïï»ñÇ íÇ×³ñÏÙ³Ý í»ñ³µ»ñÛ³É </t>
  </si>
  <si>
    <t>²í»ÉÇ µ³ñÓñ Çñ³í³µ³Ý³Ï³Ý áõÅ áõÝ»óáÕ ÝáñÙ³ïÇí ³Ïï»ñÇÝª ³ÛÉ ÝáñÙ³ïÇí Çñ³í³Ï³Ý ³Ïï»ñÇ Ñ³Ù³å³ï³ëË³ÝáõÃÛ³Ý  íÇ×³ñÏÙ³Ý í»ñ³µ»ñÛ³É</t>
  </si>
  <si>
    <t>ÀÝïñ³Ï³Ý Çñ³íáõÝùÇ å³ßïå³ÝáõÃÛ³Ý í»ñ³µ»ñÛ³É</t>
  </si>
  <si>
    <t xml:space="preserve">Պետական մարմինների տեղական ինքնակառավարման մարմինների  ¨   դրանց պաշտոնատար անձ³Ýó ³Ïï»ñÝ ³Ýí³í»ñ ×³Ý³ã»Éáõ í»ñ³µ»ñÛ³É  </t>
  </si>
  <si>
    <t>4.1</t>
  </si>
  <si>
    <t>Üáï³ñ³Ï³Ý ·áñÍáÕáõÃÛáõÝÝ»ñÇ íÇ×³ñÏÙ³Ý í»ñ³µ»ñÛ³É</t>
  </si>
  <si>
    <t>¶áñÍ»ñ, áñáÝóáí Ý»ñÏ³Û³óí»É »Ý Ñ³ÏÁÝ¹¹»Ù  Ñ³Ûó»ñ</t>
  </si>
  <si>
    <t>4.2</t>
  </si>
  <si>
    <t>²ÛÉ ·áñÍáÕáõÃÛáõÝÝ»ñÇ íÇ×³ñÏÙ³Ý í»ñ³µ»ñÛ³É</t>
  </si>
  <si>
    <t xml:space="preserve">ì×³ñÙ³Ý Ï³ñ·³¹ñáõÃÛáõÝ ³ñÓ³Ï»Éáõ í»ñ³µ»ñÛ³É  </t>
  </si>
  <si>
    <t>10.1</t>
  </si>
  <si>
    <t>Î»ÝïñáÝ³Ï³Ý Ñ³ÝÓÝ³ÅáÕáíÇ ÝáñÙ³ïÇí µÝáõÛÃ áõÝ»óáÕ áñáßáõÙÝ»ñÁ íÇ×³ñÏ»Éáõ Ù³ëÇÝ</t>
  </si>
  <si>
    <t>10.2</t>
  </si>
  <si>
    <t>Â»ÏÝ³ÍáõÝ»ñÇÝ, Ïáõë³ÏóáõÃÛáõÝÝ»ñÇ ÁÝïñ³Ï³Ý óáõó³ÏÝ»ñÁ ã·ñ³Ýó»Éáõ, ·ñ³ÝóáõÙÝ ³Ýí³í»ñ ×³Ý³ã»Éáõ Ï³Ù áõÅÁ Ïáñóñ³Í ×³Ý³ã»Éáõ í»ñ³µ»ñÛ³É</t>
  </si>
  <si>
    <t>10.3</t>
  </si>
  <si>
    <t>3.1.7</t>
  </si>
  <si>
    <t>3.1.8</t>
  </si>
  <si>
    <t>3.1.9</t>
  </si>
  <si>
    <t>²ÛÉ ³Ïï»ñÇ íÇ×³ñÏÙ³Ý í»ñ³µ»ñÛ³É</t>
  </si>
  <si>
    <t>ì³ñã³Ï³Ý ³ÏïÁ ÷á÷áËáÉ»õ Ï³Ù í»ñ³óÝ»Éáõ å³Ñ³ÝçÇ í»ñ³µ»ñÛ³É</t>
  </si>
  <si>
    <t>ì³ñã³Ï³Ý ³Ïï  ÁÝ¹áõÝ»Éáõ å³Ñ³ÝçÇ í»ñ³µ»ñÛ³É</t>
  </si>
  <si>
    <t>ÀÝïñáõÃÛáõÝÝ»ñÇ ³ñ¹ÛáõÝùÝ»ñÇ Ñ»ï Ï³åí³Í í»×»ñ</t>
  </si>
  <si>
    <t>10.4</t>
  </si>
  <si>
    <t>ÀÝïñ³Ï³Ý Çñ³íáõÝùÇ å³ßïå³ÝáõÃÛ³Ý í»ñ³µ»ñÛ³É ³ÛÉ í»×»ñ</t>
  </si>
  <si>
    <t>²ÛÉ í»×»ñ</t>
  </si>
  <si>
    <t>12</t>
  </si>
  <si>
    <t>øÝÝí»É »Ý ·áñÍ»ñ Ñ³ßí»ïáõ Å³Ù³Ý³Ï³ßñç³ÝáõÙ</t>
  </si>
  <si>
    <t>²Û¹ ÃíáõÙª ³é³çÇÝ ³Ý·³Ù</t>
  </si>
  <si>
    <t>²Û¹ ÃíáõÙª µ»Ï³Ýí³Í ¨ Ýáñ ùÝÝáõÃÛ³Ý áõÕ³ñÏí³Í</t>
  </si>
  <si>
    <t xml:space="preserve">²Û¹ ÃíáõÙª  Ýáñ Ñ³Ý·³Ù³ÝùÝ»ñáí </t>
  </si>
  <si>
    <t xml:space="preserve">²Û¹ ÃíáõÙ Ýáñ Ç Ñ³Ûï »Ï³Í Ñ³Ý·³Ù³ÝùÝ»ñáí </t>
  </si>
  <si>
    <t>²Û¹ ÃíáõÙª ïáõÛÅÇ »ÝÃ³ñÏ»Éáõ Ù³ëÇÝ</t>
  </si>
  <si>
    <t>ì³ñã³Ï³Ý ¹³ï³ñ³ÝÇÝ ÁÝ¹¹³ïÛ³ ãÉÇÝ»Éáõ ÑÇÙùáí</t>
  </si>
  <si>
    <t>ØÇç³ÝÏÛ³É ¹³ï³Ï³Ý ³Ïï»ñÇ ¹»Ù µ»ñí³Í µáÕáùÝ»ñÁ</t>
  </si>
  <si>
    <t>Ð³Ûó³¹ÇÙáõÙÇ ÁÝ¹áõÝáõÙÁ Ù»ñÅ»Éáõ Ù³ëÇÝáñáßÙ³Ý ¹»Ù</t>
  </si>
  <si>
    <t>ì×³ñÙ³Ý Ï³ñ·³¹ñáõÃÛáõÝ ³ñÓ³Ï»Éáõ Ñ³Ûó³¹ÇÙáõÙÁ Ù»ñÅ»Éáõ Ù³ëÇÝáñáßÙ³Ý ¹»Ù</t>
  </si>
  <si>
    <t>Ð³Ûó³¹ÇÙáõÙÁ í»ñ³¹³ñÓÝ»Éáõ Ù³ëÇÝáñáßÙ³Ý ¹»Ù</t>
  </si>
  <si>
    <t xml:space="preserve">Ð³ÛóÇ ³å³ÑáíÙ³Ý, ³å³ÑáíÙ³Ý ÙÇçáóÁ ÷áË³ñÇÝ»Éáõ, Ñ³ÛóÇ ³å³ÑáíáõÙÁ í»ñ³óÝ»Éáõ Ù³ëÇÝáñáßÙ³Ý ¹»Ù  </t>
  </si>
  <si>
    <t>Èñ³óáõóÇã í×Çé Ï³Û³óÝ»ÉÁ Ù»ñÅ»Éáõ Ù³ëÇÝáñáßÙ³Ý ¹»Ù</t>
  </si>
  <si>
    <t>Üáñ »ñ¨³Ý »Ï³Í Ï³Ù Ýáñ Ñ³Ý·³Ù³ÝùÝ»ñáí Ï³Ù ·áñÍÇ ùÝÝáõÃÛ³ÝÁ ãÙ³ëÝ³Ïó³Í ³ÝÓ³Ýó ¹ÇÙáõÙáí ¹³ï³Ï³Ý ³ÏïÁ í»ñ³Ý³Û»Éáõ ¹ÇÙáõÙÝ»ñÇ í»ñ³µ»ñÛ³É áñáßÙ³Ý ¹»Ù</t>
  </si>
  <si>
    <t>²ÛÉ áñáßáõÙÝ»ñÇ ¹»Ù</t>
  </si>
  <si>
    <t>´»ñí³Í µáÕáùÝ»ñÇ ÁÝÃ³óùÇ í»ñ³µ»ñÛ³É</t>
  </si>
  <si>
    <t xml:space="preserve">Ø»ñÅí»É ¿ </t>
  </si>
  <si>
    <t>Ð»ï ¿ í»ñóí»É</t>
  </si>
  <si>
    <t>Î³Û³óí»É ¿ Ýáñ ³Ïï</t>
  </si>
  <si>
    <t>´³í³ñ³ñí»É ¿ Ù³ëÝ³ÏÇ</t>
  </si>
  <si>
    <t>ÀÝ¹³Ù»ÝÁ  ùÝÝ³Í ·áñÍ»ñ</t>
  </si>
  <si>
    <t xml:space="preserve">êïáõ·Çã Ñ³í³ë³ñáõÙÝ»ñª 2=3+4+5,  1+6=27+49,   12=13+14+22+23+24, 28=29+30+31+32,  36=37+38+39+40+41+42+43,   27=47+48,    </t>
  </si>
  <si>
    <t xml:space="preserve">ì³ñã³Ï³Ý Ù³ñÙÇÝÝ»ñÇ ÙÇç¨ ծագած վեճերի  í»ñ³µ»ñÛ³É </t>
  </si>
  <si>
    <t xml:space="preserve">Վարչական մարմինների ·áñÍáÕáõÃÛáõÝÝ»ñÁ íÇ×³ñÏ»Éáõ í»ñ³µ»ñÛ³É  </t>
  </si>
  <si>
    <t>11</t>
  </si>
  <si>
    <t>Դրամական պահանջները կատարելու վերաբերյալ</t>
  </si>
  <si>
    <t>Վարչական ակտի հարկադիր կատրման վերաբերյալ</t>
  </si>
  <si>
    <t>Պատասխանատվությունը վարչարարությամբ պատճառված վնասի համար</t>
  </si>
  <si>
    <t>13</t>
  </si>
  <si>
    <t>14</t>
  </si>
  <si>
    <t>15</t>
  </si>
  <si>
    <t xml:space="preserve"> ì³ñã³Ï³Ý  պատասխանատվության ենթարկելու վերաբերյալ </t>
  </si>
  <si>
    <t>éêûûóèû</t>
  </si>
  <si>
    <t>Ð²ìºÈì²Ì N2                                                                                                    Ð²êî²îì²Ì ¾ ¸²î²ð²ÜÜºðÆ Ü²Ê²¶²ÐÜºðÆ ÊàðÐð¸Æ                            2007Â. ¸ºÎîØ´ºð §    ¦   N  §  ¦ àðàÞØ²Ø´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</si>
  <si>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</si>
  <si>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ÐÐ ì²ðâ²Î²Ü ¸²î²ð²ÜÆ</t>
  </si>
  <si>
    <t>ø³Õ³ù³óáõÝ ïñí³Í Ñ³ïáõÏ Çñ³íáõÝùÇó ½ñÏáõÙ</t>
  </si>
  <si>
    <t>Ø³Ï³·ñí³Í ¿/ ã¿</t>
  </si>
  <si>
    <t>Àëï ÁÝ¹¹³ïáõÃÛ³Ý áõÕ³ñÏí³Í</t>
  </si>
  <si>
    <t>ՎԴ/1213/05/08 ·áñÍáí íÇ×.ïáÕÁ ·ñ³Í ¿ 10</t>
  </si>
  <si>
    <t>ՎԴ/1213/05/08</t>
  </si>
  <si>
    <t>2008 Ã. ³é³çÇÝ ÏÇë³ÙÛ³ÏÇ Ñ³Ù³ñ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</si>
</sst>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charset val="204"/>
    </font>
    <font>
      <sz val="10"/>
      <name val="Times Armenian"/>
      <family val="1"/>
    </font>
    <font>
      <sz val="8"/>
      <name val="Arial"/>
      <family val="2"/>
      <charset val="204"/>
    </font>
    <font>
      <b/>
      <i/>
      <sz val="10"/>
      <name val="Times Armenian"/>
      <family val="1"/>
    </font>
    <font>
      <sz val="10"/>
      <color indexed="9"/>
      <name val="Times Armenian"/>
      <family val="1"/>
    </font>
    <font>
      <sz val="10"/>
      <color indexed="10"/>
      <name val="Times Armenian"/>
      <family val="1"/>
    </font>
    <font>
      <sz val="12"/>
      <name val="Times Armenian"/>
      <family val="1"/>
    </font>
    <font>
      <sz val="12"/>
      <color indexed="9"/>
      <name val="Times Armenian"/>
      <family val="1"/>
    </font>
    <font>
      <b/>
      <i/>
      <sz val="12"/>
      <name val="Times Armenian"/>
      <family val="1"/>
    </font>
    <font>
      <sz val="12"/>
      <color indexed="10"/>
      <name val="Times Armenian"/>
      <family val="1"/>
    </font>
    <font>
      <sz val="11"/>
      <name val="Times Armenian"/>
      <family val="1"/>
    </font>
    <font>
      <b/>
      <sz val="10"/>
      <name val="Times LatArm"/>
    </font>
    <font>
      <sz val="10"/>
      <name val="Times LatArm"/>
    </font>
    <font>
      <sz val="11"/>
      <name val="Times LatArm"/>
    </font>
    <font>
      <sz val="18"/>
      <name val="Times Armenian"/>
      <family val="1"/>
    </font>
    <font>
      <sz val="16"/>
      <name val="Times Armenian"/>
      <family val="1"/>
    </font>
    <font>
      <b/>
      <i/>
      <sz val="10"/>
      <color indexed="8"/>
      <name val="Times Armenian"/>
      <family val="1"/>
    </font>
    <font>
      <i/>
      <sz val="10"/>
      <color indexed="8"/>
      <name val="Times Armenian"/>
      <family val="1"/>
    </font>
    <font>
      <i/>
      <sz val="12"/>
      <color indexed="8"/>
      <name val="Times Armenian"/>
      <family val="1"/>
    </font>
    <font>
      <b/>
      <i/>
      <sz val="12"/>
      <color indexed="8"/>
      <name val="Times Armenian"/>
      <family val="1"/>
    </font>
    <font>
      <sz val="10"/>
      <color indexed="8"/>
      <name val="Times Armenian"/>
      <family val="1"/>
    </font>
    <font>
      <b/>
      <i/>
      <sz val="11"/>
      <name val="Times LatArm"/>
    </font>
    <font>
      <b/>
      <i/>
      <sz val="11"/>
      <name val="Times Armenian"/>
      <family val="1"/>
    </font>
    <font>
      <sz val="14"/>
      <name val="Times Armenian"/>
      <family val="1"/>
    </font>
    <font>
      <sz val="8"/>
      <color indexed="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1" xfId="0" applyBorder="1"/>
    <xf numFmtId="0" fontId="14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 shrinkToFi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12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2"/>
  <sheetViews>
    <sheetView tabSelected="1" view="pageBreakPreview" zoomScaleNormal="100" zoomScaleSheetLayoutView="100" workbookViewId="0">
      <selection activeCell="A8" sqref="A8:D21"/>
    </sheetView>
  </sheetViews>
  <sheetFormatPr defaultRowHeight="12.75" x14ac:dyDescent="0.2"/>
  <cols>
    <col min="1" max="1" width="6.5703125" style="2" customWidth="1"/>
    <col min="2" max="2" width="1.42578125" style="1" hidden="1" customWidth="1"/>
    <col min="3" max="3" width="12" style="1" customWidth="1"/>
    <col min="4" max="4" width="73" style="1" customWidth="1"/>
    <col min="5" max="6" width="9.42578125" style="1" customWidth="1"/>
    <col min="7" max="7" width="6.7109375" style="58" customWidth="1"/>
    <col min="8" max="8" width="6.42578125" style="92" customWidth="1"/>
    <col min="9" max="9" width="6.5703125" style="1" customWidth="1"/>
    <col min="10" max="10" width="6" style="1" customWidth="1"/>
    <col min="11" max="13" width="7.140625" style="1" customWidth="1"/>
    <col min="14" max="14" width="6.5703125" style="60" customWidth="1"/>
    <col min="15" max="15" width="6.140625" style="60" customWidth="1"/>
    <col min="16" max="16" width="6" style="60" customWidth="1"/>
    <col min="17" max="17" width="5.5703125" style="60" customWidth="1"/>
    <col min="18" max="18" width="7" style="60" customWidth="1"/>
    <col min="19" max="19" width="6.7109375" style="60" customWidth="1"/>
    <col min="20" max="20" width="7.85546875" style="1" customWidth="1"/>
    <col min="21" max="21" width="8.140625" style="1" customWidth="1"/>
    <col min="22" max="22" width="6.140625" style="1" hidden="1" customWidth="1"/>
    <col min="23" max="23" width="6.42578125" style="1" hidden="1" customWidth="1"/>
    <col min="24" max="24" width="6.28515625" style="1" hidden="1" customWidth="1"/>
    <col min="25" max="25" width="9.85546875" style="1" hidden="1" customWidth="1"/>
    <col min="26" max="26" width="6.5703125" style="1" hidden="1" customWidth="1"/>
    <col min="27" max="27" width="12.85546875" style="1" hidden="1" customWidth="1"/>
    <col min="28" max="28" width="12.7109375" style="1" hidden="1" customWidth="1"/>
    <col min="29" max="29" width="8.140625" style="1" hidden="1" customWidth="1"/>
    <col min="30" max="30" width="7.28515625" style="1" customWidth="1"/>
    <col min="31" max="31" width="6.85546875" style="1" customWidth="1"/>
    <col min="32" max="32" width="7.28515625" style="1" customWidth="1"/>
    <col min="33" max="33" width="6.85546875" style="1" customWidth="1"/>
    <col min="34" max="34" width="6" style="1" customWidth="1"/>
    <col min="35" max="35" width="6.7109375" style="1" customWidth="1"/>
    <col min="36" max="36" width="7.42578125" style="92" customWidth="1"/>
    <col min="37" max="37" width="5.140625" style="1" customWidth="1"/>
    <col min="38" max="38" width="6.28515625" style="1" customWidth="1"/>
    <col min="39" max="39" width="6" style="1" customWidth="1"/>
    <col min="40" max="42" width="6.28515625" style="1" customWidth="1"/>
    <col min="43" max="43" width="6.7109375" style="1" customWidth="1"/>
    <col min="44" max="46" width="5.7109375" style="1" customWidth="1"/>
    <col min="47" max="47" width="8" style="1" customWidth="1"/>
    <col min="48" max="48" width="5.28515625" style="1" customWidth="1"/>
    <col min="49" max="49" width="10.5703125" style="1" customWidth="1"/>
    <col min="50" max="50" width="5.7109375" style="1" customWidth="1"/>
    <col min="51" max="52" width="7.85546875" style="1" customWidth="1"/>
    <col min="53" max="53" width="4.85546875" style="1" customWidth="1"/>
    <col min="54" max="54" width="4.28515625" style="1" customWidth="1"/>
    <col min="55" max="55" width="5" style="1" customWidth="1"/>
    <col min="56" max="57" width="7.85546875" style="1" customWidth="1"/>
    <col min="58" max="58" width="10.28515625" style="1" customWidth="1"/>
    <col min="59" max="59" width="7.140625" style="3" customWidth="1"/>
    <col min="60" max="60" width="8" style="1" customWidth="1"/>
    <col min="61" max="61" width="0.42578125" style="1" hidden="1" customWidth="1"/>
    <col min="62" max="62" width="18.28515625" style="1" hidden="1" customWidth="1"/>
    <col min="63" max="63" width="0.85546875" style="1" hidden="1" customWidth="1"/>
    <col min="64" max="64" width="9" style="1" customWidth="1"/>
    <col min="65" max="65" width="8.28515625" style="1" customWidth="1"/>
    <col min="66" max="67" width="8" style="1" customWidth="1"/>
    <col min="68" max="68" width="8.140625" style="1" customWidth="1"/>
    <col min="69" max="69" width="7.140625" style="1" customWidth="1"/>
    <col min="70" max="71" width="7.7109375" style="1" customWidth="1"/>
    <col min="72" max="16384" width="9.140625" style="3"/>
  </cols>
  <sheetData>
    <row r="1" spans="1:81" ht="57" customHeight="1" x14ac:dyDescent="0.2">
      <c r="A1" s="116" t="s">
        <v>120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62" t="s">
        <v>118</v>
      </c>
      <c r="BG1" s="162"/>
      <c r="BH1" s="162"/>
      <c r="BI1" s="162"/>
      <c r="BJ1" s="162"/>
      <c r="BK1" s="162"/>
      <c r="BL1" s="162"/>
      <c r="BM1" s="162"/>
    </row>
    <row r="2" spans="1:81" ht="23.25" customHeight="1" x14ac:dyDescent="0.2">
      <c r="C2" s="117" t="s">
        <v>126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62"/>
      <c r="BG2" s="162"/>
      <c r="BH2" s="162"/>
      <c r="BI2" s="162"/>
      <c r="BJ2" s="162"/>
      <c r="BK2" s="162"/>
      <c r="BL2" s="162"/>
      <c r="BM2" s="162"/>
      <c r="BN2" s="82"/>
      <c r="BO2" s="82"/>
      <c r="BP2" s="82"/>
      <c r="BQ2" s="5"/>
      <c r="BR2" s="5"/>
      <c r="BS2" s="5"/>
    </row>
    <row r="3" spans="1:81" ht="27.75" customHeight="1" x14ac:dyDescent="0.2">
      <c r="C3" s="118" t="s">
        <v>41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5"/>
      <c r="BR3" s="5"/>
      <c r="BS3" s="5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0.25" customHeight="1" x14ac:dyDescent="0.2">
      <c r="A4" s="9"/>
      <c r="B4" s="10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12"/>
      <c r="BV4" s="12"/>
      <c r="BW4" s="7"/>
      <c r="BX4" s="7"/>
      <c r="BY4" s="7"/>
      <c r="BZ4" s="7"/>
      <c r="CA4" s="7"/>
      <c r="CB4" s="7"/>
      <c r="CC4" s="7"/>
    </row>
    <row r="5" spans="1:81" ht="24.75" customHeight="1" x14ac:dyDescent="0.2">
      <c r="A5" s="9"/>
      <c r="B5" s="10"/>
      <c r="C5" s="105"/>
      <c r="D5" s="58"/>
      <c r="E5" s="8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11"/>
      <c r="BG5" s="11" t="s">
        <v>117</v>
      </c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2"/>
      <c r="BU5" s="12"/>
      <c r="BV5" s="12"/>
      <c r="BW5" s="7"/>
      <c r="BX5" s="7"/>
      <c r="BY5" s="7"/>
      <c r="BZ5" s="7"/>
      <c r="CA5" s="7"/>
      <c r="CB5" s="7"/>
      <c r="CC5" s="7"/>
    </row>
    <row r="6" spans="1:81" ht="16.5" customHeight="1" x14ac:dyDescent="0.2">
      <c r="A6" s="9"/>
      <c r="B6" s="10"/>
      <c r="C6" s="52"/>
      <c r="D6" s="112" t="s">
        <v>119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2"/>
      <c r="BU6" s="12"/>
      <c r="BV6" s="12"/>
      <c r="BW6" s="7"/>
      <c r="BX6" s="7"/>
      <c r="BY6" s="7"/>
      <c r="BZ6" s="7"/>
      <c r="CA6" s="7"/>
      <c r="CB6" s="7"/>
      <c r="CC6" s="7"/>
    </row>
    <row r="7" spans="1:81" ht="15" customHeight="1" x14ac:dyDescent="0.2">
      <c r="A7" s="9"/>
      <c r="B7" s="10"/>
      <c r="C7" s="5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0"/>
      <c r="BG7" s="14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2"/>
      <c r="BU7" s="12"/>
      <c r="BV7" s="12"/>
      <c r="BW7" s="7"/>
      <c r="BX7" s="7"/>
      <c r="BY7" s="7"/>
      <c r="BZ7" s="7"/>
      <c r="CA7" s="7"/>
      <c r="CB7" s="7"/>
      <c r="CC7" s="7"/>
    </row>
    <row r="8" spans="1:81" ht="16.5" customHeight="1" x14ac:dyDescent="0.2">
      <c r="A8" s="165" t="s">
        <v>106</v>
      </c>
      <c r="B8" s="165"/>
      <c r="C8" s="165"/>
      <c r="D8" s="165"/>
      <c r="E8" s="151" t="s">
        <v>36</v>
      </c>
      <c r="F8" s="135" t="s">
        <v>0</v>
      </c>
      <c r="G8" s="115" t="s">
        <v>27</v>
      </c>
      <c r="H8" s="115"/>
      <c r="I8" s="145"/>
      <c r="J8" s="145"/>
      <c r="K8" s="145"/>
      <c r="L8" s="139"/>
      <c r="M8" s="107"/>
      <c r="N8" s="115" t="s">
        <v>85</v>
      </c>
      <c r="O8" s="115"/>
      <c r="P8" s="115"/>
      <c r="Q8" s="115"/>
      <c r="R8" s="115"/>
      <c r="S8" s="115"/>
      <c r="T8" s="115" t="s">
        <v>3</v>
      </c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4" t="s">
        <v>7</v>
      </c>
      <c r="AJ8" s="86"/>
      <c r="AK8" s="114" t="s">
        <v>65</v>
      </c>
      <c r="AL8" s="115" t="s">
        <v>22</v>
      </c>
      <c r="AM8" s="115"/>
      <c r="AN8" s="115"/>
      <c r="AO8" s="115"/>
      <c r="AP8" s="115"/>
      <c r="AQ8" s="115"/>
      <c r="AR8" s="115"/>
      <c r="AS8" s="115" t="s">
        <v>92</v>
      </c>
      <c r="AT8" s="115"/>
      <c r="AU8" s="115"/>
      <c r="AV8" s="115"/>
      <c r="AW8" s="115"/>
      <c r="AX8" s="115"/>
      <c r="AY8" s="115"/>
      <c r="AZ8" s="115"/>
      <c r="BA8" s="115" t="s">
        <v>100</v>
      </c>
      <c r="BB8" s="115"/>
      <c r="BC8" s="115"/>
      <c r="BD8" s="114" t="s">
        <v>11</v>
      </c>
      <c r="BE8" s="114" t="s">
        <v>2</v>
      </c>
      <c r="BF8" s="114" t="s">
        <v>1</v>
      </c>
      <c r="BG8" s="114" t="s">
        <v>26</v>
      </c>
      <c r="BH8" s="114" t="s">
        <v>24</v>
      </c>
      <c r="BI8" s="68"/>
      <c r="BJ8" s="68"/>
      <c r="BK8" s="68"/>
      <c r="BL8" s="168" t="s">
        <v>25</v>
      </c>
      <c r="BM8" s="114" t="s">
        <v>6</v>
      </c>
      <c r="BN8" s="7"/>
      <c r="BO8" s="7"/>
      <c r="BP8" s="7"/>
      <c r="BQ8" s="7"/>
      <c r="BR8" s="7"/>
      <c r="BS8" s="7"/>
    </row>
    <row r="9" spans="1:81" ht="32.25" customHeight="1" x14ac:dyDescent="0.2">
      <c r="A9" s="165"/>
      <c r="B9" s="165"/>
      <c r="C9" s="165"/>
      <c r="D9" s="165"/>
      <c r="E9" s="151"/>
      <c r="F9" s="135"/>
      <c r="G9" s="145"/>
      <c r="H9" s="145"/>
      <c r="I9" s="145"/>
      <c r="J9" s="145"/>
      <c r="K9" s="145"/>
      <c r="L9" s="140"/>
      <c r="M9" s="108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4"/>
      <c r="AJ9" s="86"/>
      <c r="AK9" s="114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4"/>
      <c r="BE9" s="114"/>
      <c r="BF9" s="114"/>
      <c r="BG9" s="114"/>
      <c r="BH9" s="114"/>
      <c r="BI9" s="68"/>
      <c r="BJ9" s="68"/>
      <c r="BK9" s="68"/>
      <c r="BL9" s="168"/>
      <c r="BM9" s="114"/>
      <c r="BN9" s="7"/>
      <c r="BO9" s="7"/>
      <c r="BP9" s="7"/>
      <c r="BQ9" s="7"/>
      <c r="BR9" s="7"/>
      <c r="BS9" s="7"/>
    </row>
    <row r="10" spans="1:81" ht="0.75" customHeight="1" x14ac:dyDescent="0.2">
      <c r="A10" s="165"/>
      <c r="B10" s="165"/>
      <c r="C10" s="165"/>
      <c r="D10" s="165"/>
      <c r="E10" s="151"/>
      <c r="F10" s="135"/>
      <c r="G10" s="145"/>
      <c r="H10" s="145"/>
      <c r="I10" s="145"/>
      <c r="J10" s="145"/>
      <c r="K10" s="145"/>
      <c r="L10" s="104"/>
      <c r="M10" s="104"/>
      <c r="N10" s="115"/>
      <c r="O10" s="115"/>
      <c r="P10" s="115"/>
      <c r="Q10" s="115"/>
      <c r="R10" s="115"/>
      <c r="S10" s="115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114"/>
      <c r="AJ10" s="86"/>
      <c r="AK10" s="114"/>
      <c r="AL10" s="115"/>
      <c r="AM10" s="115"/>
      <c r="AN10" s="115"/>
      <c r="AO10" s="115"/>
      <c r="AP10" s="115"/>
      <c r="AQ10" s="115"/>
      <c r="AR10" s="115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114"/>
      <c r="BE10" s="114"/>
      <c r="BF10" s="114"/>
      <c r="BG10" s="114"/>
      <c r="BH10" s="114"/>
      <c r="BI10" s="68"/>
      <c r="BJ10" s="68"/>
      <c r="BK10" s="68"/>
      <c r="BL10" s="168"/>
      <c r="BM10" s="114"/>
      <c r="BN10" s="7"/>
      <c r="BO10" s="7"/>
      <c r="BP10" s="7"/>
      <c r="BQ10" s="7"/>
      <c r="BR10" s="7"/>
      <c r="BS10" s="7"/>
    </row>
    <row r="11" spans="1:81" ht="14.25" customHeight="1" x14ac:dyDescent="0.2">
      <c r="A11" s="165"/>
      <c r="B11" s="165"/>
      <c r="C11" s="165"/>
      <c r="D11" s="165"/>
      <c r="E11" s="151"/>
      <c r="F11" s="135"/>
      <c r="G11" s="143" t="s">
        <v>10</v>
      </c>
      <c r="H11" s="146"/>
      <c r="I11" s="114" t="s">
        <v>12</v>
      </c>
      <c r="J11" s="114" t="s">
        <v>13</v>
      </c>
      <c r="K11" s="114" t="s">
        <v>40</v>
      </c>
      <c r="L11" s="136" t="s">
        <v>122</v>
      </c>
      <c r="M11" s="136" t="s">
        <v>123</v>
      </c>
      <c r="N11" s="114" t="s">
        <v>105</v>
      </c>
      <c r="O11" s="114" t="s">
        <v>86</v>
      </c>
      <c r="P11" s="114" t="s">
        <v>87</v>
      </c>
      <c r="Q11" s="114" t="s">
        <v>88</v>
      </c>
      <c r="R11" s="114" t="s">
        <v>89</v>
      </c>
      <c r="S11" s="114" t="s">
        <v>14</v>
      </c>
      <c r="T11" s="114" t="s">
        <v>15</v>
      </c>
      <c r="U11" s="114" t="s">
        <v>17</v>
      </c>
      <c r="V11" s="115" t="s">
        <v>90</v>
      </c>
      <c r="W11" s="115"/>
      <c r="X11" s="115"/>
      <c r="Y11" s="115"/>
      <c r="Z11" s="115"/>
      <c r="AA11" s="115"/>
      <c r="AB11" s="115"/>
      <c r="AC11" s="115"/>
      <c r="AD11" s="114" t="s">
        <v>16</v>
      </c>
      <c r="AE11" s="114" t="s">
        <v>18</v>
      </c>
      <c r="AF11" s="115" t="s">
        <v>20</v>
      </c>
      <c r="AG11" s="115"/>
      <c r="AH11" s="115"/>
      <c r="AI11" s="114"/>
      <c r="AJ11" s="146"/>
      <c r="AK11" s="114"/>
      <c r="AL11" s="114" t="s">
        <v>9</v>
      </c>
      <c r="AM11" s="114" t="s">
        <v>104</v>
      </c>
      <c r="AN11" s="154" t="s">
        <v>8</v>
      </c>
      <c r="AO11" s="124" t="s">
        <v>23</v>
      </c>
      <c r="AP11" s="125"/>
      <c r="AQ11" s="125"/>
      <c r="AR11" s="126"/>
      <c r="AS11" s="114" t="s">
        <v>10</v>
      </c>
      <c r="AT11" s="114" t="s">
        <v>93</v>
      </c>
      <c r="AU11" s="114" t="s">
        <v>94</v>
      </c>
      <c r="AV11" s="114" t="s">
        <v>95</v>
      </c>
      <c r="AW11" s="114" t="s">
        <v>96</v>
      </c>
      <c r="AX11" s="114" t="s">
        <v>97</v>
      </c>
      <c r="AY11" s="114" t="s">
        <v>98</v>
      </c>
      <c r="AZ11" s="114" t="s">
        <v>99</v>
      </c>
      <c r="BA11" s="114" t="s">
        <v>101</v>
      </c>
      <c r="BB11" s="114" t="s">
        <v>102</v>
      </c>
      <c r="BC11" s="114" t="s">
        <v>103</v>
      </c>
      <c r="BD11" s="114"/>
      <c r="BE11" s="114"/>
      <c r="BF11" s="114"/>
      <c r="BG11" s="114"/>
      <c r="BH11" s="114"/>
      <c r="BI11" s="69"/>
      <c r="BJ11" s="23"/>
      <c r="BK11" s="23"/>
      <c r="BL11" s="168"/>
      <c r="BM11" s="114"/>
      <c r="BN11" s="3"/>
      <c r="BO11" s="3"/>
      <c r="BP11" s="3"/>
      <c r="BQ11" s="3"/>
      <c r="BR11" s="3"/>
      <c r="BS11" s="3"/>
    </row>
    <row r="12" spans="1:81" ht="15" customHeight="1" x14ac:dyDescent="0.2">
      <c r="A12" s="165"/>
      <c r="B12" s="165"/>
      <c r="C12" s="165"/>
      <c r="D12" s="165"/>
      <c r="E12" s="151"/>
      <c r="F12" s="135"/>
      <c r="G12" s="143"/>
      <c r="H12" s="147"/>
      <c r="I12" s="114"/>
      <c r="J12" s="114"/>
      <c r="K12" s="114"/>
      <c r="L12" s="137"/>
      <c r="M12" s="137"/>
      <c r="N12" s="114"/>
      <c r="O12" s="114"/>
      <c r="P12" s="114"/>
      <c r="Q12" s="114"/>
      <c r="R12" s="114"/>
      <c r="S12" s="114"/>
      <c r="T12" s="114"/>
      <c r="U12" s="114"/>
      <c r="V12" s="115"/>
      <c r="W12" s="115"/>
      <c r="X12" s="115"/>
      <c r="Y12" s="115"/>
      <c r="Z12" s="115"/>
      <c r="AA12" s="115"/>
      <c r="AB12" s="115"/>
      <c r="AC12" s="115"/>
      <c r="AD12" s="114"/>
      <c r="AE12" s="114"/>
      <c r="AF12" s="115"/>
      <c r="AG12" s="115"/>
      <c r="AH12" s="115"/>
      <c r="AI12" s="114"/>
      <c r="AJ12" s="147"/>
      <c r="AK12" s="114"/>
      <c r="AL12" s="114"/>
      <c r="AM12" s="114"/>
      <c r="AN12" s="154"/>
      <c r="AO12" s="127"/>
      <c r="AP12" s="128"/>
      <c r="AQ12" s="128"/>
      <c r="AR12" s="129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23"/>
      <c r="BJ12" s="23"/>
      <c r="BK12" s="23"/>
      <c r="BL12" s="168"/>
      <c r="BM12" s="114"/>
      <c r="BN12" s="3"/>
      <c r="BO12" s="3"/>
      <c r="BP12" s="3"/>
      <c r="BQ12" s="3"/>
      <c r="BR12" s="3"/>
      <c r="BS12" s="3"/>
    </row>
    <row r="13" spans="1:81" ht="15" customHeight="1" x14ac:dyDescent="0.2">
      <c r="A13" s="165"/>
      <c r="B13" s="165"/>
      <c r="C13" s="165"/>
      <c r="D13" s="165"/>
      <c r="E13" s="151"/>
      <c r="F13" s="135"/>
      <c r="G13" s="143"/>
      <c r="H13" s="147"/>
      <c r="I13" s="114"/>
      <c r="J13" s="114"/>
      <c r="K13" s="114"/>
      <c r="L13" s="137"/>
      <c r="M13" s="137"/>
      <c r="N13" s="114"/>
      <c r="O13" s="114"/>
      <c r="P13" s="114"/>
      <c r="Q13" s="114"/>
      <c r="R13" s="114"/>
      <c r="S13" s="114"/>
      <c r="T13" s="114"/>
      <c r="U13" s="114"/>
      <c r="V13" s="115"/>
      <c r="W13" s="115"/>
      <c r="X13" s="115"/>
      <c r="Y13" s="115"/>
      <c r="Z13" s="115"/>
      <c r="AA13" s="115"/>
      <c r="AB13" s="115"/>
      <c r="AC13" s="115"/>
      <c r="AD13" s="114"/>
      <c r="AE13" s="114"/>
      <c r="AF13" s="115"/>
      <c r="AG13" s="115"/>
      <c r="AH13" s="115"/>
      <c r="AI13" s="114"/>
      <c r="AJ13" s="147"/>
      <c r="AK13" s="114"/>
      <c r="AL13" s="114"/>
      <c r="AM13" s="114"/>
      <c r="AN13" s="154"/>
      <c r="AO13" s="130"/>
      <c r="AP13" s="131"/>
      <c r="AQ13" s="131"/>
      <c r="AR13" s="132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23"/>
      <c r="BJ13" s="23"/>
      <c r="BK13" s="23"/>
      <c r="BL13" s="168"/>
      <c r="BM13" s="114"/>
      <c r="BN13" s="3"/>
      <c r="BO13" s="3"/>
      <c r="BP13" s="3"/>
      <c r="BQ13" s="3"/>
      <c r="BR13" s="3"/>
      <c r="BS13" s="3"/>
    </row>
    <row r="14" spans="1:81" ht="14.25" customHeight="1" x14ac:dyDescent="0.2">
      <c r="A14" s="165"/>
      <c r="B14" s="165"/>
      <c r="C14" s="165"/>
      <c r="D14" s="165"/>
      <c r="E14" s="151"/>
      <c r="F14" s="135"/>
      <c r="G14" s="143"/>
      <c r="H14" s="147"/>
      <c r="I14" s="114"/>
      <c r="J14" s="114"/>
      <c r="K14" s="114"/>
      <c r="L14" s="137"/>
      <c r="M14" s="137"/>
      <c r="N14" s="114"/>
      <c r="O14" s="114"/>
      <c r="P14" s="114"/>
      <c r="Q14" s="114"/>
      <c r="R14" s="114"/>
      <c r="S14" s="114"/>
      <c r="T14" s="114"/>
      <c r="U14" s="114"/>
      <c r="V14" s="114" t="s">
        <v>10</v>
      </c>
      <c r="W14" s="114" t="s">
        <v>42</v>
      </c>
      <c r="X14" s="114" t="s">
        <v>43</v>
      </c>
      <c r="Y14" s="114" t="s">
        <v>46</v>
      </c>
      <c r="Z14" s="114" t="s">
        <v>47</v>
      </c>
      <c r="AA14" s="114" t="s">
        <v>44</v>
      </c>
      <c r="AB14" s="114" t="s">
        <v>45</v>
      </c>
      <c r="AC14" s="114" t="s">
        <v>121</v>
      </c>
      <c r="AD14" s="114"/>
      <c r="AE14" s="114"/>
      <c r="AF14" s="114" t="s">
        <v>19</v>
      </c>
      <c r="AG14" s="114" t="s">
        <v>21</v>
      </c>
      <c r="AH14" s="114" t="s">
        <v>4</v>
      </c>
      <c r="AI14" s="114"/>
      <c r="AJ14" s="147"/>
      <c r="AK14" s="114"/>
      <c r="AL14" s="114"/>
      <c r="AM14" s="114"/>
      <c r="AN14" s="154"/>
      <c r="AO14" s="121" t="s">
        <v>10</v>
      </c>
      <c r="AP14" s="114" t="s">
        <v>91</v>
      </c>
      <c r="AQ14" s="114" t="s">
        <v>5</v>
      </c>
      <c r="AR14" s="114" t="s">
        <v>4</v>
      </c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23"/>
      <c r="BJ14" s="23"/>
      <c r="BK14" s="23"/>
      <c r="BL14" s="168"/>
      <c r="BM14" s="114"/>
      <c r="BN14" s="3"/>
      <c r="BO14" s="3"/>
      <c r="BP14" s="3"/>
      <c r="BQ14" s="3"/>
      <c r="BR14" s="3"/>
      <c r="BS14" s="3"/>
    </row>
    <row r="15" spans="1:81" ht="15" customHeight="1" x14ac:dyDescent="0.2">
      <c r="A15" s="165"/>
      <c r="B15" s="165"/>
      <c r="C15" s="165"/>
      <c r="D15" s="165"/>
      <c r="E15" s="151"/>
      <c r="F15" s="135"/>
      <c r="G15" s="143"/>
      <c r="H15" s="147"/>
      <c r="I15" s="114"/>
      <c r="J15" s="114"/>
      <c r="K15" s="114"/>
      <c r="L15" s="137"/>
      <c r="M15" s="137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47"/>
      <c r="AK15" s="114"/>
      <c r="AL15" s="114"/>
      <c r="AM15" s="114"/>
      <c r="AN15" s="154"/>
      <c r="AO15" s="122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23"/>
      <c r="BJ15" s="23"/>
      <c r="BK15" s="23"/>
      <c r="BL15" s="168"/>
      <c r="BM15" s="114"/>
      <c r="BN15" s="3"/>
      <c r="BO15" s="3"/>
      <c r="BP15" s="3"/>
      <c r="BQ15" s="3"/>
      <c r="BR15" s="3"/>
      <c r="BS15" s="3"/>
    </row>
    <row r="16" spans="1:81" ht="15" customHeight="1" x14ac:dyDescent="0.2">
      <c r="A16" s="165"/>
      <c r="B16" s="165"/>
      <c r="C16" s="165"/>
      <c r="D16" s="165"/>
      <c r="E16" s="151"/>
      <c r="F16" s="135"/>
      <c r="G16" s="143"/>
      <c r="H16" s="147"/>
      <c r="I16" s="114"/>
      <c r="J16" s="114"/>
      <c r="K16" s="114"/>
      <c r="L16" s="137"/>
      <c r="M16" s="137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47"/>
      <c r="AK16" s="114"/>
      <c r="AL16" s="114"/>
      <c r="AM16" s="114"/>
      <c r="AN16" s="154"/>
      <c r="AO16" s="122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23"/>
      <c r="BJ16" s="23"/>
      <c r="BK16" s="23"/>
      <c r="BL16" s="168"/>
      <c r="BM16" s="114"/>
      <c r="BN16" s="3"/>
      <c r="BO16" s="3"/>
      <c r="BP16" s="3"/>
      <c r="BQ16" s="3"/>
      <c r="BR16" s="3"/>
      <c r="BS16" s="3"/>
    </row>
    <row r="17" spans="1:72" ht="15" customHeight="1" x14ac:dyDescent="0.2">
      <c r="A17" s="165"/>
      <c r="B17" s="165"/>
      <c r="C17" s="165"/>
      <c r="D17" s="165"/>
      <c r="E17" s="151"/>
      <c r="F17" s="135"/>
      <c r="G17" s="143"/>
      <c r="H17" s="147"/>
      <c r="I17" s="114"/>
      <c r="J17" s="114"/>
      <c r="K17" s="114"/>
      <c r="L17" s="137"/>
      <c r="M17" s="137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47"/>
      <c r="AK17" s="114"/>
      <c r="AL17" s="114"/>
      <c r="AM17" s="114"/>
      <c r="AN17" s="154"/>
      <c r="AO17" s="122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23"/>
      <c r="BJ17" s="23"/>
      <c r="BK17" s="23"/>
      <c r="BL17" s="168"/>
      <c r="BM17" s="114"/>
      <c r="BN17" s="3"/>
      <c r="BO17" s="3"/>
      <c r="BP17" s="3"/>
      <c r="BQ17" s="3"/>
      <c r="BR17" s="3"/>
      <c r="BS17" s="3"/>
    </row>
    <row r="18" spans="1:72" ht="15" customHeight="1" x14ac:dyDescent="0.2">
      <c r="A18" s="165"/>
      <c r="B18" s="165"/>
      <c r="C18" s="165"/>
      <c r="D18" s="165"/>
      <c r="E18" s="151"/>
      <c r="F18" s="135"/>
      <c r="G18" s="143"/>
      <c r="H18" s="147"/>
      <c r="I18" s="114"/>
      <c r="J18" s="114"/>
      <c r="K18" s="114"/>
      <c r="L18" s="137"/>
      <c r="M18" s="137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47"/>
      <c r="AK18" s="114"/>
      <c r="AL18" s="114"/>
      <c r="AM18" s="114"/>
      <c r="AN18" s="154"/>
      <c r="AO18" s="122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23"/>
      <c r="BJ18" s="23"/>
      <c r="BK18" s="23"/>
      <c r="BL18" s="168"/>
      <c r="BM18" s="114"/>
      <c r="BN18" s="3"/>
      <c r="BO18" s="3"/>
      <c r="BP18" s="3"/>
      <c r="BQ18" s="3"/>
      <c r="BR18" s="3"/>
      <c r="BS18" s="3"/>
    </row>
    <row r="19" spans="1:72" ht="15" customHeight="1" x14ac:dyDescent="0.2">
      <c r="A19" s="165"/>
      <c r="B19" s="165"/>
      <c r="C19" s="165"/>
      <c r="D19" s="165"/>
      <c r="E19" s="151"/>
      <c r="F19" s="135"/>
      <c r="G19" s="143"/>
      <c r="H19" s="147"/>
      <c r="I19" s="114"/>
      <c r="J19" s="114"/>
      <c r="K19" s="114"/>
      <c r="L19" s="137"/>
      <c r="M19" s="137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47"/>
      <c r="AK19" s="114"/>
      <c r="AL19" s="114"/>
      <c r="AM19" s="114"/>
      <c r="AN19" s="154"/>
      <c r="AO19" s="122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23"/>
      <c r="BJ19" s="23"/>
      <c r="BK19" s="23"/>
      <c r="BL19" s="168"/>
      <c r="BM19" s="114"/>
      <c r="BN19" s="3"/>
      <c r="BO19" s="3"/>
      <c r="BP19" s="3"/>
      <c r="BQ19" s="3"/>
      <c r="BR19" s="3"/>
      <c r="BS19" s="3"/>
    </row>
    <row r="20" spans="1:72" ht="15" customHeight="1" x14ac:dyDescent="0.2">
      <c r="A20" s="165"/>
      <c r="B20" s="165"/>
      <c r="C20" s="165"/>
      <c r="D20" s="165"/>
      <c r="E20" s="151"/>
      <c r="F20" s="135"/>
      <c r="G20" s="143"/>
      <c r="H20" s="147"/>
      <c r="I20" s="114"/>
      <c r="J20" s="114"/>
      <c r="K20" s="114"/>
      <c r="L20" s="137"/>
      <c r="M20" s="137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47"/>
      <c r="AK20" s="114"/>
      <c r="AL20" s="114"/>
      <c r="AM20" s="114"/>
      <c r="AN20" s="154"/>
      <c r="AO20" s="122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23"/>
      <c r="BJ20" s="23"/>
      <c r="BK20" s="23"/>
      <c r="BL20" s="168"/>
      <c r="BM20" s="114"/>
      <c r="BN20" s="3"/>
      <c r="BO20" s="3"/>
      <c r="BP20" s="3"/>
      <c r="BQ20" s="3"/>
      <c r="BR20" s="3"/>
      <c r="BS20" s="3"/>
    </row>
    <row r="21" spans="1:72" ht="32.25" customHeight="1" x14ac:dyDescent="0.2">
      <c r="A21" s="165"/>
      <c r="B21" s="165"/>
      <c r="C21" s="165"/>
      <c r="D21" s="165"/>
      <c r="E21" s="151"/>
      <c r="F21" s="135"/>
      <c r="G21" s="143"/>
      <c r="H21" s="148"/>
      <c r="I21" s="114"/>
      <c r="J21" s="114"/>
      <c r="K21" s="114"/>
      <c r="L21" s="138"/>
      <c r="M21" s="138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48"/>
      <c r="AK21" s="114"/>
      <c r="AL21" s="114"/>
      <c r="AM21" s="114"/>
      <c r="AN21" s="154"/>
      <c r="AO21" s="123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23"/>
      <c r="BJ21" s="23"/>
      <c r="BK21" s="23"/>
      <c r="BL21" s="168"/>
      <c r="BM21" s="114"/>
      <c r="BN21" s="3"/>
      <c r="BO21" s="3"/>
      <c r="BP21" s="3"/>
      <c r="BQ21" s="3"/>
      <c r="BR21" s="3"/>
      <c r="BS21" s="3"/>
    </row>
    <row r="22" spans="1:72" s="80" customFormat="1" ht="20.25" customHeight="1" x14ac:dyDescent="0.2">
      <c r="A22" s="20" t="s">
        <v>38</v>
      </c>
      <c r="B22" s="20"/>
      <c r="C22" s="165" t="s">
        <v>39</v>
      </c>
      <c r="D22" s="165"/>
      <c r="E22" s="70" t="s">
        <v>37</v>
      </c>
      <c r="F22" s="71">
        <v>1</v>
      </c>
      <c r="G22" s="64">
        <v>2</v>
      </c>
      <c r="H22" s="87">
        <f>SUM(I22+J22+K22)</f>
        <v>12</v>
      </c>
      <c r="I22" s="71">
        <v>3</v>
      </c>
      <c r="J22" s="64">
        <v>4</v>
      </c>
      <c r="K22" s="71">
        <v>5</v>
      </c>
      <c r="L22" s="71"/>
      <c r="M22" s="71"/>
      <c r="N22" s="64">
        <v>6</v>
      </c>
      <c r="O22" s="71">
        <v>7</v>
      </c>
      <c r="P22" s="64">
        <v>8</v>
      </c>
      <c r="Q22" s="71">
        <v>9</v>
      </c>
      <c r="R22" s="64">
        <v>10</v>
      </c>
      <c r="S22" s="71">
        <v>11</v>
      </c>
      <c r="T22" s="64">
        <v>12</v>
      </c>
      <c r="U22" s="71">
        <v>13</v>
      </c>
      <c r="V22" s="64">
        <v>14</v>
      </c>
      <c r="W22" s="71">
        <v>15</v>
      </c>
      <c r="X22" s="64">
        <v>16</v>
      </c>
      <c r="Y22" s="71">
        <v>17</v>
      </c>
      <c r="Z22" s="64">
        <v>18</v>
      </c>
      <c r="AA22" s="71">
        <v>19</v>
      </c>
      <c r="AB22" s="64">
        <v>20</v>
      </c>
      <c r="AC22" s="71">
        <v>21</v>
      </c>
      <c r="AD22" s="64">
        <v>22</v>
      </c>
      <c r="AE22" s="71">
        <v>23</v>
      </c>
      <c r="AF22" s="64">
        <v>24</v>
      </c>
      <c r="AG22" s="71">
        <v>25</v>
      </c>
      <c r="AH22" s="64">
        <v>26</v>
      </c>
      <c r="AI22" s="71">
        <v>27</v>
      </c>
      <c r="AJ22" s="85"/>
      <c r="AK22" s="64">
        <v>28</v>
      </c>
      <c r="AL22" s="71">
        <v>29</v>
      </c>
      <c r="AM22" s="64">
        <v>30</v>
      </c>
      <c r="AN22" s="71">
        <v>31</v>
      </c>
      <c r="AO22" s="64">
        <v>32</v>
      </c>
      <c r="AP22" s="71">
        <v>33</v>
      </c>
      <c r="AQ22" s="64">
        <v>34</v>
      </c>
      <c r="AR22" s="71">
        <v>35</v>
      </c>
      <c r="AS22" s="64">
        <v>36</v>
      </c>
      <c r="AT22" s="71">
        <v>37</v>
      </c>
      <c r="AU22" s="64">
        <v>38</v>
      </c>
      <c r="AV22" s="71">
        <v>39</v>
      </c>
      <c r="AW22" s="64">
        <v>40</v>
      </c>
      <c r="AX22" s="71">
        <v>41</v>
      </c>
      <c r="AY22" s="64">
        <v>42</v>
      </c>
      <c r="AZ22" s="71">
        <v>43</v>
      </c>
      <c r="BA22" s="64">
        <v>44</v>
      </c>
      <c r="BB22" s="71">
        <v>45</v>
      </c>
      <c r="BC22" s="64">
        <v>46</v>
      </c>
      <c r="BD22" s="71">
        <v>47</v>
      </c>
      <c r="BE22" s="64">
        <v>48</v>
      </c>
      <c r="BF22" s="71">
        <v>49</v>
      </c>
      <c r="BG22" s="64">
        <v>50</v>
      </c>
      <c r="BH22" s="71">
        <v>51</v>
      </c>
      <c r="BI22" s="64">
        <v>52</v>
      </c>
      <c r="BJ22" s="71">
        <v>53</v>
      </c>
      <c r="BK22" s="64">
        <v>54</v>
      </c>
      <c r="BL22" s="71">
        <v>55</v>
      </c>
      <c r="BM22" s="64">
        <v>56</v>
      </c>
      <c r="BN22" s="79"/>
      <c r="BO22" s="79"/>
      <c r="BP22" s="79"/>
      <c r="BQ22" s="79"/>
      <c r="BR22" s="79"/>
      <c r="BS22" s="79"/>
      <c r="BT22" s="79"/>
    </row>
    <row r="23" spans="1:72" ht="27" customHeight="1" x14ac:dyDescent="0.2">
      <c r="A23" s="65">
        <v>1</v>
      </c>
      <c r="B23" s="81"/>
      <c r="C23" s="163" t="s">
        <v>116</v>
      </c>
      <c r="D23" s="164"/>
      <c r="E23" s="63"/>
      <c r="F23" s="63">
        <v>0</v>
      </c>
      <c r="G23" s="66">
        <v>162</v>
      </c>
      <c r="H23" s="87">
        <f>SUM(I23+J23+K23)</f>
        <v>159</v>
      </c>
      <c r="I23" s="67">
        <v>143</v>
      </c>
      <c r="J23" s="67">
        <v>16</v>
      </c>
      <c r="K23" s="67">
        <v>0</v>
      </c>
      <c r="L23" s="109">
        <v>2</v>
      </c>
      <c r="M23" s="109">
        <v>1</v>
      </c>
      <c r="N23" s="106">
        <f>SUM(O23+P23+Q23+R23+S23)</f>
        <v>162</v>
      </c>
      <c r="O23" s="67">
        <v>157</v>
      </c>
      <c r="P23" s="67">
        <v>0</v>
      </c>
      <c r="Q23" s="67">
        <v>0</v>
      </c>
      <c r="R23" s="67">
        <v>0</v>
      </c>
      <c r="S23" s="67">
        <v>5</v>
      </c>
      <c r="T23" s="67">
        <f>SUM(U23+AD23+AE23)</f>
        <v>8</v>
      </c>
      <c r="U23" s="67">
        <v>7</v>
      </c>
      <c r="V23" s="67"/>
      <c r="W23" s="67"/>
      <c r="X23" s="67">
        <v>7</v>
      </c>
      <c r="Y23" s="67">
        <v>450000</v>
      </c>
      <c r="Z23" s="67"/>
      <c r="AA23" s="67"/>
      <c r="AB23" s="67"/>
      <c r="AC23" s="67"/>
      <c r="AD23" s="67"/>
      <c r="AE23" s="67">
        <v>1</v>
      </c>
      <c r="AF23" s="67">
        <f>SUM(AG23+AH23)</f>
        <v>55</v>
      </c>
      <c r="AG23" s="67">
        <v>3</v>
      </c>
      <c r="AH23" s="67">
        <v>52</v>
      </c>
      <c r="AI23" s="67">
        <v>63</v>
      </c>
      <c r="AJ23" s="87">
        <f>SUM(T23+AF23)</f>
        <v>63</v>
      </c>
      <c r="AK23" s="67">
        <v>2</v>
      </c>
      <c r="AL23" s="67"/>
      <c r="AM23" s="67"/>
      <c r="AN23" s="67">
        <v>1</v>
      </c>
      <c r="AO23" s="67"/>
      <c r="AP23" s="67"/>
      <c r="AQ23" s="67">
        <v>1</v>
      </c>
      <c r="AR23" s="67">
        <v>1</v>
      </c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>
        <f>SUM(G23-J23-K23-AI23)</f>
        <v>83</v>
      </c>
      <c r="BG23" s="67"/>
      <c r="BH23" s="67"/>
      <c r="BI23" s="67"/>
      <c r="BJ23" s="67"/>
      <c r="BK23" s="67"/>
      <c r="BL23" s="67"/>
      <c r="BM23" s="16"/>
      <c r="BN23" s="79">
        <f>SUM(G23)</f>
        <v>162</v>
      </c>
      <c r="BO23" s="7">
        <f>SUM(BF23+AI23+J23+K23)</f>
        <v>162</v>
      </c>
      <c r="BP23" s="7">
        <f>SUM(BO23)</f>
        <v>162</v>
      </c>
      <c r="BQ23" s="7"/>
      <c r="BR23" s="7"/>
      <c r="BS23" s="7"/>
      <c r="BT23" s="7"/>
    </row>
    <row r="24" spans="1:72" ht="29.25" customHeight="1" x14ac:dyDescent="0.2">
      <c r="A24" s="26">
        <v>2</v>
      </c>
      <c r="B24" s="22" t="s">
        <v>29</v>
      </c>
      <c r="C24" s="133" t="s">
        <v>29</v>
      </c>
      <c r="D24" s="134"/>
      <c r="E24" s="22"/>
      <c r="F24" s="22"/>
      <c r="G24" s="45">
        <v>16</v>
      </c>
      <c r="H24" s="87">
        <f t="shared" ref="H24:H52" si="0">SUM(I24+J24+K24)</f>
        <v>16</v>
      </c>
      <c r="I24" s="15">
        <v>16</v>
      </c>
      <c r="J24" s="15">
        <v>0</v>
      </c>
      <c r="K24" s="15">
        <v>0</v>
      </c>
      <c r="L24" s="15"/>
      <c r="M24" s="15"/>
      <c r="N24" s="106">
        <f>SUM(O24+P24+Q24+R24+S24)</f>
        <v>16</v>
      </c>
      <c r="O24" s="61">
        <v>7</v>
      </c>
      <c r="P24" s="61">
        <v>1</v>
      </c>
      <c r="Q24" s="61"/>
      <c r="R24" s="61"/>
      <c r="S24" s="61">
        <v>8</v>
      </c>
      <c r="T24" s="67">
        <f t="shared" ref="T24:T52" si="1">SUM(U24+AD24+AE24)</f>
        <v>7</v>
      </c>
      <c r="U24" s="16">
        <v>2</v>
      </c>
      <c r="V24" s="16"/>
      <c r="W24" s="16"/>
      <c r="X24" s="16"/>
      <c r="Y24" s="16"/>
      <c r="Z24" s="16"/>
      <c r="AA24" s="16"/>
      <c r="AB24" s="16"/>
      <c r="AC24" s="16"/>
      <c r="AD24" s="16">
        <v>1</v>
      </c>
      <c r="AE24" s="16">
        <v>4</v>
      </c>
      <c r="AF24" s="67">
        <f t="shared" ref="AF24:AF52" si="2">SUM(AG24+AH24)</f>
        <v>2</v>
      </c>
      <c r="AG24" s="16"/>
      <c r="AH24" s="16">
        <v>2</v>
      </c>
      <c r="AI24" s="16">
        <v>9</v>
      </c>
      <c r="AJ24" s="87">
        <f>SUM(T24+AF24)</f>
        <v>9</v>
      </c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67">
        <f t="shared" ref="BF24:BF53" si="3">SUM(G24-J24-K24-AI24)</f>
        <v>7</v>
      </c>
      <c r="BG24" s="17"/>
      <c r="BH24" s="16"/>
      <c r="BI24" s="16"/>
      <c r="BJ24" s="16"/>
      <c r="BK24" s="16"/>
      <c r="BL24" s="16"/>
      <c r="BM24" s="16"/>
      <c r="BN24" s="79">
        <f t="shared" ref="BN24:BN56" si="4">SUM(G24)</f>
        <v>16</v>
      </c>
      <c r="BO24" s="7">
        <f t="shared" ref="BO24:BO56" si="5">SUM(BF24+AI24+J24+K24)</f>
        <v>16</v>
      </c>
      <c r="BP24" s="7"/>
      <c r="BQ24" s="7"/>
      <c r="BR24" s="7"/>
      <c r="BS24" s="7"/>
      <c r="BT24" s="7"/>
    </row>
    <row r="25" spans="1:72" s="88" customFormat="1" ht="33" customHeight="1" x14ac:dyDescent="0.2">
      <c r="A25" s="98">
        <v>3</v>
      </c>
      <c r="B25" s="97" t="s">
        <v>30</v>
      </c>
      <c r="C25" s="141" t="s">
        <v>62</v>
      </c>
      <c r="D25" s="142"/>
      <c r="E25" s="97">
        <f>SUM(E26+E27++E28+E29+E30+E31+E32+E33+E34+E35)</f>
        <v>0</v>
      </c>
      <c r="F25" s="97">
        <f t="shared" ref="F25:BM25" si="6">SUM(F26+F27++F28+F29+F30+F31+F32+F33+F34+F35)</f>
        <v>0</v>
      </c>
      <c r="G25" s="97">
        <f t="shared" si="6"/>
        <v>529</v>
      </c>
      <c r="H25" s="97">
        <f t="shared" si="6"/>
        <v>469</v>
      </c>
      <c r="I25" s="97">
        <f t="shared" si="6"/>
        <v>415</v>
      </c>
      <c r="J25" s="97">
        <f t="shared" si="6"/>
        <v>30</v>
      </c>
      <c r="K25" s="97">
        <f t="shared" si="6"/>
        <v>24</v>
      </c>
      <c r="L25" s="97"/>
      <c r="M25" s="97"/>
      <c r="N25" s="106">
        <f>SUM(O25+P25+Q25+R25+S25)</f>
        <v>525</v>
      </c>
      <c r="O25" s="97">
        <f t="shared" si="6"/>
        <v>399</v>
      </c>
      <c r="P25" s="97">
        <f t="shared" si="6"/>
        <v>11</v>
      </c>
      <c r="Q25" s="97">
        <f t="shared" si="6"/>
        <v>1</v>
      </c>
      <c r="R25" s="97">
        <f t="shared" si="6"/>
        <v>0</v>
      </c>
      <c r="S25" s="97">
        <f t="shared" si="6"/>
        <v>114</v>
      </c>
      <c r="T25" s="97">
        <f t="shared" si="6"/>
        <v>130</v>
      </c>
      <c r="U25" s="97">
        <f t="shared" si="6"/>
        <v>63</v>
      </c>
      <c r="V25" s="97">
        <f t="shared" si="6"/>
        <v>0</v>
      </c>
      <c r="W25" s="97">
        <f t="shared" si="6"/>
        <v>0</v>
      </c>
      <c r="X25" s="97">
        <f t="shared" si="6"/>
        <v>0</v>
      </c>
      <c r="Y25" s="97">
        <f t="shared" si="6"/>
        <v>0</v>
      </c>
      <c r="Z25" s="97">
        <f t="shared" si="6"/>
        <v>0</v>
      </c>
      <c r="AA25" s="97">
        <f t="shared" si="6"/>
        <v>0</v>
      </c>
      <c r="AB25" s="97">
        <f t="shared" si="6"/>
        <v>0</v>
      </c>
      <c r="AC25" s="97">
        <f t="shared" si="6"/>
        <v>0</v>
      </c>
      <c r="AD25" s="97">
        <f t="shared" si="6"/>
        <v>6</v>
      </c>
      <c r="AE25" s="97">
        <f t="shared" si="6"/>
        <v>61</v>
      </c>
      <c r="AF25" s="97">
        <f t="shared" si="6"/>
        <v>40</v>
      </c>
      <c r="AG25" s="97">
        <f t="shared" si="6"/>
        <v>32</v>
      </c>
      <c r="AH25" s="97">
        <f t="shared" si="6"/>
        <v>8</v>
      </c>
      <c r="AI25" s="97">
        <f t="shared" si="6"/>
        <v>170</v>
      </c>
      <c r="AJ25" s="97">
        <f t="shared" si="6"/>
        <v>170</v>
      </c>
      <c r="AK25" s="97">
        <f t="shared" si="6"/>
        <v>0</v>
      </c>
      <c r="AL25" s="97">
        <f t="shared" si="6"/>
        <v>0</v>
      </c>
      <c r="AM25" s="97">
        <f t="shared" si="6"/>
        <v>0</v>
      </c>
      <c r="AN25" s="97">
        <f t="shared" si="6"/>
        <v>0</v>
      </c>
      <c r="AO25" s="97">
        <f t="shared" si="6"/>
        <v>0</v>
      </c>
      <c r="AP25" s="97">
        <f t="shared" si="6"/>
        <v>0</v>
      </c>
      <c r="AQ25" s="97">
        <f t="shared" si="6"/>
        <v>0</v>
      </c>
      <c r="AR25" s="97">
        <f t="shared" si="6"/>
        <v>0</v>
      </c>
      <c r="AS25" s="97">
        <f t="shared" si="6"/>
        <v>0</v>
      </c>
      <c r="AT25" s="97">
        <f t="shared" si="6"/>
        <v>0</v>
      </c>
      <c r="AU25" s="97">
        <f t="shared" si="6"/>
        <v>0</v>
      </c>
      <c r="AV25" s="97">
        <f t="shared" si="6"/>
        <v>0</v>
      </c>
      <c r="AW25" s="97">
        <f t="shared" si="6"/>
        <v>0</v>
      </c>
      <c r="AX25" s="97">
        <f t="shared" si="6"/>
        <v>0</v>
      </c>
      <c r="AY25" s="97">
        <f t="shared" si="6"/>
        <v>0</v>
      </c>
      <c r="AZ25" s="97">
        <f t="shared" si="6"/>
        <v>0</v>
      </c>
      <c r="BA25" s="97">
        <f t="shared" si="6"/>
        <v>0</v>
      </c>
      <c r="BB25" s="97">
        <f t="shared" si="6"/>
        <v>0</v>
      </c>
      <c r="BC25" s="97">
        <f t="shared" si="6"/>
        <v>0</v>
      </c>
      <c r="BD25" s="97">
        <f t="shared" si="6"/>
        <v>0</v>
      </c>
      <c r="BE25" s="97">
        <f t="shared" si="6"/>
        <v>0</v>
      </c>
      <c r="BF25" s="67">
        <f t="shared" si="3"/>
        <v>305</v>
      </c>
      <c r="BG25" s="97">
        <f t="shared" si="6"/>
        <v>0</v>
      </c>
      <c r="BH25" s="97">
        <f t="shared" si="6"/>
        <v>0</v>
      </c>
      <c r="BI25" s="97">
        <f t="shared" si="6"/>
        <v>0</v>
      </c>
      <c r="BJ25" s="97">
        <f t="shared" si="6"/>
        <v>0</v>
      </c>
      <c r="BK25" s="97">
        <f t="shared" si="6"/>
        <v>0</v>
      </c>
      <c r="BL25" s="97">
        <f t="shared" si="6"/>
        <v>0</v>
      </c>
      <c r="BM25" s="97">
        <f t="shared" si="6"/>
        <v>0</v>
      </c>
      <c r="BN25" s="79">
        <f t="shared" si="4"/>
        <v>529</v>
      </c>
      <c r="BO25" s="7">
        <f t="shared" si="5"/>
        <v>529</v>
      </c>
      <c r="BP25" s="93"/>
      <c r="BQ25" s="93"/>
      <c r="BR25" s="93"/>
      <c r="BS25" s="93"/>
      <c r="BT25" s="93"/>
    </row>
    <row r="26" spans="1:72" ht="26.25" customHeight="1" x14ac:dyDescent="0.2">
      <c r="A26" s="26">
        <v>3.1</v>
      </c>
      <c r="B26" s="22"/>
      <c r="C26" s="133" t="s">
        <v>48</v>
      </c>
      <c r="D26" s="134"/>
      <c r="E26" s="22"/>
      <c r="F26" s="22"/>
      <c r="G26" s="50">
        <v>103</v>
      </c>
      <c r="H26" s="87">
        <f t="shared" si="0"/>
        <v>96</v>
      </c>
      <c r="I26" s="15">
        <v>80</v>
      </c>
      <c r="J26" s="15">
        <v>14</v>
      </c>
      <c r="K26" s="15">
        <v>2</v>
      </c>
      <c r="L26" s="15">
        <v>3</v>
      </c>
      <c r="M26" s="15">
        <v>4</v>
      </c>
      <c r="N26" s="106">
        <f>SUM(O26+P26+Q26+R26+S26)</f>
        <v>100</v>
      </c>
      <c r="O26" s="61">
        <v>76</v>
      </c>
      <c r="P26" s="61">
        <v>2</v>
      </c>
      <c r="Q26" s="61"/>
      <c r="R26" s="61"/>
      <c r="S26" s="61">
        <v>22</v>
      </c>
      <c r="T26" s="67">
        <f t="shared" si="1"/>
        <v>33</v>
      </c>
      <c r="U26" s="16">
        <v>13</v>
      </c>
      <c r="V26" s="16"/>
      <c r="W26" s="16"/>
      <c r="X26" s="16"/>
      <c r="Y26" s="16"/>
      <c r="Z26" s="16"/>
      <c r="AA26" s="16"/>
      <c r="AB26" s="16"/>
      <c r="AC26" s="16"/>
      <c r="AD26" s="16">
        <v>1</v>
      </c>
      <c r="AE26" s="16">
        <v>19</v>
      </c>
      <c r="AF26" s="67">
        <f t="shared" si="2"/>
        <v>9</v>
      </c>
      <c r="AG26" s="16">
        <v>1</v>
      </c>
      <c r="AH26" s="16">
        <v>8</v>
      </c>
      <c r="AI26" s="16">
        <v>42</v>
      </c>
      <c r="AJ26" s="87">
        <f t="shared" ref="AJ26:AJ35" si="7">SUM(T26+AF26)</f>
        <v>42</v>
      </c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67">
        <f t="shared" si="3"/>
        <v>45</v>
      </c>
      <c r="BG26" s="17"/>
      <c r="BH26" s="16"/>
      <c r="BI26" s="16"/>
      <c r="BJ26" s="16"/>
      <c r="BK26" s="16"/>
      <c r="BL26" s="16"/>
      <c r="BM26" s="16"/>
      <c r="BN26" s="79">
        <f t="shared" si="4"/>
        <v>103</v>
      </c>
      <c r="BO26" s="7">
        <f t="shared" si="5"/>
        <v>103</v>
      </c>
      <c r="BP26" s="7"/>
      <c r="BQ26" s="7"/>
      <c r="BR26" s="7"/>
      <c r="BS26" s="7"/>
      <c r="BT26" s="7"/>
    </row>
    <row r="27" spans="1:72" ht="26.25" customHeight="1" x14ac:dyDescent="0.2">
      <c r="A27" s="21" t="s">
        <v>49</v>
      </c>
      <c r="B27" s="22"/>
      <c r="C27" s="133" t="s">
        <v>50</v>
      </c>
      <c r="D27" s="134"/>
      <c r="E27" s="22"/>
      <c r="F27" s="22"/>
      <c r="G27" s="50">
        <v>3</v>
      </c>
      <c r="H27" s="87">
        <f t="shared" si="0"/>
        <v>3</v>
      </c>
      <c r="I27" s="15"/>
      <c r="J27" s="15"/>
      <c r="K27" s="15">
        <v>3</v>
      </c>
      <c r="L27" s="15"/>
      <c r="M27" s="15"/>
      <c r="N27" s="106">
        <f t="shared" ref="N27:N35" si="8">SUM(O27+P27+Q27+R27+S27)</f>
        <v>3</v>
      </c>
      <c r="O27" s="61">
        <v>3</v>
      </c>
      <c r="P27" s="61"/>
      <c r="Q27" s="61"/>
      <c r="R27" s="61"/>
      <c r="S27" s="61"/>
      <c r="T27" s="67">
        <f t="shared" si="1"/>
        <v>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67">
        <f t="shared" si="2"/>
        <v>0</v>
      </c>
      <c r="AG27" s="16"/>
      <c r="AH27" s="16"/>
      <c r="AI27" s="16"/>
      <c r="AJ27" s="87">
        <f t="shared" si="7"/>
        <v>0</v>
      </c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67">
        <f t="shared" si="3"/>
        <v>0</v>
      </c>
      <c r="BG27" s="17"/>
      <c r="BH27" s="16"/>
      <c r="BI27" s="16"/>
      <c r="BJ27" s="16"/>
      <c r="BK27" s="16"/>
      <c r="BL27" s="16"/>
      <c r="BM27" s="16"/>
      <c r="BN27" s="79">
        <f t="shared" si="4"/>
        <v>3</v>
      </c>
      <c r="BO27" s="7">
        <f t="shared" si="5"/>
        <v>3</v>
      </c>
      <c r="BP27" s="7"/>
      <c r="BQ27" s="7"/>
      <c r="BR27" s="7"/>
      <c r="BS27" s="7"/>
      <c r="BT27" s="7"/>
    </row>
    <row r="28" spans="1:72" ht="20.25" customHeight="1" x14ac:dyDescent="0.2">
      <c r="A28" s="21" t="s">
        <v>51</v>
      </c>
      <c r="B28" s="22"/>
      <c r="C28" s="133" t="s">
        <v>56</v>
      </c>
      <c r="D28" s="134"/>
      <c r="E28" s="22"/>
      <c r="F28" s="22"/>
      <c r="G28" s="50"/>
      <c r="H28" s="87">
        <f t="shared" si="0"/>
        <v>0</v>
      </c>
      <c r="I28" s="15"/>
      <c r="J28" s="15"/>
      <c r="K28" s="15"/>
      <c r="L28" s="15"/>
      <c r="M28" s="15"/>
      <c r="N28" s="106">
        <f t="shared" si="8"/>
        <v>0</v>
      </c>
      <c r="O28" s="61"/>
      <c r="P28" s="61"/>
      <c r="Q28" s="61"/>
      <c r="R28" s="61"/>
      <c r="S28" s="61"/>
      <c r="T28" s="67">
        <f t="shared" si="1"/>
        <v>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67">
        <f t="shared" si="2"/>
        <v>0</v>
      </c>
      <c r="AG28" s="16"/>
      <c r="AH28" s="16"/>
      <c r="AI28" s="16"/>
      <c r="AJ28" s="87">
        <f t="shared" si="7"/>
        <v>0</v>
      </c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67">
        <f t="shared" si="3"/>
        <v>0</v>
      </c>
      <c r="BG28" s="17"/>
      <c r="BH28" s="16"/>
      <c r="BI28" s="16"/>
      <c r="BJ28" s="16"/>
      <c r="BK28" s="16"/>
      <c r="BL28" s="16"/>
      <c r="BM28" s="16"/>
      <c r="BN28" s="79">
        <f t="shared" si="4"/>
        <v>0</v>
      </c>
      <c r="BO28" s="7">
        <f t="shared" si="5"/>
        <v>0</v>
      </c>
      <c r="BP28" s="7"/>
      <c r="BQ28" s="7"/>
      <c r="BR28" s="7"/>
      <c r="BS28" s="7"/>
      <c r="BT28" s="7"/>
    </row>
    <row r="29" spans="1:72" ht="19.5" customHeight="1" x14ac:dyDescent="0.2">
      <c r="A29" s="21" t="s">
        <v>52</v>
      </c>
      <c r="B29" s="22"/>
      <c r="C29" s="133" t="s">
        <v>57</v>
      </c>
      <c r="D29" s="134"/>
      <c r="E29" s="22"/>
      <c r="F29" s="22"/>
      <c r="G29" s="50"/>
      <c r="H29" s="87">
        <f t="shared" si="0"/>
        <v>0</v>
      </c>
      <c r="I29" s="15"/>
      <c r="J29" s="15"/>
      <c r="K29" s="15"/>
      <c r="L29" s="15"/>
      <c r="M29" s="15"/>
      <c r="N29" s="106">
        <f t="shared" si="8"/>
        <v>0</v>
      </c>
      <c r="O29" s="62"/>
      <c r="P29" s="62"/>
      <c r="Q29" s="62"/>
      <c r="R29" s="62"/>
      <c r="S29" s="62"/>
      <c r="T29" s="67">
        <f t="shared" si="1"/>
        <v>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67">
        <f t="shared" si="2"/>
        <v>0</v>
      </c>
      <c r="AG29" s="16"/>
      <c r="AH29" s="16"/>
      <c r="AI29" s="16"/>
      <c r="AJ29" s="87">
        <f t="shared" si="7"/>
        <v>0</v>
      </c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67">
        <f t="shared" si="3"/>
        <v>0</v>
      </c>
      <c r="BG29" s="17"/>
      <c r="BH29" s="16"/>
      <c r="BI29" s="16"/>
      <c r="BJ29" s="16"/>
      <c r="BK29" s="16"/>
      <c r="BL29" s="16"/>
      <c r="BM29" s="16"/>
      <c r="BN29" s="79">
        <f t="shared" si="4"/>
        <v>0</v>
      </c>
      <c r="BO29" s="7">
        <f t="shared" si="5"/>
        <v>0</v>
      </c>
      <c r="BP29" s="7"/>
      <c r="BQ29" s="7"/>
      <c r="BR29" s="7"/>
      <c r="BS29" s="7"/>
      <c r="BT29" s="7"/>
    </row>
    <row r="30" spans="1:72" ht="20.25" customHeight="1" x14ac:dyDescent="0.2">
      <c r="A30" s="21" t="s">
        <v>53</v>
      </c>
      <c r="B30" s="22"/>
      <c r="C30" s="133" t="s">
        <v>58</v>
      </c>
      <c r="D30" s="134"/>
      <c r="E30" s="22"/>
      <c r="F30" s="22"/>
      <c r="G30" s="50"/>
      <c r="H30" s="87">
        <f t="shared" si="0"/>
        <v>0</v>
      </c>
      <c r="I30" s="15"/>
      <c r="J30" s="15"/>
      <c r="K30" s="15"/>
      <c r="L30" s="15"/>
      <c r="M30" s="15"/>
      <c r="N30" s="106">
        <f t="shared" si="8"/>
        <v>0</v>
      </c>
      <c r="O30" s="62"/>
      <c r="P30" s="62"/>
      <c r="Q30" s="62"/>
      <c r="R30" s="62"/>
      <c r="S30" s="62"/>
      <c r="T30" s="67">
        <f t="shared" si="1"/>
        <v>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67">
        <f t="shared" si="2"/>
        <v>0</v>
      </c>
      <c r="AG30" s="16"/>
      <c r="AH30" s="16"/>
      <c r="AI30" s="16"/>
      <c r="AJ30" s="87">
        <f t="shared" si="7"/>
        <v>0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67">
        <f t="shared" si="3"/>
        <v>0</v>
      </c>
      <c r="BG30" s="17"/>
      <c r="BH30" s="16"/>
      <c r="BI30" s="16"/>
      <c r="BJ30" s="16"/>
      <c r="BK30" s="16"/>
      <c r="BL30" s="16"/>
      <c r="BM30" s="16"/>
      <c r="BN30" s="79">
        <f t="shared" si="4"/>
        <v>0</v>
      </c>
      <c r="BO30" s="7">
        <f t="shared" si="5"/>
        <v>0</v>
      </c>
      <c r="BP30" s="7"/>
      <c r="BQ30" s="7"/>
      <c r="BR30" s="7"/>
      <c r="BS30" s="7"/>
      <c r="BT30" s="7"/>
    </row>
    <row r="31" spans="1:72" ht="21.75" customHeight="1" x14ac:dyDescent="0.2">
      <c r="A31" s="21" t="s">
        <v>54</v>
      </c>
      <c r="B31" s="22"/>
      <c r="C31" s="133" t="s">
        <v>59</v>
      </c>
      <c r="D31" s="134"/>
      <c r="E31" s="22"/>
      <c r="F31" s="22"/>
      <c r="G31" s="50"/>
      <c r="H31" s="87">
        <f t="shared" si="0"/>
        <v>0</v>
      </c>
      <c r="I31" s="15"/>
      <c r="J31" s="15"/>
      <c r="K31" s="15"/>
      <c r="L31" s="15"/>
      <c r="M31" s="15"/>
      <c r="N31" s="106">
        <f t="shared" si="8"/>
        <v>0</v>
      </c>
      <c r="O31" s="61"/>
      <c r="P31" s="61"/>
      <c r="Q31" s="61"/>
      <c r="R31" s="61"/>
      <c r="S31" s="61"/>
      <c r="T31" s="67">
        <f t="shared" si="1"/>
        <v>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67">
        <f t="shared" si="2"/>
        <v>0</v>
      </c>
      <c r="AG31" s="16"/>
      <c r="AH31" s="16"/>
      <c r="AI31" s="16"/>
      <c r="AJ31" s="87">
        <f t="shared" si="7"/>
        <v>0</v>
      </c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67">
        <f t="shared" si="3"/>
        <v>0</v>
      </c>
      <c r="BG31" s="17"/>
      <c r="BH31" s="16"/>
      <c r="BI31" s="16"/>
      <c r="BJ31" s="16"/>
      <c r="BK31" s="16"/>
      <c r="BL31" s="16"/>
      <c r="BM31" s="16"/>
      <c r="BN31" s="79">
        <f t="shared" si="4"/>
        <v>0</v>
      </c>
      <c r="BO31" s="7">
        <f t="shared" si="5"/>
        <v>0</v>
      </c>
      <c r="BP31" s="7"/>
      <c r="BQ31" s="7"/>
      <c r="BR31" s="7"/>
      <c r="BS31" s="7"/>
      <c r="BT31" s="7"/>
    </row>
    <row r="32" spans="1:72" ht="26.25" customHeight="1" x14ac:dyDescent="0.2">
      <c r="A32" s="21" t="s">
        <v>55</v>
      </c>
      <c r="B32" s="22"/>
      <c r="C32" s="133" t="s">
        <v>60</v>
      </c>
      <c r="D32" s="134"/>
      <c r="E32" s="22"/>
      <c r="F32" s="22"/>
      <c r="G32" s="45"/>
      <c r="H32" s="87">
        <f t="shared" si="0"/>
        <v>0</v>
      </c>
      <c r="I32" s="15"/>
      <c r="J32" s="15"/>
      <c r="K32" s="15"/>
      <c r="L32" s="15"/>
      <c r="M32" s="15"/>
      <c r="N32" s="106">
        <f t="shared" si="8"/>
        <v>0</v>
      </c>
      <c r="O32" s="61"/>
      <c r="P32" s="61"/>
      <c r="Q32" s="61"/>
      <c r="R32" s="61"/>
      <c r="S32" s="61"/>
      <c r="T32" s="67">
        <f t="shared" si="1"/>
        <v>0</v>
      </c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67">
        <f t="shared" si="2"/>
        <v>0</v>
      </c>
      <c r="AG32" s="16"/>
      <c r="AH32" s="16"/>
      <c r="AI32" s="16"/>
      <c r="AJ32" s="87">
        <f t="shared" si="7"/>
        <v>0</v>
      </c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67">
        <f t="shared" si="3"/>
        <v>0</v>
      </c>
      <c r="BG32" s="17"/>
      <c r="BH32" s="16"/>
      <c r="BI32" s="16"/>
      <c r="BJ32" s="16"/>
      <c r="BK32" s="16"/>
      <c r="BL32" s="16"/>
      <c r="BM32" s="16"/>
      <c r="BN32" s="79">
        <f t="shared" si="4"/>
        <v>0</v>
      </c>
      <c r="BO32" s="7">
        <f t="shared" si="5"/>
        <v>0</v>
      </c>
      <c r="BP32" s="7"/>
      <c r="BQ32" s="7"/>
      <c r="BR32" s="7"/>
      <c r="BS32" s="7"/>
      <c r="BT32" s="7"/>
    </row>
    <row r="33" spans="1:72" s="38" customFormat="1" ht="21.75" customHeight="1" x14ac:dyDescent="0.2">
      <c r="A33" s="34" t="s">
        <v>74</v>
      </c>
      <c r="B33" s="22"/>
      <c r="C33" s="133" t="s">
        <v>79</v>
      </c>
      <c r="D33" s="134"/>
      <c r="E33" s="22"/>
      <c r="F33" s="22"/>
      <c r="G33" s="95">
        <v>23</v>
      </c>
      <c r="H33" s="87">
        <f t="shared" si="0"/>
        <v>23</v>
      </c>
      <c r="I33" s="35">
        <v>21</v>
      </c>
      <c r="J33" s="35">
        <v>2</v>
      </c>
      <c r="K33" s="95"/>
      <c r="L33" s="95"/>
      <c r="M33" s="95"/>
      <c r="N33" s="106">
        <f t="shared" si="8"/>
        <v>22</v>
      </c>
      <c r="O33" s="46">
        <v>20</v>
      </c>
      <c r="P33" s="46"/>
      <c r="Q33" s="46"/>
      <c r="R33" s="46"/>
      <c r="S33" s="46">
        <v>2</v>
      </c>
      <c r="T33" s="67">
        <f t="shared" si="1"/>
        <v>12</v>
      </c>
      <c r="U33" s="36">
        <v>11</v>
      </c>
      <c r="V33" s="36"/>
      <c r="W33" s="36"/>
      <c r="X33" s="36"/>
      <c r="Y33" s="36"/>
      <c r="Z33" s="36"/>
      <c r="AA33" s="36"/>
      <c r="AB33" s="36"/>
      <c r="AC33" s="36"/>
      <c r="AD33" s="36"/>
      <c r="AE33" s="36">
        <v>1</v>
      </c>
      <c r="AF33" s="67">
        <f t="shared" si="2"/>
        <v>0</v>
      </c>
      <c r="AG33" s="36"/>
      <c r="AH33" s="36"/>
      <c r="AI33" s="36">
        <v>12</v>
      </c>
      <c r="AJ33" s="87">
        <f t="shared" si="7"/>
        <v>12</v>
      </c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67">
        <f t="shared" si="3"/>
        <v>9</v>
      </c>
      <c r="BG33" s="37"/>
      <c r="BH33" s="36"/>
      <c r="BI33" s="36"/>
      <c r="BJ33" s="36"/>
      <c r="BK33" s="36"/>
      <c r="BL33" s="36"/>
      <c r="BM33" s="36"/>
      <c r="BN33" s="79">
        <f t="shared" si="4"/>
        <v>23</v>
      </c>
      <c r="BO33" s="7">
        <f t="shared" si="5"/>
        <v>23</v>
      </c>
    </row>
    <row r="34" spans="1:72" s="38" customFormat="1" ht="21.75" customHeight="1" x14ac:dyDescent="0.2">
      <c r="A34" s="34" t="s">
        <v>75</v>
      </c>
      <c r="B34" s="22"/>
      <c r="C34" s="133" t="s">
        <v>78</v>
      </c>
      <c r="D34" s="134"/>
      <c r="E34" s="22"/>
      <c r="F34" s="22"/>
      <c r="G34" s="95">
        <v>74</v>
      </c>
      <c r="H34" s="87">
        <f t="shared" si="0"/>
        <v>68</v>
      </c>
      <c r="I34" s="35">
        <v>54</v>
      </c>
      <c r="J34" s="35">
        <v>6</v>
      </c>
      <c r="K34" s="35">
        <v>8</v>
      </c>
      <c r="L34" s="35">
        <v>6</v>
      </c>
      <c r="M34" s="35"/>
      <c r="N34" s="106">
        <f t="shared" si="8"/>
        <v>74</v>
      </c>
      <c r="O34" s="16">
        <v>66</v>
      </c>
      <c r="P34" s="16"/>
      <c r="Q34" s="16">
        <v>1</v>
      </c>
      <c r="R34" s="61"/>
      <c r="S34" s="61">
        <v>7</v>
      </c>
      <c r="T34" s="67">
        <f t="shared" si="1"/>
        <v>6</v>
      </c>
      <c r="U34" s="36">
        <v>1</v>
      </c>
      <c r="V34" s="36"/>
      <c r="W34" s="36"/>
      <c r="X34" s="36"/>
      <c r="Y34" s="36"/>
      <c r="Z34" s="36"/>
      <c r="AA34" s="36"/>
      <c r="AB34" s="36"/>
      <c r="AC34" s="36"/>
      <c r="AD34" s="36"/>
      <c r="AE34" s="36">
        <v>5</v>
      </c>
      <c r="AF34" s="67">
        <f t="shared" si="2"/>
        <v>3</v>
      </c>
      <c r="AG34" s="36">
        <v>3</v>
      </c>
      <c r="AH34" s="36"/>
      <c r="AI34" s="36">
        <v>9</v>
      </c>
      <c r="AJ34" s="87">
        <f t="shared" si="7"/>
        <v>9</v>
      </c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67">
        <f t="shared" si="3"/>
        <v>51</v>
      </c>
      <c r="BG34" s="37"/>
      <c r="BH34" s="36"/>
      <c r="BI34" s="36"/>
      <c r="BJ34" s="36"/>
      <c r="BK34" s="36"/>
      <c r="BL34" s="36"/>
      <c r="BM34" s="36"/>
      <c r="BN34" s="79">
        <f t="shared" si="4"/>
        <v>74</v>
      </c>
      <c r="BO34" s="7">
        <f t="shared" si="5"/>
        <v>74</v>
      </c>
    </row>
    <row r="35" spans="1:72" s="38" customFormat="1" ht="21.75" customHeight="1" x14ac:dyDescent="0.2">
      <c r="A35" s="34" t="s">
        <v>76</v>
      </c>
      <c r="B35" s="22"/>
      <c r="C35" s="133" t="s">
        <v>77</v>
      </c>
      <c r="D35" s="134"/>
      <c r="E35" s="22"/>
      <c r="F35" s="22"/>
      <c r="G35" s="53">
        <v>326</v>
      </c>
      <c r="H35" s="87">
        <f t="shared" si="0"/>
        <v>279</v>
      </c>
      <c r="I35" s="35">
        <v>260</v>
      </c>
      <c r="J35" s="35">
        <v>8</v>
      </c>
      <c r="K35" s="35">
        <v>11</v>
      </c>
      <c r="L35" s="35">
        <v>47</v>
      </c>
      <c r="M35" s="35"/>
      <c r="N35" s="106">
        <f t="shared" si="8"/>
        <v>326</v>
      </c>
      <c r="O35" s="16">
        <v>234</v>
      </c>
      <c r="P35" s="16">
        <v>9</v>
      </c>
      <c r="Q35" s="16"/>
      <c r="R35" s="16"/>
      <c r="S35" s="16">
        <v>83</v>
      </c>
      <c r="T35" s="67">
        <f t="shared" si="1"/>
        <v>79</v>
      </c>
      <c r="U35" s="36">
        <v>38</v>
      </c>
      <c r="V35" s="36"/>
      <c r="W35" s="36"/>
      <c r="X35" s="36"/>
      <c r="Y35" s="36"/>
      <c r="Z35" s="36"/>
      <c r="AA35" s="36"/>
      <c r="AB35" s="36"/>
      <c r="AC35" s="36"/>
      <c r="AD35" s="36">
        <v>5</v>
      </c>
      <c r="AE35" s="36">
        <v>36</v>
      </c>
      <c r="AF35" s="67">
        <f t="shared" si="2"/>
        <v>28</v>
      </c>
      <c r="AG35" s="36">
        <v>28</v>
      </c>
      <c r="AH35" s="36"/>
      <c r="AI35" s="36">
        <v>107</v>
      </c>
      <c r="AJ35" s="87">
        <f t="shared" si="7"/>
        <v>107</v>
      </c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67">
        <f t="shared" si="3"/>
        <v>200</v>
      </c>
      <c r="BG35" s="37"/>
      <c r="BH35" s="36"/>
      <c r="BI35" s="36"/>
      <c r="BJ35" s="36"/>
      <c r="BK35" s="36"/>
      <c r="BL35" s="36"/>
      <c r="BM35" s="36"/>
      <c r="BN35" s="79">
        <f t="shared" si="4"/>
        <v>326</v>
      </c>
      <c r="BO35" s="7">
        <f t="shared" si="5"/>
        <v>326</v>
      </c>
    </row>
    <row r="36" spans="1:72" s="88" customFormat="1" ht="27.75" customHeight="1" x14ac:dyDescent="0.2">
      <c r="A36" s="96" t="s">
        <v>28</v>
      </c>
      <c r="B36" s="97" t="s">
        <v>31</v>
      </c>
      <c r="C36" s="141" t="s">
        <v>108</v>
      </c>
      <c r="D36" s="142"/>
      <c r="E36" s="97">
        <f>SUM(E37+E38)</f>
        <v>0</v>
      </c>
      <c r="F36" s="97">
        <f t="shared" ref="F36:BM36" si="9">SUM(F37+F38)</f>
        <v>0</v>
      </c>
      <c r="G36" s="97">
        <f t="shared" si="9"/>
        <v>648</v>
      </c>
      <c r="H36" s="97">
        <f t="shared" si="9"/>
        <v>608</v>
      </c>
      <c r="I36" s="97">
        <f t="shared" si="9"/>
        <v>506</v>
      </c>
      <c r="J36" s="97">
        <f t="shared" si="9"/>
        <v>71</v>
      </c>
      <c r="K36" s="97">
        <f t="shared" si="9"/>
        <v>31</v>
      </c>
      <c r="L36" s="97"/>
      <c r="M36" s="97"/>
      <c r="N36" s="106">
        <f t="shared" ref="N36:N52" si="10">SUM(O36+P36+Q36+R36+S36)</f>
        <v>647</v>
      </c>
      <c r="O36" s="97">
        <f t="shared" si="9"/>
        <v>442</v>
      </c>
      <c r="P36" s="97">
        <f t="shared" si="9"/>
        <v>8</v>
      </c>
      <c r="Q36" s="97">
        <f t="shared" si="9"/>
        <v>0</v>
      </c>
      <c r="R36" s="97">
        <f t="shared" si="9"/>
        <v>0</v>
      </c>
      <c r="S36" s="97">
        <f t="shared" si="9"/>
        <v>197</v>
      </c>
      <c r="T36" s="97">
        <f t="shared" si="9"/>
        <v>97</v>
      </c>
      <c r="U36" s="97">
        <f t="shared" si="9"/>
        <v>50</v>
      </c>
      <c r="V36" s="97">
        <f t="shared" si="9"/>
        <v>0</v>
      </c>
      <c r="W36" s="97">
        <f t="shared" si="9"/>
        <v>0</v>
      </c>
      <c r="X36" s="97">
        <f t="shared" si="9"/>
        <v>0</v>
      </c>
      <c r="Y36" s="97">
        <f t="shared" si="9"/>
        <v>0</v>
      </c>
      <c r="Z36" s="97">
        <f t="shared" si="9"/>
        <v>0</v>
      </c>
      <c r="AA36" s="97">
        <f t="shared" si="9"/>
        <v>0</v>
      </c>
      <c r="AB36" s="97">
        <f t="shared" si="9"/>
        <v>0</v>
      </c>
      <c r="AC36" s="97">
        <f t="shared" si="9"/>
        <v>0</v>
      </c>
      <c r="AD36" s="97">
        <f t="shared" si="9"/>
        <v>5</v>
      </c>
      <c r="AE36" s="97">
        <f t="shared" si="9"/>
        <v>42</v>
      </c>
      <c r="AF36" s="97">
        <f t="shared" si="9"/>
        <v>63</v>
      </c>
      <c r="AG36" s="97">
        <f t="shared" si="9"/>
        <v>54</v>
      </c>
      <c r="AH36" s="97">
        <f t="shared" si="9"/>
        <v>9</v>
      </c>
      <c r="AI36" s="97">
        <f t="shared" si="9"/>
        <v>160</v>
      </c>
      <c r="AJ36" s="97">
        <f t="shared" si="9"/>
        <v>160</v>
      </c>
      <c r="AK36" s="97">
        <f t="shared" si="9"/>
        <v>0</v>
      </c>
      <c r="AL36" s="97">
        <f t="shared" si="9"/>
        <v>0</v>
      </c>
      <c r="AM36" s="97">
        <f t="shared" si="9"/>
        <v>0</v>
      </c>
      <c r="AN36" s="97">
        <f t="shared" si="9"/>
        <v>0</v>
      </c>
      <c r="AO36" s="97">
        <f t="shared" si="9"/>
        <v>0</v>
      </c>
      <c r="AP36" s="97">
        <f t="shared" si="9"/>
        <v>0</v>
      </c>
      <c r="AQ36" s="97">
        <f t="shared" si="9"/>
        <v>0</v>
      </c>
      <c r="AR36" s="97">
        <f t="shared" si="9"/>
        <v>0</v>
      </c>
      <c r="AS36" s="97">
        <f t="shared" si="9"/>
        <v>0</v>
      </c>
      <c r="AT36" s="97">
        <f t="shared" si="9"/>
        <v>0</v>
      </c>
      <c r="AU36" s="97">
        <f t="shared" si="9"/>
        <v>0</v>
      </c>
      <c r="AV36" s="97">
        <f t="shared" si="9"/>
        <v>0</v>
      </c>
      <c r="AW36" s="97">
        <f t="shared" si="9"/>
        <v>0</v>
      </c>
      <c r="AX36" s="97">
        <f t="shared" si="9"/>
        <v>0</v>
      </c>
      <c r="AY36" s="97">
        <f t="shared" si="9"/>
        <v>0</v>
      </c>
      <c r="AZ36" s="97">
        <f t="shared" si="9"/>
        <v>0</v>
      </c>
      <c r="BA36" s="97">
        <f t="shared" si="9"/>
        <v>0</v>
      </c>
      <c r="BB36" s="97">
        <f t="shared" si="9"/>
        <v>0</v>
      </c>
      <c r="BC36" s="97">
        <f t="shared" si="9"/>
        <v>0</v>
      </c>
      <c r="BD36" s="97">
        <f t="shared" si="9"/>
        <v>0</v>
      </c>
      <c r="BE36" s="97">
        <f t="shared" si="9"/>
        <v>0</v>
      </c>
      <c r="BF36" s="67">
        <f t="shared" si="3"/>
        <v>386</v>
      </c>
      <c r="BG36" s="97">
        <f t="shared" si="9"/>
        <v>0</v>
      </c>
      <c r="BH36" s="97">
        <f t="shared" si="9"/>
        <v>0</v>
      </c>
      <c r="BI36" s="97">
        <f t="shared" si="9"/>
        <v>0</v>
      </c>
      <c r="BJ36" s="97">
        <f t="shared" si="9"/>
        <v>0</v>
      </c>
      <c r="BK36" s="97">
        <f t="shared" si="9"/>
        <v>0</v>
      </c>
      <c r="BL36" s="97">
        <f t="shared" si="9"/>
        <v>0</v>
      </c>
      <c r="BM36" s="97">
        <f t="shared" si="9"/>
        <v>0</v>
      </c>
      <c r="BN36" s="79">
        <f t="shared" si="4"/>
        <v>648</v>
      </c>
      <c r="BO36" s="7">
        <f t="shared" si="5"/>
        <v>648</v>
      </c>
      <c r="BP36" s="93"/>
      <c r="BQ36" s="93"/>
      <c r="BR36" s="93"/>
      <c r="BS36" s="93"/>
      <c r="BT36" s="93"/>
    </row>
    <row r="37" spans="1:72" s="48" customFormat="1" ht="20.25" customHeight="1" x14ac:dyDescent="0.2">
      <c r="A37" s="44" t="s">
        <v>63</v>
      </c>
      <c r="B37" s="49"/>
      <c r="C37" s="152" t="s">
        <v>64</v>
      </c>
      <c r="D37" s="153"/>
      <c r="E37" s="49"/>
      <c r="F37" s="49"/>
      <c r="G37" s="50">
        <v>20</v>
      </c>
      <c r="H37" s="87">
        <f t="shared" si="0"/>
        <v>20</v>
      </c>
      <c r="I37" s="50">
        <v>17</v>
      </c>
      <c r="J37" s="50">
        <v>2</v>
      </c>
      <c r="K37" s="50">
        <v>1</v>
      </c>
      <c r="L37" s="50"/>
      <c r="M37" s="50"/>
      <c r="N37" s="106">
        <f t="shared" si="10"/>
        <v>20</v>
      </c>
      <c r="O37" s="61">
        <v>10</v>
      </c>
      <c r="P37" s="61"/>
      <c r="Q37" s="61"/>
      <c r="R37" s="61"/>
      <c r="S37" s="61">
        <v>10</v>
      </c>
      <c r="T37" s="67">
        <f t="shared" si="1"/>
        <v>4</v>
      </c>
      <c r="U37" s="51">
        <v>2</v>
      </c>
      <c r="V37" s="51"/>
      <c r="W37" s="51"/>
      <c r="X37" s="51"/>
      <c r="Y37" s="51"/>
      <c r="Z37" s="51"/>
      <c r="AA37" s="51"/>
      <c r="AB37" s="51"/>
      <c r="AC37" s="51"/>
      <c r="AD37" s="51"/>
      <c r="AE37" s="51">
        <v>2</v>
      </c>
      <c r="AF37" s="67">
        <f t="shared" si="2"/>
        <v>3</v>
      </c>
      <c r="AG37" s="51">
        <v>1</v>
      </c>
      <c r="AH37" s="51">
        <v>2</v>
      </c>
      <c r="AI37" s="51">
        <v>7</v>
      </c>
      <c r="AJ37" s="87">
        <f t="shared" ref="AJ37:AJ43" si="11">SUM(T37+AF37)</f>
        <v>7</v>
      </c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67">
        <f t="shared" si="3"/>
        <v>10</v>
      </c>
      <c r="BG37" s="46"/>
      <c r="BH37" s="51"/>
      <c r="BI37" s="51"/>
      <c r="BJ37" s="51"/>
      <c r="BK37" s="51"/>
      <c r="BL37" s="51"/>
      <c r="BM37" s="51"/>
      <c r="BN37" s="79">
        <f t="shared" si="4"/>
        <v>20</v>
      </c>
      <c r="BO37" s="7">
        <f t="shared" si="5"/>
        <v>20</v>
      </c>
      <c r="BP37" s="47"/>
      <c r="BQ37" s="47"/>
      <c r="BR37" s="47"/>
      <c r="BS37" s="47"/>
      <c r="BT37" s="47"/>
    </row>
    <row r="38" spans="1:72" s="48" customFormat="1" ht="22.5" customHeight="1" x14ac:dyDescent="0.2">
      <c r="A38" s="44" t="s">
        <v>66</v>
      </c>
      <c r="B38" s="49"/>
      <c r="C38" s="152" t="s">
        <v>67</v>
      </c>
      <c r="D38" s="153"/>
      <c r="E38" s="49"/>
      <c r="F38" s="49"/>
      <c r="G38" s="50">
        <v>628</v>
      </c>
      <c r="H38" s="87">
        <f t="shared" si="0"/>
        <v>588</v>
      </c>
      <c r="I38" s="50">
        <v>489</v>
      </c>
      <c r="J38" s="50">
        <v>69</v>
      </c>
      <c r="K38" s="50">
        <v>30</v>
      </c>
      <c r="L38" s="50">
        <v>31</v>
      </c>
      <c r="M38" s="50">
        <v>9</v>
      </c>
      <c r="N38" s="106">
        <f t="shared" si="10"/>
        <v>627</v>
      </c>
      <c r="O38" s="61">
        <v>432</v>
      </c>
      <c r="P38" s="61">
        <v>8</v>
      </c>
      <c r="Q38" s="61"/>
      <c r="R38" s="61"/>
      <c r="S38" s="61">
        <v>187</v>
      </c>
      <c r="T38" s="67">
        <f t="shared" si="1"/>
        <v>93</v>
      </c>
      <c r="U38" s="51">
        <v>48</v>
      </c>
      <c r="V38" s="51"/>
      <c r="W38" s="51"/>
      <c r="X38" s="51"/>
      <c r="Y38" s="51"/>
      <c r="Z38" s="51"/>
      <c r="AA38" s="51"/>
      <c r="AB38" s="51"/>
      <c r="AC38" s="51"/>
      <c r="AD38" s="51">
        <v>5</v>
      </c>
      <c r="AE38" s="51">
        <v>40</v>
      </c>
      <c r="AF38" s="67">
        <f t="shared" si="2"/>
        <v>60</v>
      </c>
      <c r="AG38" s="51">
        <v>53</v>
      </c>
      <c r="AH38" s="51">
        <v>7</v>
      </c>
      <c r="AI38" s="51">
        <v>153</v>
      </c>
      <c r="AJ38" s="87">
        <f t="shared" si="11"/>
        <v>153</v>
      </c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67">
        <f t="shared" si="3"/>
        <v>376</v>
      </c>
      <c r="BG38" s="46"/>
      <c r="BH38" s="51"/>
      <c r="BI38" s="51"/>
      <c r="BJ38" s="51"/>
      <c r="BK38" s="51"/>
      <c r="BL38" s="51"/>
      <c r="BM38" s="51"/>
      <c r="BN38" s="79">
        <f t="shared" si="4"/>
        <v>628</v>
      </c>
      <c r="BO38" s="7">
        <f t="shared" si="5"/>
        <v>628</v>
      </c>
      <c r="BP38" s="167" t="s">
        <v>125</v>
      </c>
      <c r="BQ38" s="167"/>
      <c r="BR38" s="47"/>
      <c r="BS38" s="47"/>
      <c r="BT38" s="47"/>
    </row>
    <row r="39" spans="1:72" s="48" customFormat="1" ht="27.75" customHeight="1" x14ac:dyDescent="0.2">
      <c r="A39" s="59">
        <v>5</v>
      </c>
      <c r="B39" s="49"/>
      <c r="C39" s="152" t="s">
        <v>31</v>
      </c>
      <c r="D39" s="153"/>
      <c r="E39" s="49"/>
      <c r="F39" s="49"/>
      <c r="G39" s="50">
        <v>2069</v>
      </c>
      <c r="H39" s="87">
        <f t="shared" si="0"/>
        <v>2003</v>
      </c>
      <c r="I39" s="50">
        <v>1492</v>
      </c>
      <c r="J39" s="50">
        <v>502</v>
      </c>
      <c r="K39" s="50">
        <v>9</v>
      </c>
      <c r="L39" s="50">
        <v>66</v>
      </c>
      <c r="M39" s="50"/>
      <c r="N39" s="106">
        <f t="shared" si="10"/>
        <v>2069</v>
      </c>
      <c r="O39" s="61">
        <v>1167</v>
      </c>
      <c r="P39" s="61">
        <v>3</v>
      </c>
      <c r="Q39" s="61"/>
      <c r="R39" s="61"/>
      <c r="S39" s="61">
        <v>899</v>
      </c>
      <c r="T39" s="67">
        <f t="shared" si="1"/>
        <v>449</v>
      </c>
      <c r="U39" s="51">
        <v>205</v>
      </c>
      <c r="V39" s="51"/>
      <c r="W39" s="51"/>
      <c r="X39" s="51"/>
      <c r="Y39" s="51"/>
      <c r="Z39" s="51"/>
      <c r="AA39" s="51"/>
      <c r="AB39" s="51"/>
      <c r="AC39" s="51"/>
      <c r="AD39" s="51">
        <v>38</v>
      </c>
      <c r="AE39" s="51">
        <v>206</v>
      </c>
      <c r="AF39" s="67">
        <f t="shared" si="2"/>
        <v>124</v>
      </c>
      <c r="AG39" s="51">
        <v>113</v>
      </c>
      <c r="AH39" s="51">
        <v>11</v>
      </c>
      <c r="AI39" s="51">
        <v>573</v>
      </c>
      <c r="AJ39" s="87">
        <f t="shared" si="11"/>
        <v>573</v>
      </c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67">
        <f t="shared" si="3"/>
        <v>985</v>
      </c>
      <c r="BG39" s="46"/>
      <c r="BH39" s="51"/>
      <c r="BI39" s="51"/>
      <c r="BJ39" s="51"/>
      <c r="BK39" s="51"/>
      <c r="BL39" s="51"/>
      <c r="BM39" s="51"/>
      <c r="BN39" s="79">
        <f t="shared" si="4"/>
        <v>2069</v>
      </c>
      <c r="BO39" s="7">
        <f t="shared" si="5"/>
        <v>2069</v>
      </c>
      <c r="BP39" s="47"/>
      <c r="BQ39" s="47"/>
      <c r="BR39" s="47"/>
      <c r="BS39" s="47"/>
      <c r="BT39" s="47"/>
    </row>
    <row r="40" spans="1:72" ht="21" customHeight="1" x14ac:dyDescent="0.2">
      <c r="A40" s="26">
        <v>6</v>
      </c>
      <c r="B40" s="22" t="s">
        <v>32</v>
      </c>
      <c r="C40" s="133" t="s">
        <v>107</v>
      </c>
      <c r="D40" s="134"/>
      <c r="E40" s="22"/>
      <c r="F40" s="22"/>
      <c r="G40" s="62">
        <v>0</v>
      </c>
      <c r="H40" s="111"/>
      <c r="I40" s="61"/>
      <c r="J40" s="61"/>
      <c r="K40" s="61"/>
      <c r="L40" s="61"/>
      <c r="M40" s="15"/>
      <c r="N40" s="106">
        <f t="shared" si="10"/>
        <v>0</v>
      </c>
      <c r="O40" s="61"/>
      <c r="P40" s="61"/>
      <c r="Q40" s="61"/>
      <c r="R40" s="61"/>
      <c r="S40" s="61"/>
      <c r="T40" s="67">
        <f t="shared" si="1"/>
        <v>0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67">
        <f t="shared" si="2"/>
        <v>0</v>
      </c>
      <c r="AG40" s="16"/>
      <c r="AH40" s="16"/>
      <c r="AI40" s="16"/>
      <c r="AJ40" s="87">
        <f t="shared" si="11"/>
        <v>0</v>
      </c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67">
        <f t="shared" si="3"/>
        <v>0</v>
      </c>
      <c r="BG40" s="17"/>
      <c r="BH40" s="16"/>
      <c r="BI40" s="16"/>
      <c r="BJ40" s="16"/>
      <c r="BK40" s="16"/>
      <c r="BL40" s="16"/>
      <c r="BM40" s="16"/>
      <c r="BN40" s="79">
        <f t="shared" si="4"/>
        <v>0</v>
      </c>
      <c r="BO40" s="7">
        <f t="shared" si="5"/>
        <v>0</v>
      </c>
      <c r="BP40" s="7"/>
      <c r="BQ40" s="7"/>
      <c r="BR40" s="7"/>
      <c r="BS40" s="7"/>
      <c r="BT40" s="7"/>
    </row>
    <row r="41" spans="1:72" ht="20.25" customHeight="1" x14ac:dyDescent="0.2">
      <c r="A41" s="26">
        <v>7</v>
      </c>
      <c r="B41" s="22" t="s">
        <v>33</v>
      </c>
      <c r="C41" s="133" t="s">
        <v>68</v>
      </c>
      <c r="D41" s="134"/>
      <c r="E41" s="22"/>
      <c r="F41" s="22"/>
      <c r="G41" s="110">
        <v>1449</v>
      </c>
      <c r="H41" s="87">
        <f>SUM(I41+J41+K41)</f>
        <v>1410</v>
      </c>
      <c r="I41" s="106">
        <v>1397</v>
      </c>
      <c r="J41" s="106">
        <v>10</v>
      </c>
      <c r="K41" s="106">
        <v>3</v>
      </c>
      <c r="L41" s="106">
        <v>39</v>
      </c>
      <c r="M41" s="15"/>
      <c r="N41" s="106">
        <f t="shared" si="10"/>
        <v>1449</v>
      </c>
      <c r="O41" s="61">
        <v>1449</v>
      </c>
      <c r="P41" s="61"/>
      <c r="Q41" s="61"/>
      <c r="R41" s="61"/>
      <c r="S41" s="61"/>
      <c r="T41" s="67">
        <f t="shared" si="1"/>
        <v>633</v>
      </c>
      <c r="U41" s="16">
        <v>25</v>
      </c>
      <c r="V41" s="16"/>
      <c r="W41" s="16"/>
      <c r="X41" s="16"/>
      <c r="Y41" s="16"/>
      <c r="Z41" s="16"/>
      <c r="AA41" s="16"/>
      <c r="AB41" s="16"/>
      <c r="AC41" s="16"/>
      <c r="AD41" s="16">
        <v>20</v>
      </c>
      <c r="AE41" s="16">
        <v>588</v>
      </c>
      <c r="AF41" s="67">
        <f t="shared" si="2"/>
        <v>10</v>
      </c>
      <c r="AG41" s="16">
        <v>4</v>
      </c>
      <c r="AH41" s="16">
        <v>6</v>
      </c>
      <c r="AI41" s="16">
        <v>643</v>
      </c>
      <c r="AJ41" s="87">
        <f t="shared" si="11"/>
        <v>643</v>
      </c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67">
        <f t="shared" si="3"/>
        <v>793</v>
      </c>
      <c r="BG41" s="17"/>
      <c r="BH41" s="16"/>
      <c r="BI41" s="16"/>
      <c r="BJ41" s="16"/>
      <c r="BK41" s="16"/>
      <c r="BL41" s="16"/>
      <c r="BM41" s="16"/>
      <c r="BN41" s="79">
        <f t="shared" si="4"/>
        <v>1449</v>
      </c>
      <c r="BO41" s="7">
        <f t="shared" si="5"/>
        <v>1449</v>
      </c>
      <c r="BP41" s="7"/>
      <c r="BQ41" s="7"/>
      <c r="BR41" s="7"/>
      <c r="BS41" s="7"/>
      <c r="BT41" s="7"/>
    </row>
    <row r="42" spans="1:72" ht="32.25" customHeight="1" x14ac:dyDescent="0.2">
      <c r="A42" s="26">
        <v>8</v>
      </c>
      <c r="B42" s="22" t="s">
        <v>34</v>
      </c>
      <c r="C42" s="133" t="s">
        <v>34</v>
      </c>
      <c r="D42" s="134"/>
      <c r="E42" s="22"/>
      <c r="F42" s="22"/>
      <c r="G42" s="45">
        <v>6</v>
      </c>
      <c r="H42" s="87">
        <f t="shared" si="0"/>
        <v>6</v>
      </c>
      <c r="I42" s="15">
        <v>3</v>
      </c>
      <c r="J42" s="15">
        <v>2</v>
      </c>
      <c r="K42" s="15">
        <v>1</v>
      </c>
      <c r="L42" s="15"/>
      <c r="M42" s="15"/>
      <c r="N42" s="106">
        <f t="shared" si="10"/>
        <v>6</v>
      </c>
      <c r="O42" s="61">
        <v>6</v>
      </c>
      <c r="P42" s="61"/>
      <c r="Q42" s="61"/>
      <c r="R42" s="61"/>
      <c r="S42" s="61"/>
      <c r="T42" s="67">
        <f t="shared" si="1"/>
        <v>0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67">
        <f t="shared" si="2"/>
        <v>0</v>
      </c>
      <c r="AG42" s="16"/>
      <c r="AH42" s="16"/>
      <c r="AI42" s="16"/>
      <c r="AJ42" s="87">
        <f t="shared" si="11"/>
        <v>0</v>
      </c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67">
        <f t="shared" si="3"/>
        <v>3</v>
      </c>
      <c r="BG42" s="17"/>
      <c r="BH42" s="16"/>
      <c r="BI42" s="16"/>
      <c r="BJ42" s="16"/>
      <c r="BK42" s="16"/>
      <c r="BL42" s="16"/>
      <c r="BM42" s="16"/>
      <c r="BN42" s="79">
        <f t="shared" si="4"/>
        <v>6</v>
      </c>
      <c r="BO42" s="7">
        <f t="shared" si="5"/>
        <v>6</v>
      </c>
      <c r="BP42" s="7"/>
      <c r="BQ42" s="7"/>
      <c r="BR42" s="7"/>
      <c r="BS42" s="7"/>
      <c r="BT42" s="7"/>
    </row>
    <row r="43" spans="1:72" ht="28.5" customHeight="1" x14ac:dyDescent="0.2">
      <c r="A43" s="26">
        <v>9</v>
      </c>
      <c r="B43" s="22" t="s">
        <v>35</v>
      </c>
      <c r="C43" s="133" t="s">
        <v>35</v>
      </c>
      <c r="D43" s="134"/>
      <c r="E43" s="22"/>
      <c r="F43" s="22"/>
      <c r="G43" s="45">
        <v>7</v>
      </c>
      <c r="H43" s="87">
        <f t="shared" si="0"/>
        <v>7</v>
      </c>
      <c r="I43" s="15"/>
      <c r="J43" s="15">
        <v>7</v>
      </c>
      <c r="K43" s="15"/>
      <c r="L43" s="15"/>
      <c r="M43" s="15"/>
      <c r="N43" s="106">
        <f t="shared" si="10"/>
        <v>7</v>
      </c>
      <c r="O43" s="61">
        <v>7</v>
      </c>
      <c r="P43" s="61"/>
      <c r="Q43" s="61"/>
      <c r="R43" s="61"/>
      <c r="S43" s="61"/>
      <c r="T43" s="67">
        <f t="shared" si="1"/>
        <v>0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67">
        <f t="shared" si="2"/>
        <v>0</v>
      </c>
      <c r="AG43" s="16"/>
      <c r="AH43" s="16"/>
      <c r="AI43" s="16"/>
      <c r="AJ43" s="87">
        <f t="shared" si="11"/>
        <v>0</v>
      </c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67">
        <f t="shared" si="3"/>
        <v>0</v>
      </c>
      <c r="BG43" s="17"/>
      <c r="BH43" s="16"/>
      <c r="BI43" s="16"/>
      <c r="BJ43" s="16"/>
      <c r="BK43" s="16"/>
      <c r="BL43" s="16"/>
      <c r="BM43" s="16"/>
      <c r="BN43" s="79">
        <f t="shared" si="4"/>
        <v>7</v>
      </c>
      <c r="BO43" s="7">
        <f t="shared" si="5"/>
        <v>7</v>
      </c>
      <c r="BP43" s="7"/>
      <c r="BQ43" s="7"/>
      <c r="BR43" s="7"/>
      <c r="BS43" s="7"/>
      <c r="BT43" s="7"/>
    </row>
    <row r="44" spans="1:72" s="88" customFormat="1" ht="36" customHeight="1" x14ac:dyDescent="0.2">
      <c r="A44" s="98">
        <v>10</v>
      </c>
      <c r="B44" s="97"/>
      <c r="C44" s="141" t="s">
        <v>61</v>
      </c>
      <c r="D44" s="142"/>
      <c r="E44" s="97">
        <f>SUM(E45+E46+E47+E48)</f>
        <v>0</v>
      </c>
      <c r="F44" s="97">
        <f t="shared" ref="F44:BM44" si="12">SUM(F45+F46+F47+F48)</f>
        <v>0</v>
      </c>
      <c r="G44" s="97">
        <f t="shared" si="12"/>
        <v>15</v>
      </c>
      <c r="H44" s="97">
        <f t="shared" si="12"/>
        <v>15</v>
      </c>
      <c r="I44" s="97">
        <f t="shared" si="12"/>
        <v>9</v>
      </c>
      <c r="J44" s="97">
        <f t="shared" si="12"/>
        <v>4</v>
      </c>
      <c r="K44" s="97">
        <f t="shared" si="12"/>
        <v>2</v>
      </c>
      <c r="L44" s="97"/>
      <c r="M44" s="97"/>
      <c r="N44" s="106">
        <f t="shared" si="10"/>
        <v>15</v>
      </c>
      <c r="O44" s="97">
        <f t="shared" si="12"/>
        <v>13</v>
      </c>
      <c r="P44" s="97">
        <f t="shared" si="12"/>
        <v>0</v>
      </c>
      <c r="Q44" s="97">
        <f t="shared" si="12"/>
        <v>0</v>
      </c>
      <c r="R44" s="97">
        <f t="shared" si="12"/>
        <v>0</v>
      </c>
      <c r="S44" s="97">
        <f t="shared" si="12"/>
        <v>2</v>
      </c>
      <c r="T44" s="97">
        <f t="shared" si="12"/>
        <v>7</v>
      </c>
      <c r="U44" s="97">
        <f t="shared" si="12"/>
        <v>1</v>
      </c>
      <c r="V44" s="97">
        <f t="shared" si="12"/>
        <v>0</v>
      </c>
      <c r="W44" s="97">
        <f t="shared" si="12"/>
        <v>0</v>
      </c>
      <c r="X44" s="97">
        <f t="shared" si="12"/>
        <v>0</v>
      </c>
      <c r="Y44" s="97">
        <f t="shared" si="12"/>
        <v>0</v>
      </c>
      <c r="Z44" s="97">
        <f t="shared" si="12"/>
        <v>0</v>
      </c>
      <c r="AA44" s="97">
        <f t="shared" si="12"/>
        <v>0</v>
      </c>
      <c r="AB44" s="97">
        <f t="shared" si="12"/>
        <v>0</v>
      </c>
      <c r="AC44" s="97">
        <f t="shared" si="12"/>
        <v>0</v>
      </c>
      <c r="AD44" s="97">
        <f t="shared" si="12"/>
        <v>0</v>
      </c>
      <c r="AE44" s="97">
        <f t="shared" si="12"/>
        <v>6</v>
      </c>
      <c r="AF44" s="97">
        <f t="shared" si="12"/>
        <v>0</v>
      </c>
      <c r="AG44" s="97">
        <f t="shared" si="12"/>
        <v>0</v>
      </c>
      <c r="AH44" s="97">
        <f t="shared" si="12"/>
        <v>0</v>
      </c>
      <c r="AI44" s="97">
        <f t="shared" si="12"/>
        <v>7</v>
      </c>
      <c r="AJ44" s="97">
        <f t="shared" si="12"/>
        <v>7</v>
      </c>
      <c r="AK44" s="97">
        <f t="shared" si="12"/>
        <v>0</v>
      </c>
      <c r="AL44" s="97">
        <f t="shared" si="12"/>
        <v>0</v>
      </c>
      <c r="AM44" s="97">
        <f t="shared" si="12"/>
        <v>0</v>
      </c>
      <c r="AN44" s="97">
        <f t="shared" si="12"/>
        <v>0</v>
      </c>
      <c r="AO44" s="97">
        <f t="shared" si="12"/>
        <v>0</v>
      </c>
      <c r="AP44" s="97">
        <f t="shared" si="12"/>
        <v>0</v>
      </c>
      <c r="AQ44" s="97">
        <f t="shared" si="12"/>
        <v>0</v>
      </c>
      <c r="AR44" s="97">
        <f t="shared" si="12"/>
        <v>0</v>
      </c>
      <c r="AS44" s="97">
        <f t="shared" si="12"/>
        <v>0</v>
      </c>
      <c r="AT44" s="97">
        <f t="shared" si="12"/>
        <v>0</v>
      </c>
      <c r="AU44" s="97">
        <f t="shared" si="12"/>
        <v>0</v>
      </c>
      <c r="AV44" s="97">
        <f t="shared" si="12"/>
        <v>0</v>
      </c>
      <c r="AW44" s="97">
        <f t="shared" si="12"/>
        <v>0</v>
      </c>
      <c r="AX44" s="97">
        <f t="shared" si="12"/>
        <v>0</v>
      </c>
      <c r="AY44" s="97">
        <f t="shared" si="12"/>
        <v>0</v>
      </c>
      <c r="AZ44" s="97">
        <f t="shared" si="12"/>
        <v>0</v>
      </c>
      <c r="BA44" s="97">
        <f t="shared" si="12"/>
        <v>0</v>
      </c>
      <c r="BB44" s="97">
        <f t="shared" si="12"/>
        <v>0</v>
      </c>
      <c r="BC44" s="97">
        <f t="shared" si="12"/>
        <v>0</v>
      </c>
      <c r="BD44" s="97">
        <f t="shared" si="12"/>
        <v>0</v>
      </c>
      <c r="BE44" s="97">
        <f t="shared" si="12"/>
        <v>0</v>
      </c>
      <c r="BF44" s="67">
        <f t="shared" si="3"/>
        <v>2</v>
      </c>
      <c r="BG44" s="97">
        <f t="shared" si="12"/>
        <v>0</v>
      </c>
      <c r="BH44" s="97">
        <f t="shared" si="12"/>
        <v>0</v>
      </c>
      <c r="BI44" s="97">
        <f t="shared" si="12"/>
        <v>0</v>
      </c>
      <c r="BJ44" s="97">
        <f t="shared" si="12"/>
        <v>0</v>
      </c>
      <c r="BK44" s="97">
        <f t="shared" si="12"/>
        <v>0</v>
      </c>
      <c r="BL44" s="97">
        <f t="shared" si="12"/>
        <v>0</v>
      </c>
      <c r="BM44" s="97">
        <f t="shared" si="12"/>
        <v>0</v>
      </c>
      <c r="BN44" s="79">
        <f t="shared" si="4"/>
        <v>15</v>
      </c>
      <c r="BO44" s="7">
        <f t="shared" si="5"/>
        <v>15</v>
      </c>
      <c r="BP44" s="166" t="s">
        <v>124</v>
      </c>
      <c r="BQ44" s="166"/>
      <c r="BR44" s="166"/>
      <c r="BS44" s="166"/>
      <c r="BT44" s="166"/>
    </row>
    <row r="45" spans="1:72" ht="15.75" customHeight="1" x14ac:dyDescent="0.2">
      <c r="A45" s="27" t="s">
        <v>69</v>
      </c>
      <c r="B45" s="119" t="s">
        <v>70</v>
      </c>
      <c r="C45" s="155"/>
      <c r="D45" s="120"/>
      <c r="E45" s="15"/>
      <c r="F45" s="15"/>
      <c r="G45" s="45">
        <v>1</v>
      </c>
      <c r="H45" s="87">
        <f t="shared" si="0"/>
        <v>1</v>
      </c>
      <c r="I45" s="15">
        <v>1</v>
      </c>
      <c r="J45" s="15"/>
      <c r="K45" s="15"/>
      <c r="L45" s="15"/>
      <c r="M45" s="15"/>
      <c r="N45" s="106">
        <f t="shared" si="10"/>
        <v>1</v>
      </c>
      <c r="O45" s="61"/>
      <c r="P45" s="61"/>
      <c r="Q45" s="61"/>
      <c r="R45" s="61"/>
      <c r="S45" s="61">
        <v>1</v>
      </c>
      <c r="T45" s="67">
        <f t="shared" si="1"/>
        <v>1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>
        <v>1</v>
      </c>
      <c r="AF45" s="67">
        <f t="shared" si="2"/>
        <v>0</v>
      </c>
      <c r="AG45" s="16"/>
      <c r="AH45" s="16"/>
      <c r="AI45" s="16">
        <v>1</v>
      </c>
      <c r="AJ45" s="87">
        <f t="shared" ref="AJ45:AJ52" si="13">SUM(T45+AF45)</f>
        <v>1</v>
      </c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67">
        <f t="shared" si="3"/>
        <v>0</v>
      </c>
      <c r="BG45" s="17"/>
      <c r="BH45" s="16"/>
      <c r="BI45" s="16"/>
      <c r="BJ45" s="16"/>
      <c r="BK45" s="16"/>
      <c r="BL45" s="16"/>
      <c r="BM45" s="16"/>
      <c r="BN45" s="79">
        <f t="shared" si="4"/>
        <v>1</v>
      </c>
      <c r="BO45" s="7">
        <f t="shared" si="5"/>
        <v>1</v>
      </c>
      <c r="BP45" s="7"/>
      <c r="BQ45" s="7"/>
      <c r="BR45" s="7"/>
      <c r="BS45" s="7"/>
      <c r="BT45" s="7"/>
    </row>
    <row r="46" spans="1:72" s="33" customFormat="1" ht="27" customHeight="1" x14ac:dyDescent="0.2">
      <c r="A46" s="28" t="s">
        <v>71</v>
      </c>
      <c r="B46" s="159" t="s">
        <v>72</v>
      </c>
      <c r="C46" s="160"/>
      <c r="D46" s="161"/>
      <c r="E46" s="29"/>
      <c r="F46" s="29"/>
      <c r="G46" s="30">
        <v>2</v>
      </c>
      <c r="H46" s="87">
        <f t="shared" si="0"/>
        <v>2</v>
      </c>
      <c r="I46" s="30">
        <v>1</v>
      </c>
      <c r="J46" s="30"/>
      <c r="K46" s="30">
        <v>1</v>
      </c>
      <c r="L46" s="30"/>
      <c r="M46" s="30"/>
      <c r="N46" s="106">
        <f t="shared" si="10"/>
        <v>2</v>
      </c>
      <c r="O46" s="61">
        <v>2</v>
      </c>
      <c r="P46" s="61"/>
      <c r="Q46" s="61"/>
      <c r="R46" s="61"/>
      <c r="S46" s="61"/>
      <c r="T46" s="67">
        <f t="shared" si="1"/>
        <v>1</v>
      </c>
      <c r="U46" s="31">
        <v>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67">
        <f t="shared" si="2"/>
        <v>0</v>
      </c>
      <c r="AG46" s="31"/>
      <c r="AH46" s="31"/>
      <c r="AI46" s="31">
        <v>1</v>
      </c>
      <c r="AJ46" s="87">
        <f t="shared" si="13"/>
        <v>1</v>
      </c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67">
        <f t="shared" si="3"/>
        <v>0</v>
      </c>
      <c r="BG46" s="31"/>
      <c r="BH46" s="31"/>
      <c r="BI46" s="31"/>
      <c r="BJ46" s="31"/>
      <c r="BK46" s="31"/>
      <c r="BL46" s="31"/>
      <c r="BM46" s="31"/>
      <c r="BN46" s="79">
        <f t="shared" si="4"/>
        <v>2</v>
      </c>
      <c r="BO46" s="7">
        <f t="shared" si="5"/>
        <v>2</v>
      </c>
      <c r="BP46" s="32"/>
      <c r="BQ46" s="32"/>
      <c r="BR46" s="32"/>
      <c r="BS46" s="32"/>
      <c r="BT46" s="32"/>
    </row>
    <row r="47" spans="1:72" ht="19.5" customHeight="1" x14ac:dyDescent="0.2">
      <c r="A47" s="39" t="s">
        <v>73</v>
      </c>
      <c r="B47" s="156" t="s">
        <v>80</v>
      </c>
      <c r="C47" s="157"/>
      <c r="D47" s="158"/>
      <c r="E47" s="40"/>
      <c r="F47" s="40"/>
      <c r="G47" s="54">
        <v>3</v>
      </c>
      <c r="H47" s="87">
        <f t="shared" si="0"/>
        <v>3</v>
      </c>
      <c r="I47" s="40">
        <v>1</v>
      </c>
      <c r="J47" s="40">
        <v>1</v>
      </c>
      <c r="K47" s="54">
        <v>1</v>
      </c>
      <c r="L47" s="54"/>
      <c r="M47" s="54"/>
      <c r="N47" s="106">
        <f t="shared" si="10"/>
        <v>3</v>
      </c>
      <c r="O47" s="62">
        <v>3</v>
      </c>
      <c r="P47" s="62"/>
      <c r="Q47" s="62"/>
      <c r="R47" s="62"/>
      <c r="S47" s="62"/>
      <c r="T47" s="67">
        <f t="shared" si="1"/>
        <v>1</v>
      </c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>
        <v>1</v>
      </c>
      <c r="AF47" s="67">
        <f t="shared" si="2"/>
        <v>0</v>
      </c>
      <c r="AG47" s="41"/>
      <c r="AH47" s="41"/>
      <c r="AI47" s="41">
        <v>1</v>
      </c>
      <c r="AJ47" s="87">
        <f t="shared" si="13"/>
        <v>1</v>
      </c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7">
        <f t="shared" si="3"/>
        <v>0</v>
      </c>
      <c r="BG47" s="42"/>
      <c r="BH47" s="41"/>
      <c r="BI47" s="41"/>
      <c r="BJ47" s="41"/>
      <c r="BK47" s="41"/>
      <c r="BL47" s="41"/>
      <c r="BM47" s="16"/>
      <c r="BN47" s="79">
        <f t="shared" si="4"/>
        <v>3</v>
      </c>
      <c r="BO47" s="7">
        <f t="shared" si="5"/>
        <v>3</v>
      </c>
      <c r="BP47" s="7"/>
      <c r="BQ47" s="7"/>
      <c r="BR47" s="7"/>
      <c r="BS47" s="7"/>
      <c r="BT47" s="7"/>
    </row>
    <row r="48" spans="1:72" ht="19.5" customHeight="1" x14ac:dyDescent="0.2">
      <c r="A48" s="27" t="s">
        <v>81</v>
      </c>
      <c r="B48" s="43"/>
      <c r="C48" s="119" t="s">
        <v>82</v>
      </c>
      <c r="D48" s="120"/>
      <c r="E48" s="15"/>
      <c r="F48" s="15"/>
      <c r="G48" s="45">
        <v>9</v>
      </c>
      <c r="H48" s="87">
        <f t="shared" si="0"/>
        <v>9</v>
      </c>
      <c r="I48" s="15">
        <v>6</v>
      </c>
      <c r="J48" s="15">
        <v>3</v>
      </c>
      <c r="K48" s="15"/>
      <c r="L48" s="15"/>
      <c r="M48" s="15"/>
      <c r="N48" s="106">
        <f t="shared" si="10"/>
        <v>9</v>
      </c>
      <c r="O48" s="61">
        <v>8</v>
      </c>
      <c r="P48" s="61"/>
      <c r="Q48" s="61"/>
      <c r="R48" s="61"/>
      <c r="S48" s="61">
        <v>1</v>
      </c>
      <c r="T48" s="67">
        <f t="shared" si="1"/>
        <v>4</v>
      </c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>
        <v>4</v>
      </c>
      <c r="AF48" s="67">
        <f t="shared" si="2"/>
        <v>0</v>
      </c>
      <c r="AG48" s="16"/>
      <c r="AH48" s="16"/>
      <c r="AI48" s="16">
        <v>4</v>
      </c>
      <c r="AJ48" s="87">
        <f t="shared" si="13"/>
        <v>4</v>
      </c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67">
        <f t="shared" si="3"/>
        <v>2</v>
      </c>
      <c r="BG48" s="17"/>
      <c r="BH48" s="16"/>
      <c r="BI48" s="16"/>
      <c r="BJ48" s="16"/>
      <c r="BK48" s="16"/>
      <c r="BL48" s="16"/>
      <c r="BM48" s="16"/>
      <c r="BN48" s="79">
        <f t="shared" si="4"/>
        <v>9</v>
      </c>
      <c r="BO48" s="7">
        <f t="shared" si="5"/>
        <v>9</v>
      </c>
      <c r="BP48" s="7"/>
      <c r="BQ48" s="7"/>
      <c r="BR48" s="7"/>
      <c r="BS48" s="7"/>
      <c r="BT48" s="7"/>
    </row>
    <row r="49" spans="1:72" ht="19.5" customHeight="1" x14ac:dyDescent="0.2">
      <c r="A49" s="27" t="s">
        <v>109</v>
      </c>
      <c r="B49" s="43"/>
      <c r="C49" s="119" t="s">
        <v>110</v>
      </c>
      <c r="D49" s="120"/>
      <c r="E49" s="15"/>
      <c r="F49" s="15"/>
      <c r="G49" s="45">
        <v>484</v>
      </c>
      <c r="H49" s="87">
        <f t="shared" si="0"/>
        <v>412</v>
      </c>
      <c r="I49" s="15">
        <v>351</v>
      </c>
      <c r="J49" s="15">
        <v>56</v>
      </c>
      <c r="K49" s="15">
        <v>5</v>
      </c>
      <c r="L49" s="40"/>
      <c r="M49" s="40"/>
      <c r="N49" s="106">
        <f t="shared" si="10"/>
        <v>482</v>
      </c>
      <c r="O49" s="72">
        <v>356</v>
      </c>
      <c r="P49" s="72"/>
      <c r="Q49" s="72">
        <v>1</v>
      </c>
      <c r="R49" s="72"/>
      <c r="S49" s="72">
        <v>125</v>
      </c>
      <c r="T49" s="67">
        <f t="shared" si="1"/>
        <v>88</v>
      </c>
      <c r="U49" s="16">
        <v>44</v>
      </c>
      <c r="V49" s="16"/>
      <c r="W49" s="16"/>
      <c r="X49" s="16"/>
      <c r="Y49" s="16"/>
      <c r="Z49" s="16"/>
      <c r="AA49" s="16"/>
      <c r="AB49" s="16"/>
      <c r="AC49" s="16"/>
      <c r="AD49" s="16">
        <v>30</v>
      </c>
      <c r="AE49" s="16">
        <v>14</v>
      </c>
      <c r="AF49" s="67">
        <f t="shared" si="2"/>
        <v>8</v>
      </c>
      <c r="AG49" s="16">
        <v>6</v>
      </c>
      <c r="AH49" s="16">
        <v>2</v>
      </c>
      <c r="AI49" s="16">
        <v>96</v>
      </c>
      <c r="AJ49" s="87">
        <f t="shared" si="13"/>
        <v>96</v>
      </c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67">
        <f t="shared" si="3"/>
        <v>327</v>
      </c>
      <c r="BG49" s="17"/>
      <c r="BH49" s="16"/>
      <c r="BI49" s="16"/>
      <c r="BJ49" s="16"/>
      <c r="BK49" s="16"/>
      <c r="BL49" s="16"/>
      <c r="BM49" s="16"/>
      <c r="BN49" s="79">
        <f t="shared" si="4"/>
        <v>484</v>
      </c>
      <c r="BO49" s="7">
        <f t="shared" si="5"/>
        <v>484</v>
      </c>
      <c r="BP49" s="7"/>
      <c r="BQ49" s="7"/>
      <c r="BR49" s="7"/>
      <c r="BS49" s="7"/>
      <c r="BT49" s="7"/>
    </row>
    <row r="50" spans="1:72" ht="19.5" customHeight="1" x14ac:dyDescent="0.2">
      <c r="A50" s="27" t="s">
        <v>84</v>
      </c>
      <c r="B50" s="43"/>
      <c r="C50" s="119" t="s">
        <v>111</v>
      </c>
      <c r="D50" s="120"/>
      <c r="E50" s="15"/>
      <c r="F50" s="15"/>
      <c r="G50" s="45"/>
      <c r="H50" s="87">
        <f t="shared" si="0"/>
        <v>0</v>
      </c>
      <c r="I50" s="15"/>
      <c r="J50" s="15"/>
      <c r="K50" s="15"/>
      <c r="L50" s="40"/>
      <c r="M50" s="40"/>
      <c r="N50" s="106">
        <f t="shared" si="10"/>
        <v>0</v>
      </c>
      <c r="O50" s="72"/>
      <c r="P50" s="72"/>
      <c r="Q50" s="72"/>
      <c r="R50" s="72"/>
      <c r="S50" s="72"/>
      <c r="T50" s="67">
        <f t="shared" si="1"/>
        <v>0</v>
      </c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67">
        <f t="shared" si="2"/>
        <v>0</v>
      </c>
      <c r="AG50" s="16"/>
      <c r="AH50" s="16"/>
      <c r="AI50" s="16"/>
      <c r="AJ50" s="87">
        <f t="shared" si="13"/>
        <v>0</v>
      </c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67">
        <f t="shared" si="3"/>
        <v>0</v>
      </c>
      <c r="BG50" s="17"/>
      <c r="BH50" s="16"/>
      <c r="BI50" s="16"/>
      <c r="BJ50" s="16"/>
      <c r="BK50" s="16"/>
      <c r="BL50" s="16"/>
      <c r="BM50" s="16"/>
      <c r="BN50" s="79">
        <f t="shared" si="4"/>
        <v>0</v>
      </c>
      <c r="BO50" s="7">
        <f t="shared" si="5"/>
        <v>0</v>
      </c>
      <c r="BP50" s="7"/>
      <c r="BQ50" s="7"/>
      <c r="BR50" s="7"/>
      <c r="BS50" s="7"/>
      <c r="BT50" s="7"/>
    </row>
    <row r="51" spans="1:72" ht="19.5" customHeight="1" x14ac:dyDescent="0.2">
      <c r="A51" s="27" t="s">
        <v>113</v>
      </c>
      <c r="B51" s="43"/>
      <c r="C51" s="119" t="s">
        <v>112</v>
      </c>
      <c r="D51" s="120"/>
      <c r="E51" s="15"/>
      <c r="F51" s="15"/>
      <c r="G51" s="45">
        <v>3</v>
      </c>
      <c r="H51" s="87">
        <f t="shared" si="0"/>
        <v>2</v>
      </c>
      <c r="I51" s="15">
        <v>1</v>
      </c>
      <c r="J51" s="15">
        <v>1</v>
      </c>
      <c r="K51" s="15"/>
      <c r="L51" s="40">
        <v>1</v>
      </c>
      <c r="M51" s="40"/>
      <c r="N51" s="106">
        <f t="shared" si="10"/>
        <v>3</v>
      </c>
      <c r="O51" s="72">
        <v>2</v>
      </c>
      <c r="P51" s="72"/>
      <c r="Q51" s="72"/>
      <c r="R51" s="72"/>
      <c r="S51" s="72">
        <v>1</v>
      </c>
      <c r="T51" s="67">
        <f t="shared" si="1"/>
        <v>0</v>
      </c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67">
        <f t="shared" si="2"/>
        <v>0</v>
      </c>
      <c r="AG51" s="16"/>
      <c r="AH51" s="16"/>
      <c r="AI51" s="16"/>
      <c r="AJ51" s="87">
        <f t="shared" si="13"/>
        <v>0</v>
      </c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67">
        <f t="shared" si="3"/>
        <v>2</v>
      </c>
      <c r="BG51" s="17"/>
      <c r="BH51" s="16"/>
      <c r="BI51" s="16"/>
      <c r="BJ51" s="16"/>
      <c r="BK51" s="16"/>
      <c r="BL51" s="16"/>
      <c r="BM51" s="16"/>
      <c r="BN51" s="79">
        <f t="shared" si="4"/>
        <v>3</v>
      </c>
      <c r="BO51" s="7">
        <f t="shared" si="5"/>
        <v>3</v>
      </c>
      <c r="BP51" s="7"/>
      <c r="BQ51" s="7"/>
      <c r="BR51" s="7"/>
      <c r="BS51" s="7"/>
      <c r="BT51" s="7"/>
    </row>
    <row r="52" spans="1:72" ht="19.5" customHeight="1" x14ac:dyDescent="0.2">
      <c r="A52" s="27" t="s">
        <v>114</v>
      </c>
      <c r="B52" s="43"/>
      <c r="C52" s="119" t="s">
        <v>83</v>
      </c>
      <c r="D52" s="120"/>
      <c r="E52" s="15"/>
      <c r="F52" s="15"/>
      <c r="G52" s="45">
        <v>88</v>
      </c>
      <c r="H52" s="87">
        <f t="shared" si="0"/>
        <v>88</v>
      </c>
      <c r="I52" s="15">
        <v>52</v>
      </c>
      <c r="J52" s="15">
        <v>16</v>
      </c>
      <c r="K52" s="15">
        <v>20</v>
      </c>
      <c r="L52" s="40"/>
      <c r="M52" s="40"/>
      <c r="N52" s="106">
        <f t="shared" si="10"/>
        <v>87</v>
      </c>
      <c r="O52" s="72">
        <v>65</v>
      </c>
      <c r="P52" s="72">
        <v>2</v>
      </c>
      <c r="Q52" s="72"/>
      <c r="R52" s="72">
        <v>3</v>
      </c>
      <c r="S52" s="72">
        <v>17</v>
      </c>
      <c r="T52" s="67">
        <f t="shared" si="1"/>
        <v>23</v>
      </c>
      <c r="U52" s="16">
        <v>9</v>
      </c>
      <c r="V52" s="16"/>
      <c r="W52" s="16"/>
      <c r="X52" s="16"/>
      <c r="Y52" s="16"/>
      <c r="Z52" s="16"/>
      <c r="AA52" s="16"/>
      <c r="AB52" s="16"/>
      <c r="AC52" s="16"/>
      <c r="AD52" s="16">
        <v>5</v>
      </c>
      <c r="AE52" s="16">
        <v>9</v>
      </c>
      <c r="AF52" s="67">
        <f t="shared" si="2"/>
        <v>1</v>
      </c>
      <c r="AG52" s="16">
        <v>1</v>
      </c>
      <c r="AH52" s="16"/>
      <c r="AI52" s="16"/>
      <c r="AJ52" s="87">
        <f t="shared" si="13"/>
        <v>24</v>
      </c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67">
        <f t="shared" si="3"/>
        <v>52</v>
      </c>
      <c r="BG52" s="17"/>
      <c r="BH52" s="16"/>
      <c r="BI52" s="16"/>
      <c r="BJ52" s="16"/>
      <c r="BK52" s="16"/>
      <c r="BL52" s="16"/>
      <c r="BM52" s="16"/>
      <c r="BN52" s="79">
        <f t="shared" si="4"/>
        <v>88</v>
      </c>
      <c r="BO52" s="7">
        <f t="shared" si="5"/>
        <v>88</v>
      </c>
      <c r="BP52" s="7"/>
      <c r="BQ52" s="7"/>
      <c r="BR52" s="7"/>
      <c r="BS52" s="7"/>
      <c r="BT52" s="7"/>
    </row>
    <row r="53" spans="1:72" s="103" customFormat="1" ht="19.5" customHeight="1" x14ac:dyDescent="0.2">
      <c r="A53" s="99" t="s">
        <v>115</v>
      </c>
      <c r="B53" s="100"/>
      <c r="C53" s="149" t="s">
        <v>10</v>
      </c>
      <c r="D53" s="150"/>
      <c r="E53" s="101">
        <f>SUM(E52+E51+E50+E49+E44+E43+E42+E41+E40+E39+E36+E25+E24+E23)</f>
        <v>0</v>
      </c>
      <c r="F53" s="101">
        <f>SUM(F52+F51+F50+F49+F44+F43+F42+F41+F40+F39+F36+F25+F24+F23)</f>
        <v>0</v>
      </c>
      <c r="G53" s="106">
        <f t="shared" ref="G53:AH53" si="14">SUM(G52+G51+G50+G49+G44+G43+G42+G41+G40+G39++G36+G25+G24+G23)</f>
        <v>5476</v>
      </c>
      <c r="H53" s="106">
        <f t="shared" si="14"/>
        <v>5195</v>
      </c>
      <c r="I53" s="106">
        <f t="shared" si="14"/>
        <v>4385</v>
      </c>
      <c r="J53" s="106">
        <f t="shared" si="14"/>
        <v>715</v>
      </c>
      <c r="K53" s="106">
        <f t="shared" si="14"/>
        <v>95</v>
      </c>
      <c r="L53" s="106">
        <f t="shared" si="14"/>
        <v>108</v>
      </c>
      <c r="M53" s="106">
        <f t="shared" si="14"/>
        <v>1</v>
      </c>
      <c r="N53" s="106">
        <f t="shared" si="14"/>
        <v>5468</v>
      </c>
      <c r="O53" s="106">
        <f t="shared" si="14"/>
        <v>4070</v>
      </c>
      <c r="P53" s="106">
        <f t="shared" si="14"/>
        <v>25</v>
      </c>
      <c r="Q53" s="106">
        <f t="shared" si="14"/>
        <v>2</v>
      </c>
      <c r="R53" s="106">
        <f t="shared" si="14"/>
        <v>3</v>
      </c>
      <c r="S53" s="106">
        <f t="shared" si="14"/>
        <v>1368</v>
      </c>
      <c r="T53" s="106">
        <f t="shared" si="14"/>
        <v>1442</v>
      </c>
      <c r="U53" s="106">
        <f t="shared" si="14"/>
        <v>406</v>
      </c>
      <c r="V53" s="106">
        <f t="shared" si="14"/>
        <v>0</v>
      </c>
      <c r="W53" s="106">
        <f t="shared" si="14"/>
        <v>0</v>
      </c>
      <c r="X53" s="106">
        <f t="shared" si="14"/>
        <v>7</v>
      </c>
      <c r="Y53" s="106">
        <f t="shared" si="14"/>
        <v>450000</v>
      </c>
      <c r="Z53" s="106">
        <f t="shared" si="14"/>
        <v>0</v>
      </c>
      <c r="AA53" s="106">
        <f t="shared" si="14"/>
        <v>0</v>
      </c>
      <c r="AB53" s="106">
        <f t="shared" si="14"/>
        <v>0</v>
      </c>
      <c r="AC53" s="106">
        <f t="shared" si="14"/>
        <v>0</v>
      </c>
      <c r="AD53" s="106">
        <f t="shared" si="14"/>
        <v>105</v>
      </c>
      <c r="AE53" s="106">
        <f t="shared" si="14"/>
        <v>931</v>
      </c>
      <c r="AF53" s="106">
        <f t="shared" si="14"/>
        <v>303</v>
      </c>
      <c r="AG53" s="106">
        <f t="shared" si="14"/>
        <v>213</v>
      </c>
      <c r="AH53" s="106">
        <f t="shared" si="14"/>
        <v>90</v>
      </c>
      <c r="AI53" s="106">
        <v>1745</v>
      </c>
      <c r="AJ53" s="106">
        <f t="shared" ref="AJ53:BE53" si="15">SUM(AJ52+AJ51+AJ50+AJ49+AJ44+AJ43+AJ42+AJ41+AJ40+AJ39++AJ36+AJ25+AJ24+AJ23)</f>
        <v>1745</v>
      </c>
      <c r="AK53" s="106">
        <f t="shared" si="15"/>
        <v>2</v>
      </c>
      <c r="AL53" s="106">
        <f t="shared" si="15"/>
        <v>0</v>
      </c>
      <c r="AM53" s="106">
        <f t="shared" si="15"/>
        <v>0</v>
      </c>
      <c r="AN53" s="106">
        <f t="shared" si="15"/>
        <v>1</v>
      </c>
      <c r="AO53" s="106">
        <f t="shared" si="15"/>
        <v>0</v>
      </c>
      <c r="AP53" s="106">
        <f t="shared" si="15"/>
        <v>0</v>
      </c>
      <c r="AQ53" s="106">
        <f t="shared" si="15"/>
        <v>1</v>
      </c>
      <c r="AR53" s="106">
        <f t="shared" si="15"/>
        <v>1</v>
      </c>
      <c r="AS53" s="106">
        <f t="shared" si="15"/>
        <v>0</v>
      </c>
      <c r="AT53" s="106">
        <f t="shared" si="15"/>
        <v>0</v>
      </c>
      <c r="AU53" s="106">
        <f t="shared" si="15"/>
        <v>0</v>
      </c>
      <c r="AV53" s="106">
        <f t="shared" si="15"/>
        <v>0</v>
      </c>
      <c r="AW53" s="106">
        <f t="shared" si="15"/>
        <v>0</v>
      </c>
      <c r="AX53" s="106">
        <f t="shared" si="15"/>
        <v>0</v>
      </c>
      <c r="AY53" s="106">
        <f t="shared" si="15"/>
        <v>0</v>
      </c>
      <c r="AZ53" s="106">
        <f t="shared" si="15"/>
        <v>0</v>
      </c>
      <c r="BA53" s="106">
        <f t="shared" si="15"/>
        <v>0</v>
      </c>
      <c r="BB53" s="106">
        <f t="shared" si="15"/>
        <v>0</v>
      </c>
      <c r="BC53" s="106">
        <f t="shared" si="15"/>
        <v>0</v>
      </c>
      <c r="BD53" s="106">
        <f t="shared" si="15"/>
        <v>0</v>
      </c>
      <c r="BE53" s="106">
        <f t="shared" si="15"/>
        <v>0</v>
      </c>
      <c r="BF53" s="67">
        <f t="shared" si="3"/>
        <v>2921</v>
      </c>
      <c r="BG53" s="106">
        <f t="shared" ref="BG53:BM53" si="16">SUM(BG52+BG51+BG50+BG49+BG44+BG43+BG42+BG41+BG40+BG39++BG36+BG25+BG24+BG23)</f>
        <v>0</v>
      </c>
      <c r="BH53" s="106">
        <f t="shared" si="16"/>
        <v>0</v>
      </c>
      <c r="BI53" s="106">
        <f t="shared" si="16"/>
        <v>0</v>
      </c>
      <c r="BJ53" s="106">
        <f t="shared" si="16"/>
        <v>0</v>
      </c>
      <c r="BK53" s="106">
        <f t="shared" si="16"/>
        <v>0</v>
      </c>
      <c r="BL53" s="106">
        <f t="shared" si="16"/>
        <v>0</v>
      </c>
      <c r="BM53" s="106">
        <f t="shared" si="16"/>
        <v>0</v>
      </c>
      <c r="BN53" s="79">
        <f t="shared" si="4"/>
        <v>5476</v>
      </c>
      <c r="BO53" s="7">
        <f t="shared" si="5"/>
        <v>5476</v>
      </c>
      <c r="BP53" s="102"/>
      <c r="BQ53" s="102"/>
      <c r="BR53" s="102"/>
      <c r="BS53" s="102"/>
      <c r="BT53" s="102"/>
    </row>
    <row r="54" spans="1:72" ht="18.75" customHeight="1" x14ac:dyDescent="0.2">
      <c r="A54" s="12"/>
      <c r="B54" s="3"/>
      <c r="C54" s="3"/>
      <c r="D54" s="3"/>
      <c r="E54" s="3"/>
      <c r="F54" s="3"/>
      <c r="G54" s="48"/>
      <c r="H54" s="88"/>
      <c r="I54" s="3"/>
      <c r="J54" s="3"/>
      <c r="K54" s="3"/>
      <c r="L54" s="3"/>
      <c r="M54" s="3"/>
      <c r="N54" s="25"/>
      <c r="O54" s="73"/>
      <c r="P54" s="73"/>
      <c r="Q54" s="73"/>
      <c r="R54" s="73"/>
      <c r="S54" s="7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88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67">
        <f>SUM(G54-J54-M54-AI54)</f>
        <v>0</v>
      </c>
      <c r="BH54" s="3"/>
      <c r="BI54" s="3"/>
      <c r="BJ54" s="3"/>
      <c r="BK54" s="3"/>
      <c r="BL54" s="3"/>
      <c r="BM54" s="3"/>
      <c r="BN54" s="79">
        <f t="shared" si="4"/>
        <v>0</v>
      </c>
      <c r="BO54" s="7">
        <f t="shared" si="5"/>
        <v>0</v>
      </c>
      <c r="BP54" s="7"/>
      <c r="BQ54" s="7"/>
      <c r="BR54" s="7"/>
      <c r="BS54" s="7"/>
    </row>
    <row r="55" spans="1:72" ht="28.5" customHeight="1" x14ac:dyDescent="0.2">
      <c r="A55" s="12"/>
      <c r="B55" s="3"/>
      <c r="C55" s="3"/>
      <c r="D55" s="3"/>
      <c r="E55" s="3"/>
      <c r="F55" s="3"/>
      <c r="G55" s="48"/>
      <c r="H55" s="88"/>
      <c r="I55" s="3"/>
      <c r="J55" s="3"/>
      <c r="K55" s="3"/>
      <c r="L55" s="3"/>
      <c r="M55" s="3"/>
      <c r="N55" s="25"/>
      <c r="O55" s="73"/>
      <c r="P55" s="73"/>
      <c r="Q55" s="73"/>
      <c r="R55" s="73"/>
      <c r="S55" s="7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88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67">
        <f>SUM(G55-J55-M55-AI55)</f>
        <v>0</v>
      </c>
      <c r="BH55" s="3"/>
      <c r="BI55" s="3"/>
      <c r="BJ55" s="3"/>
      <c r="BK55" s="3"/>
      <c r="BL55" s="3"/>
      <c r="BM55" s="3"/>
      <c r="BN55" s="79">
        <f t="shared" si="4"/>
        <v>0</v>
      </c>
      <c r="BO55" s="7">
        <f t="shared" si="5"/>
        <v>0</v>
      </c>
      <c r="BP55" s="3"/>
      <c r="BQ55" s="3"/>
      <c r="BR55" s="3"/>
      <c r="BS55" s="3"/>
    </row>
    <row r="56" spans="1:72" ht="21.75" customHeight="1" x14ac:dyDescent="0.2">
      <c r="A56" s="12"/>
      <c r="B56" s="3"/>
      <c r="C56" s="3"/>
      <c r="D56" s="3"/>
      <c r="E56" s="3"/>
      <c r="F56" s="3"/>
      <c r="G56" s="48"/>
      <c r="H56" s="88"/>
      <c r="I56" s="3"/>
      <c r="J56" s="3"/>
      <c r="K56" s="3"/>
      <c r="L56" s="3"/>
      <c r="M56" s="3"/>
      <c r="N56" s="25"/>
      <c r="O56" s="73"/>
      <c r="P56" s="73"/>
      <c r="Q56" s="73"/>
      <c r="R56" s="73"/>
      <c r="S56" s="7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88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67">
        <f>SUM(G56-J56-M56-AI56)</f>
        <v>0</v>
      </c>
      <c r="BH56" s="3"/>
      <c r="BI56" s="3"/>
      <c r="BJ56" s="3"/>
      <c r="BK56" s="3"/>
      <c r="BL56" s="3"/>
      <c r="BM56" s="3"/>
      <c r="BN56" s="79">
        <f t="shared" si="4"/>
        <v>0</v>
      </c>
      <c r="BO56" s="7">
        <f t="shared" si="5"/>
        <v>0</v>
      </c>
      <c r="BP56" s="3"/>
      <c r="BQ56" s="3"/>
      <c r="BR56" s="3"/>
      <c r="BS56" s="3"/>
    </row>
    <row r="57" spans="1:72" ht="27.75" customHeight="1" x14ac:dyDescent="0.2">
      <c r="A57" s="12"/>
      <c r="B57" s="12"/>
      <c r="C57" s="12"/>
      <c r="D57" s="7"/>
      <c r="E57" s="7"/>
      <c r="F57" s="7"/>
      <c r="G57" s="47"/>
      <c r="H57" s="93"/>
      <c r="I57" s="7"/>
      <c r="J57" s="7"/>
      <c r="K57" s="7"/>
      <c r="L57" s="7"/>
      <c r="M57" s="7"/>
      <c r="N57" s="74"/>
      <c r="O57" s="75"/>
      <c r="P57" s="75"/>
      <c r="Q57" s="75"/>
      <c r="R57" s="75"/>
      <c r="S57" s="75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88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2" ht="29.25" customHeight="1" x14ac:dyDescent="0.2">
      <c r="A58" s="12"/>
      <c r="B58" s="12"/>
      <c r="C58" s="12"/>
      <c r="D58" s="7"/>
      <c r="E58" s="7"/>
      <c r="F58" s="7"/>
      <c r="G58" s="47"/>
      <c r="H58" s="93"/>
      <c r="I58" s="7"/>
      <c r="J58" s="7"/>
      <c r="K58" s="7"/>
      <c r="L58" s="7"/>
      <c r="M58" s="7"/>
      <c r="N58" s="25"/>
      <c r="O58" s="73"/>
      <c r="P58" s="73"/>
      <c r="Q58" s="73"/>
      <c r="R58" s="73"/>
      <c r="S58" s="7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88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2" ht="24" customHeight="1" x14ac:dyDescent="0.2">
      <c r="A59" s="12"/>
      <c r="B59" s="12"/>
      <c r="C59" s="12"/>
      <c r="D59" s="7"/>
      <c r="E59" s="7"/>
      <c r="F59" s="7"/>
      <c r="G59" s="47"/>
      <c r="H59" s="93"/>
      <c r="I59" s="7"/>
      <c r="J59" s="7"/>
      <c r="K59" s="7"/>
      <c r="L59" s="7"/>
      <c r="M59" s="7"/>
      <c r="N59" s="25"/>
      <c r="O59" s="73"/>
      <c r="P59" s="73"/>
      <c r="Q59" s="73"/>
      <c r="R59" s="73"/>
      <c r="S59" s="7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89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3"/>
      <c r="BO59" s="3"/>
      <c r="BP59" s="3"/>
      <c r="BQ59" s="3"/>
      <c r="BR59" s="3"/>
      <c r="BS59" s="3"/>
    </row>
    <row r="60" spans="1:72" ht="30" customHeight="1" x14ac:dyDescent="0.2">
      <c r="A60" s="12"/>
      <c r="B60" s="12"/>
      <c r="C60" s="12"/>
      <c r="D60" s="7"/>
      <c r="E60" s="7"/>
      <c r="F60" s="7"/>
      <c r="G60" s="47"/>
      <c r="H60" s="93"/>
      <c r="I60" s="7"/>
      <c r="J60" s="7"/>
      <c r="K60" s="7"/>
      <c r="L60" s="7"/>
      <c r="M60" s="7"/>
      <c r="N60" s="25"/>
      <c r="O60" s="73"/>
      <c r="P60" s="73"/>
      <c r="Q60" s="73"/>
      <c r="R60" s="73"/>
      <c r="S60" s="7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88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2" ht="27" customHeight="1" x14ac:dyDescent="0.2">
      <c r="A61" s="12"/>
      <c r="B61" s="12"/>
      <c r="C61" s="12"/>
      <c r="D61" s="7"/>
      <c r="E61" s="7"/>
      <c r="F61" s="7"/>
      <c r="G61" s="47"/>
      <c r="H61" s="93"/>
      <c r="I61" s="7"/>
      <c r="J61" s="7"/>
      <c r="K61" s="7"/>
      <c r="L61" s="7"/>
      <c r="M61" s="7"/>
      <c r="N61" s="76"/>
      <c r="O61" s="48"/>
      <c r="P61" s="48"/>
      <c r="Q61" s="48"/>
      <c r="R61" s="48"/>
      <c r="S61" s="48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88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2" ht="31.5" customHeight="1" x14ac:dyDescent="0.2">
      <c r="A62" s="12"/>
      <c r="B62" s="12"/>
      <c r="C62" s="12"/>
      <c r="D62" s="7"/>
      <c r="E62" s="7"/>
      <c r="F62" s="7"/>
      <c r="G62" s="47"/>
      <c r="H62" s="93"/>
      <c r="I62" s="7"/>
      <c r="J62" s="7"/>
      <c r="K62" s="7"/>
      <c r="L62" s="7"/>
      <c r="M62" s="7"/>
      <c r="N62" s="25"/>
      <c r="O62" s="73"/>
      <c r="P62" s="73"/>
      <c r="Q62" s="73"/>
      <c r="R62" s="73"/>
      <c r="S62" s="7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88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2" ht="30" customHeight="1" x14ac:dyDescent="0.2">
      <c r="A63" s="12"/>
      <c r="B63" s="12"/>
      <c r="C63" s="12"/>
      <c r="D63" s="7"/>
      <c r="E63" s="7"/>
      <c r="F63" s="7"/>
      <c r="G63" s="47"/>
      <c r="H63" s="93"/>
      <c r="I63" s="7"/>
      <c r="J63" s="7"/>
      <c r="K63" s="7"/>
      <c r="L63" s="7"/>
      <c r="M63" s="7"/>
      <c r="N63" s="25"/>
      <c r="O63" s="73"/>
      <c r="P63" s="73"/>
      <c r="Q63" s="73"/>
      <c r="R63" s="73"/>
      <c r="S63" s="7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88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2" ht="28.5" customHeight="1" x14ac:dyDescent="0.2">
      <c r="A64" s="12"/>
      <c r="B64" s="12"/>
      <c r="C64" s="12"/>
      <c r="D64" s="7"/>
      <c r="E64" s="7"/>
      <c r="F64" s="7"/>
      <c r="G64" s="47"/>
      <c r="H64" s="93"/>
      <c r="I64" s="7"/>
      <c r="J64" s="7"/>
      <c r="K64" s="7"/>
      <c r="L64" s="7"/>
      <c r="M64" s="7"/>
      <c r="N64" s="74"/>
      <c r="O64" s="75"/>
      <c r="P64" s="75"/>
      <c r="Q64" s="75"/>
      <c r="R64" s="75"/>
      <c r="S64" s="75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88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 ht="20.25" customHeight="1" x14ac:dyDescent="0.2">
      <c r="A65" s="12"/>
      <c r="B65" s="12"/>
      <c r="C65" s="12"/>
      <c r="D65" s="7"/>
      <c r="E65" s="7"/>
      <c r="F65" s="7"/>
      <c r="G65" s="47"/>
      <c r="H65" s="93"/>
      <c r="I65" s="7"/>
      <c r="J65" s="7"/>
      <c r="K65" s="7"/>
      <c r="L65" s="7"/>
      <c r="M65" s="7"/>
      <c r="N65" s="25"/>
      <c r="O65" s="73"/>
      <c r="P65" s="73"/>
      <c r="Q65" s="73"/>
      <c r="R65" s="73"/>
      <c r="S65" s="7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88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s="4" customFormat="1" ht="18" customHeight="1" x14ac:dyDescent="0.2">
      <c r="A66" s="12"/>
      <c r="B66" s="12"/>
      <c r="C66" s="12"/>
      <c r="D66" s="7"/>
      <c r="E66" s="7"/>
      <c r="F66" s="7"/>
      <c r="G66" s="47"/>
      <c r="H66" s="93"/>
      <c r="I66" s="7"/>
      <c r="J66" s="7"/>
      <c r="K66" s="7"/>
      <c r="L66" s="7"/>
      <c r="M66" s="7"/>
      <c r="N66" s="25"/>
      <c r="O66" s="73"/>
      <c r="P66" s="73"/>
      <c r="Q66" s="73"/>
      <c r="R66" s="73"/>
      <c r="S66" s="7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88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</row>
    <row r="67" spans="1:71" ht="28.5" customHeight="1" x14ac:dyDescent="0.2">
      <c r="A67" s="12"/>
      <c r="B67" s="12"/>
      <c r="C67" s="12"/>
      <c r="D67" s="7"/>
      <c r="E67" s="7"/>
      <c r="F67" s="7"/>
      <c r="G67" s="47"/>
      <c r="H67" s="93"/>
      <c r="I67" s="7"/>
      <c r="J67" s="7"/>
      <c r="K67" s="7"/>
      <c r="L67" s="7"/>
      <c r="M67" s="7"/>
      <c r="N67" s="76"/>
      <c r="O67" s="48"/>
      <c r="P67" s="48"/>
      <c r="Q67" s="48"/>
      <c r="R67" s="48"/>
      <c r="S67" s="48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88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 ht="31.5" customHeight="1" x14ac:dyDescent="0.2">
      <c r="A68" s="12"/>
      <c r="B68" s="12"/>
      <c r="C68" s="12"/>
      <c r="D68" s="7"/>
      <c r="E68" s="7"/>
      <c r="F68" s="7"/>
      <c r="G68" s="47"/>
      <c r="H68" s="93"/>
      <c r="I68" s="7"/>
      <c r="J68" s="7"/>
      <c r="K68" s="7"/>
      <c r="L68" s="7"/>
      <c r="M68" s="7"/>
      <c r="N68" s="25"/>
      <c r="O68" s="73"/>
      <c r="P68" s="73"/>
      <c r="Q68" s="73"/>
      <c r="R68" s="73"/>
      <c r="S68" s="7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88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 ht="32.25" customHeight="1" x14ac:dyDescent="0.2">
      <c r="A69" s="12"/>
      <c r="B69" s="12"/>
      <c r="C69" s="12"/>
      <c r="D69" s="7"/>
      <c r="E69" s="7"/>
      <c r="F69" s="7"/>
      <c r="G69" s="47"/>
      <c r="H69" s="93"/>
      <c r="I69" s="7"/>
      <c r="J69" s="7"/>
      <c r="K69" s="7"/>
      <c r="L69" s="7"/>
      <c r="M69" s="7"/>
      <c r="N69" s="74"/>
      <c r="O69" s="75"/>
      <c r="P69" s="75"/>
      <c r="Q69" s="75"/>
      <c r="R69" s="75"/>
      <c r="S69" s="75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88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 ht="27" customHeight="1" x14ac:dyDescent="0.2">
      <c r="A70" s="12"/>
      <c r="B70" s="12"/>
      <c r="C70" s="12"/>
      <c r="D70" s="7"/>
      <c r="E70" s="7"/>
      <c r="F70" s="7"/>
      <c r="G70" s="47"/>
      <c r="H70" s="93"/>
      <c r="I70" s="7"/>
      <c r="J70" s="7"/>
      <c r="K70" s="7"/>
      <c r="L70" s="7"/>
      <c r="M70" s="7"/>
      <c r="N70" s="25"/>
      <c r="O70" s="73"/>
      <c r="P70" s="73"/>
      <c r="Q70" s="73"/>
      <c r="R70" s="73"/>
      <c r="S70" s="7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88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 ht="27.75" customHeight="1" x14ac:dyDescent="0.2">
      <c r="A71" s="12"/>
      <c r="B71" s="12"/>
      <c r="C71" s="12"/>
      <c r="D71" s="7"/>
      <c r="E71" s="7"/>
      <c r="F71" s="7"/>
      <c r="G71" s="47"/>
      <c r="H71" s="93"/>
      <c r="I71" s="7"/>
      <c r="J71" s="7"/>
      <c r="K71" s="7"/>
      <c r="L71" s="7"/>
      <c r="M71" s="7"/>
      <c r="N71" s="25"/>
      <c r="O71" s="73"/>
      <c r="P71" s="73"/>
      <c r="Q71" s="73"/>
      <c r="R71" s="73"/>
      <c r="S71" s="7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88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 s="4" customFormat="1" ht="23.25" customHeight="1" x14ac:dyDescent="0.2">
      <c r="A72" s="12"/>
      <c r="B72" s="12"/>
      <c r="C72" s="12"/>
      <c r="D72" s="7"/>
      <c r="E72" s="7"/>
      <c r="F72" s="7"/>
      <c r="G72" s="47"/>
      <c r="H72" s="93"/>
      <c r="I72" s="7"/>
      <c r="J72" s="7"/>
      <c r="K72" s="7"/>
      <c r="L72" s="7"/>
      <c r="M72" s="7"/>
      <c r="N72" s="25"/>
      <c r="O72" s="73"/>
      <c r="P72" s="73"/>
      <c r="Q72" s="73"/>
      <c r="R72" s="73"/>
      <c r="S72" s="7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88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</row>
    <row r="73" spans="1:71" ht="32.25" customHeight="1" x14ac:dyDescent="0.2">
      <c r="A73" s="12"/>
      <c r="B73" s="12"/>
      <c r="C73" s="12"/>
      <c r="D73" s="7"/>
      <c r="E73" s="7"/>
      <c r="F73" s="7"/>
      <c r="G73" s="47"/>
      <c r="H73" s="93"/>
      <c r="I73" s="7"/>
      <c r="J73" s="7"/>
      <c r="K73" s="7"/>
      <c r="L73" s="7"/>
      <c r="M73" s="7"/>
      <c r="N73" s="25"/>
      <c r="O73" s="73"/>
      <c r="P73" s="73"/>
      <c r="Q73" s="73"/>
      <c r="R73" s="73"/>
      <c r="S73" s="7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89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3"/>
      <c r="BO73" s="3"/>
      <c r="BP73" s="3"/>
      <c r="BQ73" s="3"/>
      <c r="BR73" s="3"/>
      <c r="BS73" s="3"/>
    </row>
    <row r="74" spans="1:71" ht="30.75" customHeight="1" x14ac:dyDescent="0.2">
      <c r="A74" s="12"/>
      <c r="B74" s="12"/>
      <c r="C74" s="12"/>
      <c r="D74" s="7"/>
      <c r="E74" s="7"/>
      <c r="F74" s="7"/>
      <c r="G74" s="47"/>
      <c r="H74" s="93"/>
      <c r="I74" s="7"/>
      <c r="J74" s="7"/>
      <c r="K74" s="7"/>
      <c r="L74" s="7"/>
      <c r="M74" s="7"/>
      <c r="N74" s="25"/>
      <c r="O74" s="73"/>
      <c r="P74" s="73"/>
      <c r="Q74" s="73"/>
      <c r="R74" s="73"/>
      <c r="S74" s="7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88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 ht="41.25" customHeight="1" x14ac:dyDescent="0.2">
      <c r="A75" s="12"/>
      <c r="B75" s="12"/>
      <c r="C75" s="12"/>
      <c r="D75" s="7"/>
      <c r="E75" s="7"/>
      <c r="F75" s="7"/>
      <c r="G75" s="47"/>
      <c r="H75" s="93"/>
      <c r="I75" s="7"/>
      <c r="J75" s="7"/>
      <c r="K75" s="7"/>
      <c r="L75" s="7"/>
      <c r="M75" s="7"/>
      <c r="N75" s="25"/>
      <c r="O75" s="73"/>
      <c r="P75" s="73"/>
      <c r="Q75" s="73"/>
      <c r="R75" s="73"/>
      <c r="S75" s="7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88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 ht="17.25" customHeight="1" x14ac:dyDescent="0.2">
      <c r="A76" s="12"/>
      <c r="B76" s="12"/>
      <c r="C76" s="12"/>
      <c r="D76" s="7"/>
      <c r="E76" s="7"/>
      <c r="F76" s="7"/>
      <c r="G76" s="47"/>
      <c r="H76" s="93"/>
      <c r="I76" s="7"/>
      <c r="J76" s="7"/>
      <c r="K76" s="7"/>
      <c r="L76" s="7"/>
      <c r="M76" s="7"/>
      <c r="N76" s="25"/>
      <c r="O76" s="73"/>
      <c r="P76" s="73"/>
      <c r="Q76" s="73"/>
      <c r="R76" s="73"/>
      <c r="S76" s="7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88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ht="25.5" customHeight="1" x14ac:dyDescent="0.2">
      <c r="A77" s="12"/>
      <c r="B77" s="12"/>
      <c r="C77" s="12"/>
      <c r="D77" s="7"/>
      <c r="E77" s="7"/>
      <c r="F77" s="7"/>
      <c r="G77" s="47"/>
      <c r="H77" s="93"/>
      <c r="I77" s="7"/>
      <c r="J77" s="7"/>
      <c r="K77" s="7"/>
      <c r="L77" s="7"/>
      <c r="M77" s="7"/>
      <c r="N77" s="25"/>
      <c r="O77" s="73"/>
      <c r="P77" s="73"/>
      <c r="Q77" s="73"/>
      <c r="R77" s="73"/>
      <c r="S77" s="7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88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 ht="17.25" customHeight="1" x14ac:dyDescent="0.2">
      <c r="A78" s="12"/>
      <c r="B78" s="12"/>
      <c r="C78" s="12"/>
      <c r="D78" s="7"/>
      <c r="E78" s="7"/>
      <c r="F78" s="7"/>
      <c r="G78" s="47"/>
      <c r="H78" s="93"/>
      <c r="I78" s="7"/>
      <c r="J78" s="7"/>
      <c r="K78" s="7"/>
      <c r="L78" s="7"/>
      <c r="M78" s="7"/>
      <c r="N78" s="25"/>
      <c r="O78" s="73"/>
      <c r="P78" s="73"/>
      <c r="Q78" s="73"/>
      <c r="R78" s="73"/>
      <c r="S78" s="7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88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 ht="20.25" customHeight="1" x14ac:dyDescent="0.2">
      <c r="A79" s="12"/>
      <c r="B79" s="12"/>
      <c r="C79" s="12"/>
      <c r="D79" s="7"/>
      <c r="E79" s="7"/>
      <c r="F79" s="7"/>
      <c r="G79" s="47"/>
      <c r="H79" s="93"/>
      <c r="I79" s="7"/>
      <c r="J79" s="7"/>
      <c r="K79" s="7"/>
      <c r="L79" s="7"/>
      <c r="M79" s="7"/>
      <c r="N79" s="25"/>
      <c r="O79" s="73"/>
      <c r="P79" s="73"/>
      <c r="Q79" s="73"/>
      <c r="R79" s="73"/>
      <c r="S79" s="73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90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3"/>
      <c r="BO79" s="3"/>
      <c r="BP79" s="3"/>
      <c r="BQ79" s="3"/>
      <c r="BR79" s="3"/>
      <c r="BS79" s="3"/>
    </row>
    <row r="80" spans="1:71" ht="28.5" customHeight="1" x14ac:dyDescent="0.2">
      <c r="A80" s="12"/>
      <c r="B80" s="12"/>
      <c r="C80" s="12"/>
      <c r="D80" s="7"/>
      <c r="E80" s="7"/>
      <c r="F80" s="7"/>
      <c r="G80" s="47"/>
      <c r="H80" s="93"/>
      <c r="I80" s="7"/>
      <c r="J80" s="7"/>
      <c r="K80" s="7"/>
      <c r="L80" s="7"/>
      <c r="M80" s="7"/>
      <c r="N80" s="25"/>
      <c r="O80" s="73"/>
      <c r="P80" s="73"/>
      <c r="Q80" s="73"/>
      <c r="R80" s="73"/>
      <c r="S80" s="73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90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3"/>
      <c r="BO80" s="3"/>
      <c r="BP80" s="3"/>
      <c r="BQ80" s="3"/>
      <c r="BR80" s="3"/>
      <c r="BS80" s="3"/>
    </row>
    <row r="81" spans="1:71" ht="44.25" customHeight="1" x14ac:dyDescent="0.2">
      <c r="A81" s="12"/>
      <c r="B81" s="12"/>
      <c r="C81" s="12"/>
      <c r="D81" s="7"/>
      <c r="E81" s="7"/>
      <c r="F81" s="7"/>
      <c r="G81" s="47"/>
      <c r="H81" s="93"/>
      <c r="I81" s="7"/>
      <c r="J81" s="7"/>
      <c r="K81" s="7"/>
      <c r="L81" s="7"/>
      <c r="M81" s="7"/>
      <c r="N81" s="25"/>
      <c r="O81" s="73"/>
      <c r="P81" s="73"/>
      <c r="Q81" s="73"/>
      <c r="R81" s="73"/>
      <c r="S81" s="73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90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3"/>
      <c r="BO81" s="3"/>
      <c r="BP81" s="3"/>
      <c r="BQ81" s="3"/>
      <c r="BR81" s="3"/>
      <c r="BS81" s="3"/>
    </row>
    <row r="82" spans="1:71" ht="14.25" customHeight="1" x14ac:dyDescent="0.2">
      <c r="A82" s="12"/>
      <c r="B82" s="12"/>
      <c r="C82" s="12"/>
      <c r="D82" s="7"/>
      <c r="E82" s="7"/>
      <c r="F82" s="7"/>
      <c r="G82" s="47"/>
      <c r="H82" s="93"/>
      <c r="I82" s="7"/>
      <c r="J82" s="7"/>
      <c r="K82" s="7"/>
      <c r="L82" s="7"/>
      <c r="M82" s="7"/>
      <c r="N82" s="25"/>
      <c r="O82" s="73"/>
      <c r="P82" s="73"/>
      <c r="Q82" s="73"/>
      <c r="R82" s="73"/>
      <c r="S82" s="7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88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 ht="34.5" customHeight="1" x14ac:dyDescent="0.2">
      <c r="A83" s="18"/>
      <c r="B83" s="18"/>
      <c r="C83" s="18"/>
      <c r="D83" s="6"/>
      <c r="E83" s="6"/>
      <c r="F83" s="6"/>
      <c r="G83" s="55"/>
      <c r="H83" s="90"/>
      <c r="I83" s="6"/>
      <c r="J83" s="6"/>
      <c r="K83" s="6"/>
      <c r="L83" s="6"/>
      <c r="M83" s="6"/>
      <c r="N83" s="25"/>
      <c r="O83" s="73"/>
      <c r="P83" s="73"/>
      <c r="Q83" s="73"/>
      <c r="R83" s="73"/>
      <c r="S83" s="73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90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3"/>
      <c r="BO83" s="3"/>
      <c r="BP83" s="3"/>
      <c r="BQ83" s="3"/>
      <c r="BR83" s="3"/>
      <c r="BS83" s="3"/>
    </row>
    <row r="84" spans="1:71" ht="30" customHeight="1" x14ac:dyDescent="0.2">
      <c r="A84" s="18"/>
      <c r="B84" s="18"/>
      <c r="C84" s="18"/>
      <c r="D84" s="6"/>
      <c r="E84" s="6"/>
      <c r="F84" s="6"/>
      <c r="G84" s="55"/>
      <c r="H84" s="90"/>
      <c r="I84" s="6"/>
      <c r="J84" s="6"/>
      <c r="K84" s="6"/>
      <c r="L84" s="6"/>
      <c r="M84" s="6"/>
      <c r="N84" s="25"/>
      <c r="O84" s="73"/>
      <c r="P84" s="73"/>
      <c r="Q84" s="73"/>
      <c r="R84" s="73"/>
      <c r="S84" s="73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90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3"/>
      <c r="BO84" s="3"/>
      <c r="BP84" s="3"/>
      <c r="BQ84" s="3"/>
      <c r="BR84" s="3"/>
      <c r="BS84" s="3"/>
    </row>
    <row r="85" spans="1:71" ht="36.75" customHeight="1" x14ac:dyDescent="0.2">
      <c r="A85" s="18"/>
      <c r="B85" s="18"/>
      <c r="C85" s="18"/>
      <c r="D85" s="6"/>
      <c r="E85" s="6"/>
      <c r="F85" s="6"/>
      <c r="G85" s="55"/>
      <c r="H85" s="90"/>
      <c r="I85" s="6"/>
      <c r="J85" s="6"/>
      <c r="K85" s="6"/>
      <c r="L85" s="6"/>
      <c r="M85" s="6"/>
      <c r="N85" s="25"/>
      <c r="O85" s="73"/>
      <c r="P85" s="73"/>
      <c r="Q85" s="73"/>
      <c r="R85" s="73"/>
      <c r="S85" s="73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90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3"/>
      <c r="BO85" s="3"/>
      <c r="BP85" s="3"/>
      <c r="BQ85" s="3"/>
      <c r="BR85" s="3"/>
      <c r="BS85" s="3"/>
    </row>
    <row r="86" spans="1:71" s="4" customFormat="1" ht="16.5" customHeight="1" x14ac:dyDescent="0.2">
      <c r="A86" s="18"/>
      <c r="B86" s="18"/>
      <c r="C86" s="18"/>
      <c r="D86" s="6"/>
      <c r="E86" s="6"/>
      <c r="F86" s="6"/>
      <c r="G86" s="55"/>
      <c r="H86" s="90"/>
      <c r="I86" s="6"/>
      <c r="J86" s="6"/>
      <c r="K86" s="6"/>
      <c r="L86" s="6"/>
      <c r="M86" s="6"/>
      <c r="N86" s="25"/>
      <c r="O86" s="73"/>
      <c r="P86" s="73"/>
      <c r="Q86" s="73"/>
      <c r="R86" s="73"/>
      <c r="S86" s="73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90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</row>
    <row r="87" spans="1:71" ht="33.75" customHeight="1" x14ac:dyDescent="0.2">
      <c r="A87" s="18"/>
      <c r="B87" s="18"/>
      <c r="C87" s="18"/>
      <c r="D87" s="6"/>
      <c r="E87" s="6"/>
      <c r="F87" s="6"/>
      <c r="G87" s="55"/>
      <c r="H87" s="90"/>
      <c r="I87" s="6"/>
      <c r="J87" s="6"/>
      <c r="K87" s="6"/>
      <c r="L87" s="6"/>
      <c r="M87" s="6"/>
      <c r="N87" s="25"/>
      <c r="O87" s="73"/>
      <c r="P87" s="73"/>
      <c r="Q87" s="73"/>
      <c r="R87" s="73"/>
      <c r="S87" s="73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90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3"/>
      <c r="BO87" s="3"/>
      <c r="BP87" s="3"/>
      <c r="BQ87" s="3"/>
      <c r="BR87" s="3"/>
      <c r="BS87" s="3"/>
    </row>
    <row r="88" spans="1:71" ht="45" customHeight="1" x14ac:dyDescent="0.2">
      <c r="A88" s="18"/>
      <c r="B88" s="18"/>
      <c r="C88" s="18"/>
      <c r="D88" s="6"/>
      <c r="E88" s="6"/>
      <c r="F88" s="6"/>
      <c r="G88" s="55"/>
      <c r="H88" s="90"/>
      <c r="I88" s="6"/>
      <c r="J88" s="6"/>
      <c r="K88" s="6"/>
      <c r="L88" s="6"/>
      <c r="M88" s="6"/>
      <c r="N88" s="25"/>
      <c r="O88" s="73"/>
      <c r="P88" s="73"/>
      <c r="Q88" s="73"/>
      <c r="R88" s="73"/>
      <c r="S88" s="73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90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3"/>
      <c r="BO88" s="3"/>
      <c r="BP88" s="3"/>
      <c r="BQ88" s="3"/>
      <c r="BR88" s="3"/>
      <c r="BS88" s="3"/>
    </row>
    <row r="89" spans="1:71" ht="45" customHeight="1" x14ac:dyDescent="0.2">
      <c r="A89" s="18"/>
      <c r="B89" s="18"/>
      <c r="C89" s="18"/>
      <c r="D89" s="6"/>
      <c r="E89" s="6"/>
      <c r="F89" s="6"/>
      <c r="G89" s="55"/>
      <c r="H89" s="90"/>
      <c r="I89" s="6"/>
      <c r="J89" s="6"/>
      <c r="K89" s="6"/>
      <c r="L89" s="6"/>
      <c r="M89" s="6"/>
      <c r="N89" s="25"/>
      <c r="O89" s="73"/>
      <c r="P89" s="73"/>
      <c r="Q89" s="73"/>
      <c r="R89" s="73"/>
      <c r="S89" s="73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90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3"/>
      <c r="BO89" s="3"/>
      <c r="BP89" s="3"/>
      <c r="BQ89" s="3"/>
      <c r="BR89" s="3"/>
      <c r="BS89" s="3"/>
    </row>
    <row r="90" spans="1:71" ht="31.5" customHeight="1" x14ac:dyDescent="0.2">
      <c r="A90" s="18"/>
      <c r="B90" s="18"/>
      <c r="C90" s="18"/>
      <c r="D90" s="6"/>
      <c r="E90" s="6"/>
      <c r="F90" s="6"/>
      <c r="G90" s="55"/>
      <c r="H90" s="90"/>
      <c r="I90" s="6"/>
      <c r="J90" s="6"/>
      <c r="K90" s="6"/>
      <c r="L90" s="6"/>
      <c r="M90" s="6"/>
      <c r="N90" s="25"/>
      <c r="O90" s="73"/>
      <c r="P90" s="73"/>
      <c r="Q90" s="73"/>
      <c r="R90" s="73"/>
      <c r="S90" s="73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90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3"/>
      <c r="BO90" s="3"/>
      <c r="BP90" s="3"/>
      <c r="BQ90" s="3"/>
      <c r="BR90" s="3"/>
      <c r="BS90" s="3"/>
    </row>
    <row r="91" spans="1:71" ht="42.75" customHeight="1" x14ac:dyDescent="0.2">
      <c r="A91" s="18"/>
      <c r="B91" s="18"/>
      <c r="C91" s="18"/>
      <c r="D91" s="6"/>
      <c r="E91" s="6"/>
      <c r="F91" s="6"/>
      <c r="G91" s="55"/>
      <c r="H91" s="90"/>
      <c r="I91" s="6"/>
      <c r="J91" s="6"/>
      <c r="K91" s="6"/>
      <c r="L91" s="6"/>
      <c r="M91" s="6"/>
      <c r="N91" s="74"/>
      <c r="O91" s="75"/>
      <c r="P91" s="75"/>
      <c r="Q91" s="75"/>
      <c r="R91" s="75"/>
      <c r="S91" s="75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90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3"/>
      <c r="BO91" s="3"/>
      <c r="BP91" s="3"/>
      <c r="BQ91" s="3"/>
      <c r="BR91" s="3"/>
      <c r="BS91" s="3"/>
    </row>
    <row r="92" spans="1:71" s="6" customFormat="1" ht="17.25" customHeight="1" x14ac:dyDescent="0.2">
      <c r="A92" s="14"/>
      <c r="B92" s="14"/>
      <c r="C92" s="14"/>
      <c r="D92" s="3"/>
      <c r="E92" s="3"/>
      <c r="F92" s="3"/>
      <c r="G92" s="48"/>
      <c r="H92" s="88"/>
      <c r="I92" s="3"/>
      <c r="J92" s="3"/>
      <c r="K92" s="3"/>
      <c r="L92" s="3"/>
      <c r="M92" s="3"/>
      <c r="N92" s="25"/>
      <c r="O92" s="73"/>
      <c r="P92" s="73"/>
      <c r="Q92" s="73"/>
      <c r="R92" s="73"/>
      <c r="S92" s="7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88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</row>
    <row r="93" spans="1:71" s="6" customFormat="1" ht="20.25" customHeight="1" x14ac:dyDescent="0.2">
      <c r="A93" s="14"/>
      <c r="B93" s="14"/>
      <c r="C93" s="14"/>
      <c r="D93" s="3"/>
      <c r="E93" s="3"/>
      <c r="F93" s="3"/>
      <c r="G93" s="48"/>
      <c r="H93" s="88"/>
      <c r="I93" s="3"/>
      <c r="J93" s="3"/>
      <c r="K93" s="3"/>
      <c r="L93" s="3"/>
      <c r="M93" s="3"/>
      <c r="N93" s="25"/>
      <c r="O93" s="73"/>
      <c r="P93" s="73"/>
      <c r="Q93" s="73"/>
      <c r="R93" s="73"/>
      <c r="S93" s="7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88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</row>
    <row r="94" spans="1:71" s="6" customFormat="1" ht="15.75" customHeight="1" x14ac:dyDescent="0.2">
      <c r="A94" s="14"/>
      <c r="B94" s="14"/>
      <c r="C94" s="14"/>
      <c r="D94" s="3"/>
      <c r="E94" s="3"/>
      <c r="F94" s="3"/>
      <c r="G94" s="48"/>
      <c r="H94" s="88"/>
      <c r="I94" s="3"/>
      <c r="J94" s="3"/>
      <c r="K94" s="3"/>
      <c r="L94" s="3"/>
      <c r="M94" s="3"/>
      <c r="N94" s="25"/>
      <c r="O94" s="73"/>
      <c r="P94" s="73"/>
      <c r="Q94" s="73"/>
      <c r="R94" s="73"/>
      <c r="S94" s="7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88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</row>
    <row r="95" spans="1:71" ht="33.75" customHeight="1" x14ac:dyDescent="0.2">
      <c r="A95" s="19"/>
      <c r="B95" s="19"/>
      <c r="C95" s="19"/>
      <c r="D95" s="4"/>
      <c r="E95" s="4"/>
      <c r="F95" s="4"/>
      <c r="G95" s="56"/>
      <c r="H95" s="89"/>
      <c r="I95" s="4"/>
      <c r="J95" s="4"/>
      <c r="K95" s="4"/>
      <c r="L95" s="4"/>
      <c r="M95" s="4"/>
      <c r="N95" s="74"/>
      <c r="O95" s="75"/>
      <c r="P95" s="75"/>
      <c r="Q95" s="75"/>
      <c r="R95" s="75"/>
      <c r="S95" s="7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89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3"/>
      <c r="BO95" s="3"/>
      <c r="BP95" s="3"/>
      <c r="BQ95" s="3"/>
      <c r="BR95" s="3"/>
      <c r="BS95" s="3"/>
    </row>
    <row r="96" spans="1:71" s="6" customFormat="1" ht="31.5" customHeight="1" x14ac:dyDescent="0.2">
      <c r="A96" s="14"/>
      <c r="B96" s="14"/>
      <c r="C96" s="14"/>
      <c r="D96" s="3"/>
      <c r="E96" s="3"/>
      <c r="F96" s="3"/>
      <c r="G96" s="48"/>
      <c r="H96" s="88"/>
      <c r="I96" s="3"/>
      <c r="J96" s="3"/>
      <c r="K96" s="3"/>
      <c r="L96" s="3"/>
      <c r="M96" s="3"/>
      <c r="N96" s="25"/>
      <c r="O96" s="73"/>
      <c r="P96" s="73"/>
      <c r="Q96" s="73"/>
      <c r="R96" s="73"/>
      <c r="S96" s="7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88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</row>
    <row r="97" spans="1:71" s="6" customFormat="1" ht="27" customHeight="1" x14ac:dyDescent="0.2">
      <c r="A97" s="14"/>
      <c r="B97" s="14"/>
      <c r="C97" s="14"/>
      <c r="D97" s="3"/>
      <c r="E97" s="3"/>
      <c r="F97" s="3"/>
      <c r="G97" s="48"/>
      <c r="H97" s="88"/>
      <c r="I97" s="3"/>
      <c r="J97" s="3"/>
      <c r="K97" s="3"/>
      <c r="L97" s="3"/>
      <c r="M97" s="3"/>
      <c r="N97" s="25"/>
      <c r="O97" s="73"/>
      <c r="P97" s="73"/>
      <c r="Q97" s="73"/>
      <c r="R97" s="73"/>
      <c r="S97" s="7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88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</row>
    <row r="98" spans="1:71" s="6" customFormat="1" ht="45" customHeight="1" x14ac:dyDescent="0.2">
      <c r="A98" s="14"/>
      <c r="B98" s="14"/>
      <c r="C98" s="14"/>
      <c r="D98" s="3"/>
      <c r="E98" s="3"/>
      <c r="F98" s="3"/>
      <c r="G98" s="48"/>
      <c r="H98" s="88"/>
      <c r="I98" s="3"/>
      <c r="J98" s="3"/>
      <c r="K98" s="3"/>
      <c r="L98" s="3"/>
      <c r="M98" s="3"/>
      <c r="N98" s="25"/>
      <c r="O98" s="73"/>
      <c r="P98" s="73"/>
      <c r="Q98" s="73"/>
      <c r="R98" s="73"/>
      <c r="S98" s="7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88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</row>
    <row r="99" spans="1:71" s="6" customFormat="1" ht="33.75" customHeight="1" x14ac:dyDescent="0.2">
      <c r="A99" s="14"/>
      <c r="B99" s="14"/>
      <c r="C99" s="3"/>
      <c r="D99" s="3"/>
      <c r="E99" s="3"/>
      <c r="F99" s="3"/>
      <c r="G99" s="48"/>
      <c r="H99" s="88"/>
      <c r="I99" s="3"/>
      <c r="J99" s="3"/>
      <c r="K99" s="3"/>
      <c r="L99" s="3"/>
      <c r="M99" s="3"/>
      <c r="N99" s="25"/>
      <c r="O99" s="73"/>
      <c r="P99" s="73"/>
      <c r="Q99" s="73"/>
      <c r="R99" s="73"/>
      <c r="S99" s="7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88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</row>
    <row r="100" spans="1:71" s="6" customFormat="1" ht="36" customHeight="1" x14ac:dyDescent="0.2">
      <c r="A100" s="14"/>
      <c r="B100" s="14"/>
      <c r="C100" s="14"/>
      <c r="D100" s="3"/>
      <c r="E100" s="3"/>
      <c r="F100" s="3"/>
      <c r="G100" s="48"/>
      <c r="H100" s="88"/>
      <c r="I100" s="3"/>
      <c r="J100" s="3"/>
      <c r="K100" s="3"/>
      <c r="L100" s="3"/>
      <c r="M100" s="3"/>
      <c r="N100" s="25"/>
      <c r="O100" s="73"/>
      <c r="P100" s="73"/>
      <c r="Q100" s="73"/>
      <c r="R100" s="73"/>
      <c r="S100" s="7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88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</row>
    <row r="101" spans="1:71" s="6" customFormat="1" ht="23.25" customHeight="1" x14ac:dyDescent="0.2">
      <c r="A101" s="14"/>
      <c r="B101" s="14"/>
      <c r="C101" s="14"/>
      <c r="D101" s="3"/>
      <c r="E101" s="3"/>
      <c r="F101" s="3"/>
      <c r="G101" s="48"/>
      <c r="H101" s="88"/>
      <c r="I101" s="3"/>
      <c r="J101" s="3"/>
      <c r="K101" s="3"/>
      <c r="L101" s="3"/>
      <c r="M101" s="3"/>
      <c r="N101" s="25"/>
      <c r="O101" s="73"/>
      <c r="P101" s="73"/>
      <c r="Q101" s="73"/>
      <c r="R101" s="73"/>
      <c r="S101" s="7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88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</row>
    <row r="102" spans="1:71" s="6" customFormat="1" ht="33" customHeight="1" x14ac:dyDescent="0.2">
      <c r="A102" s="14"/>
      <c r="B102" s="14"/>
      <c r="C102" s="14"/>
      <c r="D102" s="3"/>
      <c r="E102" s="3"/>
      <c r="F102" s="3"/>
      <c r="G102" s="48"/>
      <c r="H102" s="88"/>
      <c r="I102" s="3"/>
      <c r="J102" s="3"/>
      <c r="K102" s="3"/>
      <c r="L102" s="3"/>
      <c r="M102" s="3"/>
      <c r="N102" s="77"/>
      <c r="O102" s="78"/>
      <c r="P102" s="78"/>
      <c r="Q102" s="78"/>
      <c r="R102" s="78"/>
      <c r="S102" s="78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88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</row>
    <row r="103" spans="1:71" s="6" customFormat="1" ht="30" customHeight="1" x14ac:dyDescent="0.2">
      <c r="A103" s="14"/>
      <c r="B103" s="14"/>
      <c r="C103" s="14"/>
      <c r="D103" s="3"/>
      <c r="E103" s="3"/>
      <c r="F103" s="3"/>
      <c r="G103" s="48"/>
      <c r="H103" s="88"/>
      <c r="I103" s="3"/>
      <c r="J103" s="3"/>
      <c r="K103" s="3"/>
      <c r="L103" s="3"/>
      <c r="M103" s="3"/>
      <c r="N103" s="76"/>
      <c r="O103" s="48"/>
      <c r="P103" s="48"/>
      <c r="Q103" s="48"/>
      <c r="R103" s="48"/>
      <c r="S103" s="48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88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</row>
    <row r="104" spans="1:71" s="6" customFormat="1" ht="28.5" customHeight="1" x14ac:dyDescent="0.2">
      <c r="A104" s="14"/>
      <c r="B104" s="14"/>
      <c r="C104" s="14"/>
      <c r="D104" s="3"/>
      <c r="E104" s="3"/>
      <c r="F104" s="3"/>
      <c r="G104" s="48"/>
      <c r="H104" s="88"/>
      <c r="I104" s="3"/>
      <c r="J104" s="3"/>
      <c r="K104" s="3"/>
      <c r="L104" s="3"/>
      <c r="M104" s="3"/>
      <c r="N104" s="76"/>
      <c r="O104" s="48"/>
      <c r="P104" s="48"/>
      <c r="Q104" s="48"/>
      <c r="R104" s="48"/>
      <c r="S104" s="48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88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</row>
    <row r="105" spans="1:71" ht="47.25" customHeight="1" x14ac:dyDescent="0.2">
      <c r="A105" s="14"/>
      <c r="B105" s="14"/>
      <c r="C105" s="3"/>
      <c r="D105" s="3"/>
      <c r="E105" s="3"/>
      <c r="F105" s="3"/>
      <c r="G105" s="48"/>
      <c r="H105" s="88"/>
      <c r="I105" s="3"/>
      <c r="J105" s="3"/>
      <c r="K105" s="3"/>
      <c r="L105" s="3"/>
      <c r="M105" s="3"/>
      <c r="N105" s="76"/>
      <c r="O105" s="48"/>
      <c r="P105" s="48"/>
      <c r="Q105" s="48"/>
      <c r="R105" s="48"/>
      <c r="S105" s="48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88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</row>
    <row r="106" spans="1:71" ht="60.75" customHeight="1" x14ac:dyDescent="0.2">
      <c r="A106" s="14"/>
      <c r="B106" s="14"/>
      <c r="C106" s="14"/>
      <c r="D106" s="3"/>
      <c r="E106" s="3"/>
      <c r="F106" s="3"/>
      <c r="G106" s="48"/>
      <c r="H106" s="88"/>
      <c r="I106" s="3"/>
      <c r="J106" s="3"/>
      <c r="K106" s="3"/>
      <c r="L106" s="3"/>
      <c r="M106" s="3"/>
      <c r="N106" s="76"/>
      <c r="O106" s="48"/>
      <c r="P106" s="48"/>
      <c r="Q106" s="48"/>
      <c r="R106" s="48"/>
      <c r="S106" s="48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88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</row>
    <row r="107" spans="1:71" ht="21" customHeight="1" x14ac:dyDescent="0.2">
      <c r="A107" s="14"/>
      <c r="B107" s="14"/>
      <c r="C107" s="14"/>
      <c r="D107" s="3"/>
      <c r="E107" s="3"/>
      <c r="F107" s="3"/>
      <c r="G107" s="48"/>
      <c r="H107" s="88"/>
      <c r="I107" s="3"/>
      <c r="J107" s="3"/>
      <c r="K107" s="3"/>
      <c r="L107" s="3"/>
      <c r="M107" s="3"/>
      <c r="N107" s="76"/>
      <c r="O107" s="48"/>
      <c r="P107" s="48"/>
      <c r="Q107" s="48"/>
      <c r="R107" s="48"/>
      <c r="S107" s="48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88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</row>
    <row r="108" spans="1:71" s="4" customFormat="1" ht="26.25" customHeight="1" x14ac:dyDescent="0.2">
      <c r="A108" s="14"/>
      <c r="B108" s="14"/>
      <c r="C108" s="14"/>
      <c r="D108" s="3"/>
      <c r="E108" s="3"/>
      <c r="F108" s="3"/>
      <c r="G108" s="48"/>
      <c r="H108" s="88"/>
      <c r="I108" s="3"/>
      <c r="J108" s="3"/>
      <c r="K108" s="3"/>
      <c r="L108" s="3"/>
      <c r="M108" s="3"/>
      <c r="N108" s="76"/>
      <c r="O108" s="48"/>
      <c r="P108" s="48"/>
      <c r="Q108" s="48"/>
      <c r="R108" s="48"/>
      <c r="S108" s="48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88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</row>
    <row r="109" spans="1:71" ht="33" customHeight="1" x14ac:dyDescent="0.2">
      <c r="A109" s="14"/>
      <c r="B109" s="14"/>
      <c r="C109" s="14"/>
      <c r="D109" s="3"/>
      <c r="E109" s="3"/>
      <c r="F109" s="3"/>
      <c r="G109" s="48"/>
      <c r="H109" s="88"/>
      <c r="I109" s="3"/>
      <c r="J109" s="3"/>
      <c r="K109" s="3"/>
      <c r="L109" s="3"/>
      <c r="M109" s="3"/>
      <c r="N109" s="76"/>
      <c r="O109" s="48"/>
      <c r="P109" s="48"/>
      <c r="Q109" s="48"/>
      <c r="R109" s="48"/>
      <c r="S109" s="48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88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</row>
    <row r="110" spans="1:71" ht="43.5" customHeight="1" x14ac:dyDescent="0.2">
      <c r="A110" s="14"/>
      <c r="B110" s="14"/>
      <c r="C110" s="14"/>
      <c r="D110" s="3"/>
      <c r="E110" s="3"/>
      <c r="F110" s="3"/>
      <c r="G110" s="48"/>
      <c r="H110" s="88"/>
      <c r="I110" s="3"/>
      <c r="J110" s="3"/>
      <c r="K110" s="3"/>
      <c r="L110" s="3"/>
      <c r="M110" s="3"/>
      <c r="N110" s="76"/>
      <c r="O110" s="48"/>
      <c r="P110" s="48"/>
      <c r="Q110" s="48"/>
      <c r="R110" s="48"/>
      <c r="S110" s="48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88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</row>
    <row r="111" spans="1:71" ht="78" customHeight="1" x14ac:dyDescent="0.2">
      <c r="A111" s="14"/>
      <c r="B111" s="14"/>
      <c r="C111" s="14"/>
      <c r="D111" s="3"/>
      <c r="E111" s="3"/>
      <c r="F111" s="3"/>
      <c r="G111" s="48"/>
      <c r="H111" s="88"/>
      <c r="I111" s="3"/>
      <c r="J111" s="3"/>
      <c r="K111" s="3"/>
      <c r="L111" s="3"/>
      <c r="M111" s="3"/>
      <c r="N111" s="77"/>
      <c r="O111" s="78"/>
      <c r="P111" s="78"/>
      <c r="Q111" s="78"/>
      <c r="R111" s="78"/>
      <c r="S111" s="78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88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</row>
    <row r="112" spans="1:71" ht="59.25" customHeight="1" x14ac:dyDescent="0.2">
      <c r="A112" s="14"/>
      <c r="B112" s="14"/>
      <c r="C112" s="14"/>
      <c r="D112" s="3"/>
      <c r="E112" s="3"/>
      <c r="F112" s="3"/>
      <c r="G112" s="48"/>
      <c r="H112" s="88"/>
      <c r="I112" s="3"/>
      <c r="J112" s="3"/>
      <c r="K112" s="3"/>
      <c r="L112" s="3"/>
      <c r="M112" s="3"/>
      <c r="N112" s="76"/>
      <c r="O112" s="48"/>
      <c r="P112" s="48"/>
      <c r="Q112" s="48"/>
      <c r="R112" s="48"/>
      <c r="S112" s="48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88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</row>
    <row r="113" spans="1:74" ht="22.5" customHeight="1" x14ac:dyDescent="0.2">
      <c r="A113" s="14"/>
      <c r="B113" s="14"/>
      <c r="C113" s="14"/>
      <c r="D113" s="3"/>
      <c r="E113" s="3"/>
      <c r="F113" s="3"/>
      <c r="G113" s="48"/>
      <c r="H113" s="88"/>
      <c r="I113" s="3"/>
      <c r="J113" s="3"/>
      <c r="K113" s="3"/>
      <c r="L113" s="3"/>
      <c r="M113" s="3"/>
      <c r="N113" s="76"/>
      <c r="O113" s="48"/>
      <c r="P113" s="48"/>
      <c r="Q113" s="48"/>
      <c r="R113" s="48"/>
      <c r="S113" s="48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88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</row>
    <row r="114" spans="1:74" ht="27.75" customHeight="1" x14ac:dyDescent="0.2">
      <c r="A114" s="9"/>
      <c r="B114" s="144"/>
      <c r="C114" s="144"/>
      <c r="D114" s="144"/>
      <c r="E114" s="13"/>
      <c r="F114" s="13"/>
      <c r="G114" s="57"/>
      <c r="H114" s="94"/>
      <c r="I114" s="13"/>
      <c r="J114" s="13"/>
      <c r="K114" s="13"/>
      <c r="L114" s="13"/>
      <c r="M114" s="13"/>
      <c r="N114" s="76"/>
      <c r="O114" s="48"/>
      <c r="P114" s="48"/>
      <c r="Q114" s="48"/>
      <c r="R114" s="48"/>
      <c r="S114" s="48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91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4"/>
      <c r="BH114" s="10"/>
      <c r="BI114" s="10"/>
      <c r="BJ114" s="10"/>
      <c r="BK114" s="10"/>
      <c r="BL114" s="10"/>
      <c r="BM114" s="10"/>
      <c r="BN114" s="3"/>
      <c r="BO114" s="3"/>
      <c r="BP114" s="3"/>
      <c r="BQ114" s="3"/>
      <c r="BR114" s="3"/>
      <c r="BS114" s="3"/>
    </row>
    <row r="115" spans="1:74" ht="32.25" customHeight="1" x14ac:dyDescent="0.2">
      <c r="A115" s="9"/>
      <c r="B115" s="144"/>
      <c r="C115" s="144"/>
      <c r="D115" s="144"/>
      <c r="E115" s="13"/>
      <c r="F115" s="13"/>
      <c r="G115" s="57"/>
      <c r="H115" s="94"/>
      <c r="I115" s="13"/>
      <c r="J115" s="13"/>
      <c r="K115" s="13"/>
      <c r="L115" s="13"/>
      <c r="M115" s="13"/>
      <c r="N115" s="74"/>
      <c r="O115" s="75"/>
      <c r="P115" s="75"/>
      <c r="Q115" s="75"/>
      <c r="R115" s="75"/>
      <c r="S115" s="75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91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4"/>
      <c r="BH115" s="10"/>
      <c r="BI115" s="10"/>
      <c r="BJ115" s="10"/>
      <c r="BK115" s="10"/>
      <c r="BL115" s="10"/>
      <c r="BM115" s="10"/>
      <c r="BN115" s="3"/>
      <c r="BO115" s="3"/>
      <c r="BP115" s="3"/>
      <c r="BQ115" s="3"/>
      <c r="BR115" s="3"/>
      <c r="BS115" s="3"/>
    </row>
    <row r="116" spans="1:74" ht="18.75" customHeight="1" x14ac:dyDescent="0.2">
      <c r="A116" s="9"/>
      <c r="B116" s="144"/>
      <c r="C116" s="144"/>
      <c r="D116" s="144"/>
      <c r="E116" s="13"/>
      <c r="F116" s="13"/>
      <c r="G116" s="57"/>
      <c r="H116" s="94"/>
      <c r="I116" s="13"/>
      <c r="J116" s="13"/>
      <c r="K116" s="13"/>
      <c r="L116" s="13"/>
      <c r="M116" s="13"/>
      <c r="N116" s="74"/>
      <c r="O116" s="75"/>
      <c r="P116" s="75"/>
      <c r="Q116" s="75"/>
      <c r="R116" s="75"/>
      <c r="S116" s="75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91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4"/>
      <c r="BH116" s="10"/>
      <c r="BI116" s="10"/>
      <c r="BJ116" s="10"/>
      <c r="BK116" s="10"/>
      <c r="BL116" s="10"/>
      <c r="BM116" s="10"/>
      <c r="BN116" s="3"/>
      <c r="BO116" s="3"/>
      <c r="BP116" s="3"/>
      <c r="BQ116" s="3"/>
      <c r="BR116" s="3"/>
      <c r="BS116" s="3"/>
    </row>
    <row r="117" spans="1:74" ht="31.5" customHeight="1" x14ac:dyDescent="0.2">
      <c r="A117" s="9"/>
      <c r="B117" s="144"/>
      <c r="C117" s="144"/>
      <c r="D117" s="144"/>
      <c r="E117" s="13"/>
      <c r="F117" s="13"/>
      <c r="G117" s="57"/>
      <c r="H117" s="94"/>
      <c r="I117" s="13"/>
      <c r="J117" s="13"/>
      <c r="K117" s="13"/>
      <c r="L117" s="13"/>
      <c r="M117" s="13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91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4"/>
      <c r="BH117" s="10"/>
      <c r="BI117" s="10"/>
      <c r="BJ117" s="10"/>
      <c r="BK117" s="10"/>
      <c r="BL117" s="10"/>
      <c r="BM117" s="10"/>
      <c r="BN117" s="3"/>
      <c r="BO117" s="3"/>
      <c r="BP117" s="3"/>
      <c r="BQ117" s="3"/>
      <c r="BR117" s="3"/>
      <c r="BS117" s="3"/>
    </row>
    <row r="118" spans="1:74" ht="33" customHeight="1" x14ac:dyDescent="0.2">
      <c r="A118" s="9"/>
      <c r="B118" s="10"/>
      <c r="C118" s="10"/>
      <c r="D118" s="10"/>
      <c r="E118" s="10"/>
      <c r="F118" s="10"/>
      <c r="G118" s="52"/>
      <c r="H118" s="91"/>
      <c r="I118" s="10"/>
      <c r="J118" s="10"/>
      <c r="K118" s="10"/>
      <c r="L118" s="10"/>
      <c r="M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91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4"/>
      <c r="BH118" s="10"/>
      <c r="BI118" s="10"/>
      <c r="BJ118" s="10"/>
      <c r="BK118" s="10"/>
      <c r="BL118" s="10"/>
      <c r="BM118" s="10"/>
      <c r="BN118" s="3"/>
      <c r="BO118" s="3"/>
      <c r="BP118" s="3"/>
      <c r="BQ118" s="3"/>
      <c r="BR118" s="3"/>
      <c r="BS118" s="3"/>
    </row>
    <row r="119" spans="1:74" ht="32.25" customHeight="1" x14ac:dyDescent="0.2">
      <c r="A119" s="9"/>
      <c r="B119" s="10"/>
      <c r="C119" s="10"/>
      <c r="D119" s="10"/>
      <c r="E119" s="10"/>
      <c r="F119" s="10"/>
      <c r="G119" s="52"/>
      <c r="H119" s="91"/>
      <c r="I119" s="10"/>
      <c r="J119" s="10"/>
      <c r="K119" s="10"/>
      <c r="L119" s="10"/>
      <c r="M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91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4"/>
      <c r="BH119" s="10"/>
      <c r="BI119" s="10"/>
      <c r="BJ119" s="10"/>
      <c r="BK119" s="10"/>
      <c r="BL119" s="10"/>
      <c r="BM119" s="10"/>
      <c r="BN119" s="3"/>
      <c r="BO119" s="3"/>
      <c r="BP119" s="3"/>
      <c r="BQ119" s="3"/>
      <c r="BR119" s="3"/>
      <c r="BS119" s="3"/>
    </row>
    <row r="120" spans="1:74" ht="46.5" customHeight="1" x14ac:dyDescent="0.2">
      <c r="BN120" s="3"/>
      <c r="BO120" s="3"/>
      <c r="BP120" s="3"/>
      <c r="BQ120" s="3"/>
      <c r="BR120" s="3"/>
      <c r="BS120" s="3"/>
    </row>
    <row r="121" spans="1:74" ht="19.5" customHeight="1" x14ac:dyDescent="0.2">
      <c r="BN121" s="3"/>
      <c r="BO121" s="3"/>
      <c r="BP121" s="3"/>
      <c r="BQ121" s="3"/>
      <c r="BR121" s="3"/>
      <c r="BS121" s="3"/>
    </row>
    <row r="122" spans="1:74" ht="29.25" customHeight="1" x14ac:dyDescent="0.2">
      <c r="BN122" s="3"/>
      <c r="BO122" s="3"/>
      <c r="BP122" s="3"/>
      <c r="BQ122" s="3"/>
      <c r="BR122" s="3"/>
      <c r="BS122" s="3"/>
    </row>
    <row r="123" spans="1:74" ht="46.5" customHeight="1" x14ac:dyDescent="0.2">
      <c r="BN123" s="3"/>
      <c r="BO123" s="3"/>
      <c r="BP123" s="3"/>
      <c r="BQ123" s="3"/>
      <c r="BR123" s="3"/>
      <c r="BS123" s="3"/>
    </row>
    <row r="124" spans="1:74" ht="16.5" customHeight="1" x14ac:dyDescent="0.2">
      <c r="BN124" s="3"/>
      <c r="BO124" s="3"/>
      <c r="BP124" s="3"/>
      <c r="BQ124" s="3"/>
      <c r="BR124" s="3"/>
      <c r="BS124" s="3"/>
    </row>
    <row r="125" spans="1:74" ht="64.5" hidden="1" customHeight="1" x14ac:dyDescent="0.2">
      <c r="BN125" s="3"/>
      <c r="BO125" s="3"/>
      <c r="BP125" s="3"/>
      <c r="BQ125" s="3"/>
      <c r="BR125" s="3"/>
      <c r="BS125" s="3"/>
    </row>
    <row r="126" spans="1:74" ht="32.25" customHeight="1" x14ac:dyDescent="0.2">
      <c r="BN126" s="3"/>
      <c r="BO126" s="3"/>
      <c r="BP126" s="3"/>
      <c r="BQ126" s="3"/>
      <c r="BR126" s="3"/>
      <c r="BS126" s="3"/>
    </row>
    <row r="127" spans="1:74" ht="64.5" customHeight="1" x14ac:dyDescent="0.2">
      <c r="BN127" s="10"/>
      <c r="BO127" s="10"/>
      <c r="BP127" s="10"/>
      <c r="BQ127" s="10"/>
      <c r="BR127" s="10"/>
      <c r="BS127" s="10"/>
      <c r="BT127" s="14"/>
      <c r="BU127" s="14"/>
      <c r="BV127" s="14"/>
    </row>
    <row r="128" spans="1:74" ht="46.5" customHeight="1" x14ac:dyDescent="0.2">
      <c r="BN128" s="10"/>
      <c r="BO128" s="10"/>
      <c r="BP128" s="10"/>
      <c r="BQ128" s="10"/>
      <c r="BR128" s="10"/>
      <c r="BS128" s="10"/>
      <c r="BT128" s="14"/>
      <c r="BU128" s="14"/>
      <c r="BV128" s="14"/>
    </row>
    <row r="129" spans="38:74" ht="64.5" customHeight="1" x14ac:dyDescent="0.2">
      <c r="BN129" s="10"/>
      <c r="BO129" s="10"/>
      <c r="BP129" s="10"/>
      <c r="BQ129" s="10"/>
      <c r="BR129" s="10"/>
      <c r="BS129" s="10"/>
      <c r="BT129" s="14"/>
      <c r="BU129" s="14"/>
      <c r="BV129" s="14"/>
    </row>
    <row r="130" spans="38:74" ht="64.5" customHeight="1" x14ac:dyDescent="0.2">
      <c r="AL130" s="8"/>
      <c r="BN130" s="10"/>
      <c r="BO130" s="10"/>
      <c r="BP130" s="10"/>
      <c r="BQ130" s="10"/>
      <c r="BR130" s="10"/>
      <c r="BS130" s="10"/>
      <c r="BT130" s="14"/>
      <c r="BU130" s="14"/>
      <c r="BV130" s="14"/>
    </row>
    <row r="131" spans="38:74" ht="15" x14ac:dyDescent="0.2">
      <c r="BN131" s="10"/>
      <c r="BO131" s="10"/>
      <c r="BP131" s="10"/>
      <c r="BQ131" s="10"/>
      <c r="BR131" s="10"/>
      <c r="BS131" s="10"/>
      <c r="BT131" s="14"/>
      <c r="BU131" s="14"/>
      <c r="BV131" s="14"/>
    </row>
    <row r="132" spans="38:74" ht="15" x14ac:dyDescent="0.2">
      <c r="BN132" s="10"/>
      <c r="BO132" s="10"/>
      <c r="BP132" s="10"/>
      <c r="BQ132" s="10"/>
      <c r="BR132" s="10"/>
      <c r="BS132" s="10"/>
      <c r="BT132" s="14"/>
      <c r="BU132" s="14"/>
      <c r="BV132" s="14"/>
    </row>
  </sheetData>
  <mergeCells count="112">
    <mergeCell ref="BH8:BH21"/>
    <mergeCell ref="BL8:BL21"/>
    <mergeCell ref="C22:D22"/>
    <mergeCell ref="AT11:AT21"/>
    <mergeCell ref="BP44:BT44"/>
    <mergeCell ref="BP38:BQ38"/>
    <mergeCell ref="AS8:AZ9"/>
    <mergeCell ref="AY11:AY21"/>
    <mergeCell ref="AV11:AV21"/>
    <mergeCell ref="AU11:AU21"/>
    <mergeCell ref="AX11:AX21"/>
    <mergeCell ref="BM8:BM21"/>
    <mergeCell ref="B46:D46"/>
    <mergeCell ref="C44:D44"/>
    <mergeCell ref="C39:D39"/>
    <mergeCell ref="C37:D37"/>
    <mergeCell ref="C30:D30"/>
    <mergeCell ref="BF1:BM2"/>
    <mergeCell ref="C23:D23"/>
    <mergeCell ref="Q11:Q21"/>
    <mergeCell ref="R11:R21"/>
    <mergeCell ref="S11:S21"/>
    <mergeCell ref="AR14:AR21"/>
    <mergeCell ref="O11:O21"/>
    <mergeCell ref="AN11:AN21"/>
    <mergeCell ref="AL11:AL21"/>
    <mergeCell ref="T11:T21"/>
    <mergeCell ref="AJ11:AJ21"/>
    <mergeCell ref="Z14:Z21"/>
    <mergeCell ref="AA14:AA21"/>
    <mergeCell ref="AB14:AB21"/>
    <mergeCell ref="P11:P21"/>
    <mergeCell ref="B117:D117"/>
    <mergeCell ref="B115:D115"/>
    <mergeCell ref="B116:D116"/>
    <mergeCell ref="C38:D38"/>
    <mergeCell ref="C43:D43"/>
    <mergeCell ref="C35:D35"/>
    <mergeCell ref="C36:D36"/>
    <mergeCell ref="C48:D48"/>
    <mergeCell ref="B45:D45"/>
    <mergeCell ref="B47:D47"/>
    <mergeCell ref="C28:D28"/>
    <mergeCell ref="V11:AC13"/>
    <mergeCell ref="E8:E21"/>
    <mergeCell ref="C33:D33"/>
    <mergeCell ref="C34:D34"/>
    <mergeCell ref="C42:D42"/>
    <mergeCell ref="K11:K21"/>
    <mergeCell ref="C29:D29"/>
    <mergeCell ref="A8:D21"/>
    <mergeCell ref="N8:S10"/>
    <mergeCell ref="C27:D27"/>
    <mergeCell ref="J11:J21"/>
    <mergeCell ref="G11:G21"/>
    <mergeCell ref="AL8:AR10"/>
    <mergeCell ref="B114:D114"/>
    <mergeCell ref="G8:K10"/>
    <mergeCell ref="I11:I21"/>
    <mergeCell ref="H11:H21"/>
    <mergeCell ref="C52:D52"/>
    <mergeCell ref="C53:D53"/>
    <mergeCell ref="C40:D40"/>
    <mergeCell ref="AW11:AW21"/>
    <mergeCell ref="F8:F21"/>
    <mergeCell ref="N11:N21"/>
    <mergeCell ref="C31:D31"/>
    <mergeCell ref="M11:M21"/>
    <mergeCell ref="L11:L21"/>
    <mergeCell ref="L8:L9"/>
    <mergeCell ref="C24:D24"/>
    <mergeCell ref="C25:D25"/>
    <mergeCell ref="C41:D41"/>
    <mergeCell ref="C32:D32"/>
    <mergeCell ref="BF8:BF21"/>
    <mergeCell ref="BG8:BG21"/>
    <mergeCell ref="BA8:BC9"/>
    <mergeCell ref="BA11:BA21"/>
    <mergeCell ref="BB11:BB21"/>
    <mergeCell ref="BC11:BC21"/>
    <mergeCell ref="BD8:BD21"/>
    <mergeCell ref="C26:D26"/>
    <mergeCell ref="C49:D49"/>
    <mergeCell ref="C50:D50"/>
    <mergeCell ref="C51:D51"/>
    <mergeCell ref="BE8:BE21"/>
    <mergeCell ref="AI8:AI21"/>
    <mergeCell ref="T8:AH9"/>
    <mergeCell ref="AP14:AP21"/>
    <mergeCell ref="AO14:AO21"/>
    <mergeCell ref="AO11:AR13"/>
    <mergeCell ref="V14:V21"/>
    <mergeCell ref="A1:BE1"/>
    <mergeCell ref="C2:BE2"/>
    <mergeCell ref="C3:BE4"/>
    <mergeCell ref="AQ14:AQ21"/>
    <mergeCell ref="AM11:AM21"/>
    <mergeCell ref="AC14:AC21"/>
    <mergeCell ref="AD11:AD21"/>
    <mergeCell ref="AK8:AK21"/>
    <mergeCell ref="U11:U21"/>
    <mergeCell ref="AG14:AG21"/>
    <mergeCell ref="D6:BE7"/>
    <mergeCell ref="AH14:AH21"/>
    <mergeCell ref="AF14:AF21"/>
    <mergeCell ref="AF11:AH13"/>
    <mergeCell ref="AE11:AE21"/>
    <mergeCell ref="W14:W21"/>
    <mergeCell ref="X14:X21"/>
    <mergeCell ref="Y14:Y21"/>
    <mergeCell ref="AZ11:AZ21"/>
    <mergeCell ref="AS11:AS21"/>
  </mergeCells>
  <phoneticPr fontId="2" type="noConversion"/>
  <pageMargins left="0.55118110236220474" right="0.55118110236220474" top="0.47244094488188981" bottom="0.19685039370078741" header="0.15748031496062992" footer="0.3"/>
  <pageSetup paperSize="9" scale="45" orientation="landscape" horizontalDpi="300" verticalDpi="300" r:id="rId1"/>
  <headerFooter alignWithMargins="0">
    <oddHeader>Page &amp;P of &amp;N</oddHeader>
  </headerFooter>
  <rowBreaks count="1" manualBreakCount="1">
    <brk id="113" max="41" man="1"/>
  </rowBreaks>
  <colBreaks count="1" manualBreakCount="1">
    <brk id="26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9" sqref="G49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arachin</vt:lpstr>
      <vt:lpstr>Sheet2</vt:lpstr>
      <vt:lpstr>Sheet3</vt:lpstr>
      <vt:lpstr>Sheet4</vt:lpstr>
      <vt:lpstr>Sheet1</vt:lpstr>
      <vt:lpstr>arachin!Print_Area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2007-12-21T05:23:27Z</cp:lastPrinted>
  <dcterms:created xsi:type="dcterms:W3CDTF">2006-11-25T20:12:36Z</dcterms:created>
  <dcterms:modified xsi:type="dcterms:W3CDTF">2019-05-17T08:51:40Z</dcterms:modified>
</cp:coreProperties>
</file>