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5\Desktop\վիճակագրություն 2023-1\վերջնական 2023-1\մինչդատարակ 2023-1 դատավոր\"/>
    </mc:Choice>
  </mc:AlternateContent>
  <bookViews>
    <workbookView xWindow="0" yWindow="0" windowWidth="28800" windowHeight="12030" tabRatio="918"/>
  </bookViews>
  <sheets>
    <sheet name="Հակակոռուպցիոն դատարան" sheetId="36" r:id="rId1"/>
  </sheets>
  <calcPr calcId="162913"/>
</workbook>
</file>

<file path=xl/calcChain.xml><?xml version="1.0" encoding="utf-8"?>
<calcChain xmlns="http://schemas.openxmlformats.org/spreadsheetml/2006/main">
  <c r="E44" i="36" l="1"/>
  <c r="F44" i="36"/>
  <c r="G44" i="36"/>
  <c r="H44" i="36"/>
  <c r="I44" i="36"/>
  <c r="J44" i="36"/>
  <c r="K44" i="36"/>
  <c r="L44" i="36"/>
  <c r="M44" i="36"/>
  <c r="N44" i="36"/>
  <c r="O44" i="36"/>
  <c r="P44" i="36"/>
  <c r="Q44" i="36"/>
  <c r="D44" i="36"/>
  <c r="E42" i="36"/>
  <c r="F42" i="36"/>
  <c r="G42" i="36"/>
  <c r="H42" i="36"/>
  <c r="I42" i="36"/>
  <c r="J42" i="36"/>
  <c r="K42" i="36"/>
  <c r="L42" i="36"/>
  <c r="M42" i="36"/>
  <c r="N42" i="36"/>
  <c r="O42" i="36"/>
  <c r="P42" i="36"/>
  <c r="Q42" i="36"/>
  <c r="D42" i="36"/>
  <c r="E29" i="36"/>
  <c r="F29" i="36"/>
  <c r="G29" i="36"/>
  <c r="H29" i="36"/>
  <c r="I29" i="36"/>
  <c r="J29" i="36"/>
  <c r="K29" i="36"/>
  <c r="L29" i="36"/>
  <c r="M29" i="36"/>
  <c r="N29" i="36"/>
  <c r="O29" i="36"/>
  <c r="P29" i="36"/>
  <c r="Q29" i="36"/>
  <c r="D29" i="36"/>
  <c r="E21" i="36"/>
  <c r="F21" i="36"/>
  <c r="G21" i="36"/>
  <c r="H21" i="36"/>
  <c r="I21" i="36"/>
  <c r="J21" i="36"/>
  <c r="K21" i="36"/>
  <c r="L21" i="36"/>
  <c r="M21" i="36"/>
  <c r="N21" i="36"/>
  <c r="O21" i="36"/>
  <c r="P21" i="36"/>
  <c r="Q21" i="36"/>
  <c r="D21" i="36"/>
  <c r="E12" i="36"/>
  <c r="F12" i="36"/>
  <c r="G12" i="36"/>
  <c r="H12" i="36"/>
  <c r="I12" i="36"/>
  <c r="J12" i="36"/>
  <c r="K12" i="36"/>
  <c r="L12" i="36"/>
  <c r="M12" i="36"/>
  <c r="N12" i="36"/>
  <c r="O12" i="36"/>
  <c r="P12" i="36"/>
  <c r="Q12" i="36"/>
  <c r="D12" i="36"/>
  <c r="E6" i="36"/>
  <c r="F6" i="36"/>
  <c r="G6" i="36"/>
  <c r="H6" i="36"/>
  <c r="I6" i="36"/>
  <c r="J6" i="36"/>
  <c r="K6" i="36"/>
  <c r="L6" i="36"/>
  <c r="M6" i="36"/>
  <c r="N6" i="36"/>
  <c r="O6" i="36"/>
  <c r="P6" i="36"/>
  <c r="Q6" i="36"/>
  <c r="D6" i="36"/>
  <c r="N54" i="36" l="1"/>
  <c r="F54" i="36"/>
  <c r="E54" i="36"/>
  <c r="M54" i="36"/>
  <c r="K54" i="36"/>
  <c r="J54" i="36"/>
  <c r="L54" i="36"/>
  <c r="Q54" i="36"/>
  <c r="I54" i="36"/>
  <c r="P54" i="36"/>
  <c r="H54" i="36"/>
  <c r="O54" i="36"/>
  <c r="G54" i="36"/>
  <c r="D54" i="36"/>
</calcChain>
</file>

<file path=xl/sharedStrings.xml><?xml version="1.0" encoding="utf-8"?>
<sst xmlns="http://schemas.openxmlformats.org/spreadsheetml/2006/main" count="69" uniqueCount="69">
  <si>
    <t>1. Մինչդատական վարույթի դատական երաշխիքների ոլորտ</t>
  </si>
  <si>
    <t>կալանքի վերահաստատման մասին միջնորդություններ</t>
  </si>
  <si>
    <t>կալանքը որպես խափանման միջոց կիրառելու մասին միջնորդություններ</t>
  </si>
  <si>
    <t>1.1 Այլընտրանքային խափանման միջոցները</t>
  </si>
  <si>
    <t>տնային կալանք կիրառելու մասին միջնորդություններ</t>
  </si>
  <si>
    <t>վարչական հսկողություն կիրառելու մասին միջնորդություններ</t>
  </si>
  <si>
    <t>գրավ կիրառելու մասին միջնորդություններ</t>
  </si>
  <si>
    <t>պաշտոնավարումը կասեցնելու մասին միջնորդություններ</t>
  </si>
  <si>
    <t>բացակայելն արգելելու մասին միջնորդություններ</t>
  </si>
  <si>
    <t>երաշխավորություն կիրառելու մասին միջնորդություններ</t>
  </si>
  <si>
    <t>դաստիարակչական հսկողություն կիրառելու մասին միջնորդություններ</t>
  </si>
  <si>
    <t>զինվորական հսկողությունը կիրառելու մասին միջնորդություններ</t>
  </si>
  <si>
    <t xml:space="preserve">պատիժը փոփոխելու, հետաձգելու և պատժից ազատելու մաuին միջնորդություններ  </t>
  </si>
  <si>
    <t xml:space="preserve">հարկադիր բուժման տեսակի փոփոխության մասին միջնորդություններ </t>
  </si>
  <si>
    <t xml:space="preserve">դատական հանձնարարություններ </t>
  </si>
  <si>
    <t>այլ միջնորդություններ</t>
  </si>
  <si>
    <t xml:space="preserve">պատժից կրելուց պայմանական վաղաժամկետ ազատելու մասին միջնորդություններ </t>
  </si>
  <si>
    <t>հղի կնոջ կամ խնամքին մինչև 6 տարեկան երեխա ունեցող անձի պատժի կատարումը հետաձգելու մասին միջնորդություններ</t>
  </si>
  <si>
    <t>հիվանդության հետևանքով պատժից ազատելու կամ պատիժը հետաձգելու մասին միջնորդություններ</t>
  </si>
  <si>
    <t>պատիժն ավելի մեղմ պատժով փոխարինելու կամ պատժից ազատելու մասին միջնորդություններ</t>
  </si>
  <si>
    <t>ներքին դիտում իրականացնելու մասին միջնորդություններ</t>
  </si>
  <si>
    <t>արտաքին դիտում իրականացնելու մասին միջնորդություններ</t>
  </si>
  <si>
    <t>նամակագրության և այլ ոչ թվային հաղորդակցության վերահսկում իրականացնելու մասին միջնորդություններ</t>
  </si>
  <si>
    <t>թվային, այդ թվում` հեռախոսային հաղորդակցության վերահսկում իրականացնելու մասին միջնորդություններ</t>
  </si>
  <si>
    <t>ֆինանսական գործարքների վերահսկում իրականացնելու մասին միջնորդություններ</t>
  </si>
  <si>
    <t>հաշվետու ժամանակահատվածի սկզբում նախորդ հաշվետու ժամանակահատվածից փոխանցված գործերի ընդհանուր թիվը</t>
  </si>
  <si>
    <t>հաշվետու ժամանակահատվածում ստացված գործերի ընդհանուր թիվը</t>
  </si>
  <si>
    <t>հաշվետու ժամանակահատվածում ավարտված գործերի ընդհանուր թիվը</t>
  </si>
  <si>
    <t>մերժվել է</t>
  </si>
  <si>
    <t>բավարարվել է</t>
  </si>
  <si>
    <t>բավարարվել է մասնակի</t>
  </si>
  <si>
    <t>թողնվել է առանց քննության</t>
  </si>
  <si>
    <t>ուղարկվել է ըստ ընդդատության</t>
  </si>
  <si>
    <t>հաշվետու ժամանակահատվածում անավարտ գործերի ընդհանուր թիվը</t>
  </si>
  <si>
    <t>բողոքարկվել է Վերաքննիչ դատարան</t>
  </si>
  <si>
    <t>ընդամենը</t>
  </si>
  <si>
    <t xml:space="preserve">Բնակարանում խուզարկություն և առգրավում իրականացնելու վերաբերյալ միջնորդություններ </t>
  </si>
  <si>
    <t>դեպքի վայր չհանդիսացող բնակարանում զննում կատարելու վերաբերյալ միջնորդություններ</t>
  </si>
  <si>
    <t>դեպքի վայր հանդիսացող բնակարանում հետագա զննում կատարելու վերաբերյալ միջնորդություններ</t>
  </si>
  <si>
    <t>Թվային խուզարկությունը կատարելու վերաբերյալ միջնորդություններ</t>
  </si>
  <si>
    <t>բժշկական, նոտարական, բանկային կամ հարակից գաղտնիք պարունակող փաստաթղթերի և առարկաների առգրավում կատարելու վերաբերյալ միջնորդություններ</t>
  </si>
  <si>
    <t>Նամակագրության և հաղորդակցության այլ ձևերի առգրավում կատարելու վերաբերյալ միջնորդություններ</t>
  </si>
  <si>
    <t>էլեկտրոնային սարքերում կամ կրիչներում պարունակվող թվային տվյալների առգրավում կատարելու վերաբերյալ միջնորդություններ</t>
  </si>
  <si>
    <t>կաշառք ստանալու նմանակում իրականացնելու մասին միջնորդություններ</t>
  </si>
  <si>
    <t>արտաքին դիտում իրականացնելը երկարաձգելու մասին միջնորդություններ</t>
  </si>
  <si>
    <t>ներքին դիտում իրականացնելը երկարաձգելու մասին միջնորդություններ</t>
  </si>
  <si>
    <t>նամակագրության և այլ ոչ թվային հաղորդակցության վերահսկում իրականացնելը երկարաձգելու մասին միջնորդություններ</t>
  </si>
  <si>
    <t>ֆինանսական գործարքների վերահսկում իրականացնելը երկարաձգելու մասին միջնորդություններ</t>
  </si>
  <si>
    <t>1.2 Քննչական գործողութոյւններ</t>
  </si>
  <si>
    <t>1.3 Գաղտնի քննչական գործողություններ</t>
  </si>
  <si>
    <t xml:space="preserve">կաշառք տալու նմանակում իրականացնելու                   մասին միջնորդություններ </t>
  </si>
  <si>
    <t xml:space="preserve">2.  Հանրային մասնակիցների վարութային ակտերի (մինչդատական ակտերի) իրավաչափության դատական երաշխիքներ </t>
  </si>
  <si>
    <t>Մինչդատական ակտերի իրավաչափության դատական երաշխիքների շրջանակում ներակայացված միջնորդություններ (քր. Դատ. օր.-ի 299, 300 հոդվ.)</t>
  </si>
  <si>
    <t xml:space="preserve">3. Դատական ակտերի և դատական հանձնարարությունների կատարման հետ կապված հարցերի լուծման ոլորտ  </t>
  </si>
  <si>
    <t xml:space="preserve">վերադարձվել է </t>
  </si>
  <si>
    <t>բեկանված դատական  ակտերի վերաբերյալ</t>
  </si>
  <si>
    <t xml:space="preserve">բեկանվել է </t>
  </si>
  <si>
    <t xml:space="preserve">թողնվել է անփոփոխ </t>
  </si>
  <si>
    <t>վարույթի հարուցումը մերժելու մասին</t>
  </si>
  <si>
    <t>բժշկական հաստատությունում հարկադրաբար տեղավորելը</t>
  </si>
  <si>
    <t>Ձերբակալման իրավաչափությունը վիճարկելու մասին բողոքներ</t>
  </si>
  <si>
    <t>Հավելված 2                                                                                                               Բարձրագույն դատական խորհրդի                                                            2022թվականի դեկտեմբերի 26-ի թիվ                                                                  ԲԴԽ-122-Ո-408 որոշման</t>
  </si>
  <si>
    <t xml:space="preserve">արտակարգ հանգամանքների հետևանքով պատժից ազատելու մասին միջնորդություններ </t>
  </si>
  <si>
    <t>կալանքի ժամկետը երկարաձգելու մասին միջնորդություններ</t>
  </si>
  <si>
    <t>ԸՆԴԱՄԵՆԸ</t>
  </si>
  <si>
    <t>2023 թվականի 1-ին կիսամյակի</t>
  </si>
  <si>
    <r>
      <rPr>
        <i/>
        <sz val="14"/>
        <rFont val="GHEA Grapalat"/>
        <family val="3"/>
      </rPr>
      <t>Ծանոթություն՝ թվով 2--միջնորդություն կարճվել է, 1-ը միացվել է</t>
    </r>
    <r>
      <rPr>
        <i/>
        <sz val="14"/>
        <rFont val="Times Armenian"/>
        <family val="1"/>
        <charset val="204"/>
      </rPr>
      <t xml:space="preserve">
</t>
    </r>
  </si>
  <si>
    <t>ԹՎԱԿԱՆԻ ՏԱՐԵԿԱՆ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ՀԱԿԱԿՈՌՈՒՊՑԻՈՆ ԴԱՏԱՐԱՆԻ ԳՈՐԾՈՒՆԵՈՒԹՅԱՆ ՎԵՐԱԲԵՐՅԱԼ</t>
  </si>
  <si>
    <t>թվային, այդ թվում` հեռախոսային հաղորդակցության վերահսկում իրականացնելը երկարաձգելու մասին միջնորդություններ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</si>
</sst>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0"/>
      <name val="Arial Armenian"/>
      <family val="2"/>
    </font>
    <font>
      <sz val="12"/>
      <name val="Times Armenian"/>
      <family val="1"/>
    </font>
    <font>
      <sz val="11"/>
      <color theme="1"/>
      <name val="Times Armenian"/>
      <family val="2"/>
      <charset val="204"/>
    </font>
    <font>
      <b/>
      <i/>
      <sz val="12"/>
      <name val="Times Armenian"/>
      <family val="1"/>
    </font>
    <font>
      <i/>
      <sz val="12"/>
      <name val="GHEA Grapalat"/>
      <family val="3"/>
    </font>
    <font>
      <b/>
      <i/>
      <sz val="12"/>
      <name val="GHEA Grapalat"/>
      <family val="3"/>
    </font>
    <font>
      <sz val="12"/>
      <name val="GHEA Grapalat"/>
      <family val="3"/>
    </font>
    <font>
      <b/>
      <sz val="10"/>
      <name val="GHEA Grapalat"/>
      <family val="3"/>
    </font>
    <font>
      <b/>
      <sz val="12"/>
      <name val="GHEA Grapalat"/>
      <family val="3"/>
    </font>
    <font>
      <b/>
      <sz val="11"/>
      <name val="Calibri"/>
      <family val="2"/>
      <scheme val="minor"/>
    </font>
    <font>
      <i/>
      <sz val="14"/>
      <name val="Times Armenian"/>
      <family val="3"/>
      <charset val="204"/>
    </font>
    <font>
      <i/>
      <sz val="14"/>
      <name val="GHEA Grapalat"/>
      <family val="3"/>
    </font>
    <font>
      <i/>
      <sz val="14"/>
      <name val="Times Armenian"/>
      <family val="1"/>
      <charset val="204"/>
    </font>
    <font>
      <sz val="11"/>
      <name val="Calibri"/>
      <family val="2"/>
      <scheme val="minor"/>
    </font>
    <font>
      <i/>
      <sz val="11"/>
      <name val="GHEA Grapalat"/>
      <family val="3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textRotation="90"/>
    </xf>
    <xf numFmtId="0" fontId="8" fillId="2" borderId="5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10" fillId="2" borderId="0" xfId="0" applyFont="1" applyFill="1" applyAlignment="1">
      <alignment horizontal="center" vertical="center"/>
    </xf>
    <xf numFmtId="0" fontId="14" fillId="2" borderId="0" xfId="0" applyFont="1" applyFill="1"/>
    <xf numFmtId="0" fontId="14" fillId="2" borderId="1" xfId="0" applyFont="1" applyFill="1" applyBorder="1" applyAlignment="1">
      <alignment horizontal="center" vertical="center"/>
    </xf>
    <xf numFmtId="0" fontId="11" fillId="2" borderId="10" xfId="0" applyFont="1" applyFill="1" applyBorder="1" applyAlignment="1" applyProtection="1">
      <alignment wrapText="1"/>
      <protection locked="0"/>
    </xf>
    <xf numFmtId="0" fontId="18" fillId="2" borderId="10" xfId="0" applyFont="1" applyFill="1" applyBorder="1" applyAlignment="1">
      <alignment wrapText="1"/>
    </xf>
    <xf numFmtId="0" fontId="14" fillId="2" borderId="8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5" fillId="2" borderId="4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vertical="top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left" wrapText="1"/>
    </xf>
    <xf numFmtId="0" fontId="5" fillId="2" borderId="2" xfId="1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B55"/>
  <sheetViews>
    <sheetView tabSelected="1" zoomScale="70" zoomScaleNormal="70" workbookViewId="0">
      <selection activeCell="F57" sqref="F57"/>
    </sheetView>
  </sheetViews>
  <sheetFormatPr defaultColWidth="17.85546875" defaultRowHeight="15"/>
  <cols>
    <col min="1" max="1" width="6.85546875" style="16" customWidth="1"/>
    <col min="2" max="2" width="17.85546875" style="16"/>
    <col min="3" max="3" width="40.42578125" style="16" customWidth="1"/>
    <col min="4" max="16" width="13.140625" style="16" customWidth="1"/>
    <col min="17" max="17" width="12" style="16" customWidth="1"/>
    <col min="18" max="16384" width="17.85546875" style="16"/>
  </cols>
  <sheetData>
    <row r="1" spans="1:17" ht="60" customHeight="1">
      <c r="A1" s="20"/>
      <c r="B1" s="20"/>
      <c r="C1" s="15" t="s">
        <v>65</v>
      </c>
      <c r="D1" s="50"/>
      <c r="E1" s="20"/>
      <c r="F1" s="20"/>
      <c r="G1" s="20"/>
      <c r="H1" s="20"/>
      <c r="I1" s="20"/>
      <c r="J1" s="20"/>
      <c r="K1" s="20"/>
      <c r="L1" s="20"/>
      <c r="M1" s="20"/>
      <c r="N1" s="20" t="s">
        <v>61</v>
      </c>
      <c r="O1" s="20"/>
      <c r="P1" s="20"/>
      <c r="Q1" s="20"/>
    </row>
    <row r="2" spans="1:17" ht="114.75" customHeight="1">
      <c r="A2" s="39" t="s">
        <v>67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1"/>
    </row>
    <row r="3" spans="1:17" ht="51" customHeight="1">
      <c r="A3" s="51"/>
      <c r="B3" s="52"/>
      <c r="C3" s="52"/>
      <c r="D3" s="36" t="s">
        <v>25</v>
      </c>
      <c r="E3" s="36" t="s">
        <v>26</v>
      </c>
      <c r="F3" s="55" t="s">
        <v>27</v>
      </c>
      <c r="G3" s="55"/>
      <c r="H3" s="55"/>
      <c r="I3" s="55"/>
      <c r="J3" s="55"/>
      <c r="K3" s="55"/>
      <c r="L3" s="55"/>
      <c r="M3" s="36" t="s">
        <v>32</v>
      </c>
      <c r="N3" s="36" t="s">
        <v>33</v>
      </c>
      <c r="O3" s="36" t="s">
        <v>34</v>
      </c>
      <c r="P3" s="37" t="s">
        <v>55</v>
      </c>
      <c r="Q3" s="38"/>
    </row>
    <row r="4" spans="1:17" ht="141.75" customHeight="1">
      <c r="A4" s="53"/>
      <c r="B4" s="54"/>
      <c r="C4" s="54"/>
      <c r="D4" s="36"/>
      <c r="E4" s="36"/>
      <c r="F4" s="8" t="s">
        <v>28</v>
      </c>
      <c r="G4" s="9" t="s">
        <v>29</v>
      </c>
      <c r="H4" s="9" t="s">
        <v>30</v>
      </c>
      <c r="I4" s="9" t="s">
        <v>31</v>
      </c>
      <c r="J4" s="9" t="s">
        <v>58</v>
      </c>
      <c r="K4" s="9" t="s">
        <v>54</v>
      </c>
      <c r="L4" s="9" t="s">
        <v>35</v>
      </c>
      <c r="M4" s="36"/>
      <c r="N4" s="36"/>
      <c r="O4" s="36"/>
      <c r="P4" s="14" t="s">
        <v>56</v>
      </c>
      <c r="Q4" s="14" t="s">
        <v>57</v>
      </c>
    </row>
    <row r="5" spans="1:17" ht="41.25" customHeight="1">
      <c r="A5" s="11"/>
      <c r="B5" s="12"/>
      <c r="C5" s="12"/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>
        <v>13</v>
      </c>
      <c r="Q5" s="10">
        <v>14</v>
      </c>
    </row>
    <row r="6" spans="1:17" ht="53.25" customHeight="1">
      <c r="A6" s="42" t="s">
        <v>0</v>
      </c>
      <c r="B6" s="43"/>
      <c r="C6" s="44"/>
      <c r="D6" s="17">
        <f>SUM(D7:D11)</f>
        <v>0</v>
      </c>
      <c r="E6" s="17">
        <f t="shared" ref="E6:Q6" si="0">SUM(E7:E11)</f>
        <v>237</v>
      </c>
      <c r="F6" s="17">
        <f t="shared" si="0"/>
        <v>60</v>
      </c>
      <c r="G6" s="17">
        <f t="shared" si="0"/>
        <v>134</v>
      </c>
      <c r="H6" s="17">
        <f t="shared" si="0"/>
        <v>35</v>
      </c>
      <c r="I6" s="17">
        <f t="shared" si="0"/>
        <v>0</v>
      </c>
      <c r="J6" s="17">
        <f t="shared" si="0"/>
        <v>7</v>
      </c>
      <c r="K6" s="17">
        <f t="shared" si="0"/>
        <v>0</v>
      </c>
      <c r="L6" s="17">
        <f t="shared" si="0"/>
        <v>236</v>
      </c>
      <c r="M6" s="17">
        <f t="shared" si="0"/>
        <v>0</v>
      </c>
      <c r="N6" s="17">
        <f t="shared" si="0"/>
        <v>0</v>
      </c>
      <c r="O6" s="17">
        <f t="shared" si="0"/>
        <v>152</v>
      </c>
      <c r="P6" s="17">
        <f t="shared" si="0"/>
        <v>31</v>
      </c>
      <c r="Q6" s="17">
        <f t="shared" si="0"/>
        <v>35</v>
      </c>
    </row>
    <row r="7" spans="1:17" ht="46.5" customHeight="1">
      <c r="A7" s="5">
        <v>1</v>
      </c>
      <c r="B7" s="45" t="s">
        <v>2</v>
      </c>
      <c r="C7" s="46"/>
      <c r="D7" s="1">
        <v>0</v>
      </c>
      <c r="E7" s="1">
        <v>145</v>
      </c>
      <c r="F7" s="1">
        <v>43</v>
      </c>
      <c r="G7" s="1">
        <v>83</v>
      </c>
      <c r="H7" s="1">
        <v>15</v>
      </c>
      <c r="I7" s="1">
        <v>0</v>
      </c>
      <c r="J7" s="1">
        <v>4</v>
      </c>
      <c r="K7" s="1">
        <v>0</v>
      </c>
      <c r="L7" s="1">
        <v>145</v>
      </c>
      <c r="M7" s="1">
        <v>0</v>
      </c>
      <c r="N7" s="1">
        <v>0</v>
      </c>
      <c r="O7" s="1">
        <v>102</v>
      </c>
      <c r="P7" s="1">
        <v>26</v>
      </c>
      <c r="Q7" s="1">
        <v>32</v>
      </c>
    </row>
    <row r="8" spans="1:17" ht="42" customHeight="1">
      <c r="A8" s="5">
        <v>2</v>
      </c>
      <c r="B8" s="45" t="s">
        <v>63</v>
      </c>
      <c r="C8" s="46"/>
      <c r="D8" s="1">
        <v>0</v>
      </c>
      <c r="E8" s="1">
        <v>87</v>
      </c>
      <c r="F8" s="1">
        <v>16</v>
      </c>
      <c r="G8" s="1">
        <v>49</v>
      </c>
      <c r="H8" s="1">
        <v>19</v>
      </c>
      <c r="I8" s="1">
        <v>0</v>
      </c>
      <c r="J8" s="1">
        <v>3</v>
      </c>
      <c r="K8" s="1">
        <v>0</v>
      </c>
      <c r="L8" s="1">
        <v>87</v>
      </c>
      <c r="M8" s="1">
        <v>0</v>
      </c>
      <c r="N8" s="1">
        <v>0</v>
      </c>
      <c r="O8" s="1">
        <v>49</v>
      </c>
      <c r="P8" s="1">
        <v>5</v>
      </c>
      <c r="Q8" s="1">
        <v>2</v>
      </c>
    </row>
    <row r="9" spans="1:17" ht="46.5" customHeight="1">
      <c r="A9" s="5">
        <v>3</v>
      </c>
      <c r="B9" s="45" t="s">
        <v>1</v>
      </c>
      <c r="C9" s="46"/>
      <c r="D9" s="1">
        <v>0</v>
      </c>
      <c r="E9" s="1">
        <v>2</v>
      </c>
      <c r="F9" s="1">
        <v>0</v>
      </c>
      <c r="G9" s="1">
        <v>1</v>
      </c>
      <c r="H9" s="1">
        <v>1</v>
      </c>
      <c r="I9" s="1">
        <v>0</v>
      </c>
      <c r="J9" s="1">
        <v>0</v>
      </c>
      <c r="K9" s="1">
        <v>0</v>
      </c>
      <c r="L9" s="1">
        <v>2</v>
      </c>
      <c r="M9" s="1">
        <v>0</v>
      </c>
      <c r="N9" s="1">
        <v>0</v>
      </c>
      <c r="O9" s="1">
        <v>1</v>
      </c>
      <c r="P9" s="1">
        <v>0</v>
      </c>
      <c r="Q9" s="1">
        <v>1</v>
      </c>
    </row>
    <row r="10" spans="1:17" ht="46.5" customHeight="1">
      <c r="A10" s="7">
        <v>4</v>
      </c>
      <c r="B10" s="45" t="s">
        <v>59</v>
      </c>
      <c r="C10" s="56"/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</row>
    <row r="11" spans="1:17" ht="41.25" customHeight="1">
      <c r="A11" s="7">
        <v>5</v>
      </c>
      <c r="B11" s="47" t="s">
        <v>60</v>
      </c>
      <c r="C11" s="48"/>
      <c r="D11" s="1">
        <v>0</v>
      </c>
      <c r="E11" s="1">
        <v>3</v>
      </c>
      <c r="F11" s="1">
        <v>1</v>
      </c>
      <c r="G11" s="1">
        <v>1</v>
      </c>
      <c r="H11" s="1">
        <v>0</v>
      </c>
      <c r="I11" s="1">
        <v>0</v>
      </c>
      <c r="J11" s="1">
        <v>0</v>
      </c>
      <c r="K11" s="1">
        <v>0</v>
      </c>
      <c r="L11" s="1">
        <v>2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</row>
    <row r="12" spans="1:17" ht="63" customHeight="1">
      <c r="A12" s="42" t="s">
        <v>3</v>
      </c>
      <c r="B12" s="49"/>
      <c r="C12" s="49"/>
      <c r="D12" s="1">
        <f>SUM(D13:D20)</f>
        <v>0</v>
      </c>
      <c r="E12" s="1">
        <f t="shared" ref="E12:Q12" si="1">SUM(E13:E20)</f>
        <v>23</v>
      </c>
      <c r="F12" s="1">
        <f t="shared" si="1"/>
        <v>0</v>
      </c>
      <c r="G12" s="1">
        <f t="shared" si="1"/>
        <v>23</v>
      </c>
      <c r="H12" s="1">
        <f t="shared" si="1"/>
        <v>0</v>
      </c>
      <c r="I12" s="1">
        <f t="shared" si="1"/>
        <v>0</v>
      </c>
      <c r="J12" s="1">
        <f t="shared" si="1"/>
        <v>0</v>
      </c>
      <c r="K12" s="1">
        <f t="shared" si="1"/>
        <v>0</v>
      </c>
      <c r="L12" s="1">
        <f t="shared" si="1"/>
        <v>23</v>
      </c>
      <c r="M12" s="1">
        <f t="shared" si="1"/>
        <v>0</v>
      </c>
      <c r="N12" s="1">
        <f t="shared" si="1"/>
        <v>0</v>
      </c>
      <c r="O12" s="1">
        <f t="shared" si="1"/>
        <v>0</v>
      </c>
      <c r="P12" s="1">
        <f t="shared" si="1"/>
        <v>0</v>
      </c>
      <c r="Q12" s="1">
        <f t="shared" si="1"/>
        <v>0</v>
      </c>
    </row>
    <row r="13" spans="1:17" ht="47.25" customHeight="1">
      <c r="A13" s="5">
        <v>1</v>
      </c>
      <c r="B13" s="23" t="s">
        <v>4</v>
      </c>
      <c r="C13" s="24"/>
      <c r="D13" s="1">
        <v>0</v>
      </c>
      <c r="E13" s="1">
        <v>22</v>
      </c>
      <c r="F13" s="1">
        <v>0</v>
      </c>
      <c r="G13" s="1">
        <v>22</v>
      </c>
      <c r="H13" s="1">
        <v>0</v>
      </c>
      <c r="I13" s="1">
        <v>0</v>
      </c>
      <c r="J13" s="1">
        <v>0</v>
      </c>
      <c r="K13" s="1">
        <v>0</v>
      </c>
      <c r="L13" s="1">
        <v>22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</row>
    <row r="14" spans="1:17" ht="54" customHeight="1">
      <c r="A14" s="5">
        <v>2</v>
      </c>
      <c r="B14" s="23" t="s">
        <v>5</v>
      </c>
      <c r="C14" s="24"/>
      <c r="D14" s="1">
        <v>0</v>
      </c>
      <c r="E14" s="1">
        <v>1</v>
      </c>
      <c r="F14" s="1">
        <v>0</v>
      </c>
      <c r="G14" s="1">
        <v>1</v>
      </c>
      <c r="H14" s="1">
        <v>0</v>
      </c>
      <c r="I14" s="1">
        <v>0</v>
      </c>
      <c r="J14" s="1">
        <v>0</v>
      </c>
      <c r="K14" s="1">
        <v>0</v>
      </c>
      <c r="L14" s="1">
        <v>1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</row>
    <row r="15" spans="1:17" ht="42" customHeight="1">
      <c r="A15" s="6">
        <v>3</v>
      </c>
      <c r="B15" s="23" t="s">
        <v>6</v>
      </c>
      <c r="C15" s="24"/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</row>
    <row r="16" spans="1:17" ht="57" customHeight="1">
      <c r="A16" s="5">
        <v>4</v>
      </c>
      <c r="B16" s="23" t="s">
        <v>7</v>
      </c>
      <c r="C16" s="24"/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</row>
    <row r="17" spans="1:28" ht="38.25" customHeight="1">
      <c r="A17" s="5">
        <v>5</v>
      </c>
      <c r="B17" s="23" t="s">
        <v>8</v>
      </c>
      <c r="C17" s="24"/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</row>
    <row r="18" spans="1:28" ht="47.25" customHeight="1">
      <c r="A18" s="6">
        <v>6</v>
      </c>
      <c r="B18" s="23" t="s">
        <v>9</v>
      </c>
      <c r="C18" s="24"/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</row>
    <row r="19" spans="1:28" ht="44.25" customHeight="1">
      <c r="A19" s="5">
        <v>7</v>
      </c>
      <c r="B19" s="23" t="s">
        <v>10</v>
      </c>
      <c r="C19" s="24"/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</row>
    <row r="20" spans="1:28" ht="45.75" customHeight="1">
      <c r="A20" s="5">
        <v>8</v>
      </c>
      <c r="B20" s="23" t="s">
        <v>11</v>
      </c>
      <c r="C20" s="24"/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</row>
    <row r="21" spans="1:28" ht="42" customHeight="1">
      <c r="A21" s="29" t="s">
        <v>48</v>
      </c>
      <c r="B21" s="29"/>
      <c r="C21" s="29"/>
      <c r="D21" s="1">
        <f>SUM(D22:D28)</f>
        <v>0</v>
      </c>
      <c r="E21" s="1">
        <f t="shared" ref="E21:Q21" si="2">SUM(E22:E28)</f>
        <v>581</v>
      </c>
      <c r="F21" s="1">
        <f t="shared" si="2"/>
        <v>54</v>
      </c>
      <c r="G21" s="1">
        <f t="shared" si="2"/>
        <v>451</v>
      </c>
      <c r="H21" s="1">
        <f t="shared" si="2"/>
        <v>1</v>
      </c>
      <c r="I21" s="1">
        <f t="shared" si="2"/>
        <v>0</v>
      </c>
      <c r="J21" s="1">
        <f t="shared" si="2"/>
        <v>75</v>
      </c>
      <c r="K21" s="1">
        <f t="shared" si="2"/>
        <v>0</v>
      </c>
      <c r="L21" s="1">
        <f t="shared" si="2"/>
        <v>581</v>
      </c>
      <c r="M21" s="1">
        <f t="shared" si="2"/>
        <v>0</v>
      </c>
      <c r="N21" s="1">
        <f t="shared" si="2"/>
        <v>0</v>
      </c>
      <c r="O21" s="1">
        <f t="shared" si="2"/>
        <v>9</v>
      </c>
      <c r="P21" s="1">
        <f t="shared" si="2"/>
        <v>0</v>
      </c>
      <c r="Q21" s="1">
        <f t="shared" si="2"/>
        <v>6</v>
      </c>
    </row>
    <row r="22" spans="1:28" ht="42" customHeight="1">
      <c r="A22" s="13">
        <v>1</v>
      </c>
      <c r="B22" s="31" t="s">
        <v>36</v>
      </c>
      <c r="C22" s="32"/>
      <c r="D22" s="1">
        <v>0</v>
      </c>
      <c r="E22" s="1">
        <v>311</v>
      </c>
      <c r="F22" s="1">
        <v>37</v>
      </c>
      <c r="G22" s="1">
        <v>242</v>
      </c>
      <c r="H22" s="1">
        <v>0</v>
      </c>
      <c r="I22" s="1">
        <v>0</v>
      </c>
      <c r="J22" s="1">
        <v>32</v>
      </c>
      <c r="K22" s="1">
        <v>0</v>
      </c>
      <c r="L22" s="1">
        <v>311</v>
      </c>
      <c r="M22" s="1">
        <v>0</v>
      </c>
      <c r="N22" s="1">
        <v>0</v>
      </c>
      <c r="O22" s="1">
        <v>6</v>
      </c>
      <c r="P22" s="1">
        <v>0</v>
      </c>
      <c r="Q22" s="1">
        <v>4</v>
      </c>
    </row>
    <row r="23" spans="1:28" s="4" customFormat="1" ht="45" customHeight="1">
      <c r="A23" s="13">
        <v>2</v>
      </c>
      <c r="B23" s="31" t="s">
        <v>37</v>
      </c>
      <c r="C23" s="32"/>
      <c r="D23" s="1">
        <v>0</v>
      </c>
      <c r="E23" s="1">
        <v>3</v>
      </c>
      <c r="F23" s="1">
        <v>0</v>
      </c>
      <c r="G23" s="1">
        <v>3</v>
      </c>
      <c r="H23" s="1">
        <v>0</v>
      </c>
      <c r="I23" s="1">
        <v>0</v>
      </c>
      <c r="J23" s="1">
        <v>0</v>
      </c>
      <c r="K23" s="1">
        <v>0</v>
      </c>
      <c r="L23" s="1">
        <v>3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69.75" customHeight="1">
      <c r="A24" s="5">
        <v>3</v>
      </c>
      <c r="B24" s="33" t="s">
        <v>38</v>
      </c>
      <c r="C24" s="34"/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</row>
    <row r="25" spans="1:28" ht="42" customHeight="1">
      <c r="A25" s="5">
        <v>4</v>
      </c>
      <c r="B25" s="35" t="s">
        <v>39</v>
      </c>
      <c r="C25" s="34"/>
      <c r="D25" s="1">
        <v>0</v>
      </c>
      <c r="E25" s="1">
        <v>73</v>
      </c>
      <c r="F25" s="1">
        <v>6</v>
      </c>
      <c r="G25" s="1">
        <v>65</v>
      </c>
      <c r="H25" s="1">
        <v>0</v>
      </c>
      <c r="I25" s="1">
        <v>0</v>
      </c>
      <c r="J25" s="1">
        <v>2</v>
      </c>
      <c r="K25" s="1">
        <v>0</v>
      </c>
      <c r="L25" s="1">
        <v>73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</row>
    <row r="26" spans="1:28" ht="76.5" customHeight="1">
      <c r="A26" s="13">
        <v>5</v>
      </c>
      <c r="B26" s="35" t="s">
        <v>41</v>
      </c>
      <c r="C26" s="34"/>
      <c r="D26" s="1">
        <v>0</v>
      </c>
      <c r="E26" s="1">
        <v>42</v>
      </c>
      <c r="F26" s="1">
        <v>8</v>
      </c>
      <c r="G26" s="1">
        <v>25</v>
      </c>
      <c r="H26" s="1">
        <v>0</v>
      </c>
      <c r="I26" s="1">
        <v>0</v>
      </c>
      <c r="J26" s="1">
        <v>9</v>
      </c>
      <c r="K26" s="1">
        <v>0</v>
      </c>
      <c r="L26" s="1">
        <v>42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</row>
    <row r="27" spans="1:28" ht="92.25" customHeight="1">
      <c r="A27" s="5">
        <v>6</v>
      </c>
      <c r="B27" s="35" t="s">
        <v>40</v>
      </c>
      <c r="C27" s="34"/>
      <c r="D27" s="1">
        <v>0</v>
      </c>
      <c r="E27" s="1">
        <v>151</v>
      </c>
      <c r="F27" s="1">
        <v>3</v>
      </c>
      <c r="G27" s="1">
        <v>115</v>
      </c>
      <c r="H27" s="1">
        <v>1</v>
      </c>
      <c r="I27" s="1">
        <v>0</v>
      </c>
      <c r="J27" s="1">
        <v>32</v>
      </c>
      <c r="K27" s="1">
        <v>0</v>
      </c>
      <c r="L27" s="1">
        <v>151</v>
      </c>
      <c r="M27" s="1">
        <v>0</v>
      </c>
      <c r="N27" s="1">
        <v>0</v>
      </c>
      <c r="O27" s="1">
        <v>3</v>
      </c>
      <c r="P27" s="1">
        <v>0</v>
      </c>
      <c r="Q27" s="1">
        <v>2</v>
      </c>
    </row>
    <row r="28" spans="1:28" ht="84" customHeight="1">
      <c r="A28" s="5">
        <v>7</v>
      </c>
      <c r="B28" s="35" t="s">
        <v>42</v>
      </c>
      <c r="C28" s="34"/>
      <c r="D28" s="1">
        <v>0</v>
      </c>
      <c r="E28" s="1">
        <v>1</v>
      </c>
      <c r="F28" s="1">
        <v>0</v>
      </c>
      <c r="G28" s="1">
        <v>1</v>
      </c>
      <c r="H28" s="1">
        <v>0</v>
      </c>
      <c r="I28" s="1">
        <v>0</v>
      </c>
      <c r="J28" s="1">
        <v>0</v>
      </c>
      <c r="K28" s="1">
        <v>0</v>
      </c>
      <c r="L28" s="1">
        <v>1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</row>
    <row r="29" spans="1:28" ht="56.25" customHeight="1">
      <c r="A29" s="29" t="s">
        <v>49</v>
      </c>
      <c r="B29" s="29"/>
      <c r="C29" s="29"/>
      <c r="D29" s="1">
        <f>SUM(D30:D41)</f>
        <v>0</v>
      </c>
      <c r="E29" s="1">
        <f t="shared" ref="E29:Q29" si="3">SUM(E30:E41)</f>
        <v>201</v>
      </c>
      <c r="F29" s="1">
        <f t="shared" si="3"/>
        <v>18</v>
      </c>
      <c r="G29" s="1">
        <f t="shared" si="3"/>
        <v>168</v>
      </c>
      <c r="H29" s="1">
        <f t="shared" si="3"/>
        <v>0</v>
      </c>
      <c r="I29" s="1">
        <f t="shared" si="3"/>
        <v>0</v>
      </c>
      <c r="J29" s="1">
        <f t="shared" si="3"/>
        <v>15</v>
      </c>
      <c r="K29" s="1">
        <f t="shared" si="3"/>
        <v>0</v>
      </c>
      <c r="L29" s="1">
        <f t="shared" si="3"/>
        <v>201</v>
      </c>
      <c r="M29" s="1">
        <f t="shared" si="3"/>
        <v>0</v>
      </c>
      <c r="N29" s="1">
        <f t="shared" si="3"/>
        <v>0</v>
      </c>
      <c r="O29" s="1">
        <f t="shared" si="3"/>
        <v>5</v>
      </c>
      <c r="P29" s="1">
        <f t="shared" si="3"/>
        <v>1</v>
      </c>
      <c r="Q29" s="1">
        <f t="shared" si="3"/>
        <v>1</v>
      </c>
    </row>
    <row r="30" spans="1:28" ht="44.25" customHeight="1">
      <c r="A30" s="5">
        <v>1</v>
      </c>
      <c r="B30" s="23" t="s">
        <v>20</v>
      </c>
      <c r="C30" s="24"/>
      <c r="D30" s="1">
        <v>0</v>
      </c>
      <c r="E30" s="1">
        <v>69</v>
      </c>
      <c r="F30" s="1">
        <v>6</v>
      </c>
      <c r="G30" s="1">
        <v>58</v>
      </c>
      <c r="H30" s="1">
        <v>0</v>
      </c>
      <c r="I30" s="1">
        <v>0</v>
      </c>
      <c r="J30" s="1">
        <v>5</v>
      </c>
      <c r="K30" s="1">
        <v>0</v>
      </c>
      <c r="L30" s="1">
        <v>69</v>
      </c>
      <c r="M30" s="1">
        <v>0</v>
      </c>
      <c r="N30" s="1">
        <v>0</v>
      </c>
      <c r="O30" s="1">
        <v>4</v>
      </c>
      <c r="P30" s="1">
        <v>0</v>
      </c>
      <c r="Q30" s="1">
        <v>1</v>
      </c>
    </row>
    <row r="31" spans="1:28" ht="37.5" customHeight="1">
      <c r="A31" s="5">
        <v>2</v>
      </c>
      <c r="B31" s="23" t="s">
        <v>21</v>
      </c>
      <c r="C31" s="24"/>
      <c r="D31" s="1">
        <v>0</v>
      </c>
      <c r="E31" s="1">
        <v>26</v>
      </c>
      <c r="F31" s="1">
        <v>3</v>
      </c>
      <c r="G31" s="1">
        <v>20</v>
      </c>
      <c r="H31" s="1">
        <v>0</v>
      </c>
      <c r="I31" s="1">
        <v>0</v>
      </c>
      <c r="J31" s="1">
        <v>3</v>
      </c>
      <c r="K31" s="1">
        <v>0</v>
      </c>
      <c r="L31" s="1">
        <v>26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</row>
    <row r="32" spans="1:28" ht="51.75" customHeight="1">
      <c r="A32" s="5">
        <v>3</v>
      </c>
      <c r="B32" s="23" t="s">
        <v>22</v>
      </c>
      <c r="C32" s="24"/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</row>
    <row r="33" spans="1:17" ht="52.5" customHeight="1">
      <c r="A33" s="5">
        <v>4</v>
      </c>
      <c r="B33" s="23" t="s">
        <v>23</v>
      </c>
      <c r="C33" s="24"/>
      <c r="D33" s="1">
        <v>0</v>
      </c>
      <c r="E33" s="1">
        <v>67</v>
      </c>
      <c r="F33" s="1">
        <v>9</v>
      </c>
      <c r="G33" s="1">
        <v>54</v>
      </c>
      <c r="H33" s="1">
        <v>0</v>
      </c>
      <c r="I33" s="1">
        <v>0</v>
      </c>
      <c r="J33" s="1">
        <v>4</v>
      </c>
      <c r="K33" s="1">
        <v>0</v>
      </c>
      <c r="L33" s="1">
        <v>67</v>
      </c>
      <c r="M33" s="1">
        <v>0</v>
      </c>
      <c r="N33" s="1">
        <v>0</v>
      </c>
      <c r="O33" s="1">
        <v>1</v>
      </c>
      <c r="P33" s="1">
        <v>1</v>
      </c>
      <c r="Q33" s="1">
        <v>0</v>
      </c>
    </row>
    <row r="34" spans="1:17" ht="43.5" customHeight="1">
      <c r="A34" s="5">
        <v>5</v>
      </c>
      <c r="B34" s="23" t="s">
        <v>24</v>
      </c>
      <c r="C34" s="24"/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</row>
    <row r="35" spans="1:17" ht="51" customHeight="1">
      <c r="A35" s="5">
        <v>6</v>
      </c>
      <c r="B35" s="23" t="s">
        <v>43</v>
      </c>
      <c r="C35" s="24"/>
      <c r="D35" s="1">
        <v>0</v>
      </c>
      <c r="E35" s="1">
        <v>8</v>
      </c>
      <c r="F35" s="1">
        <v>0</v>
      </c>
      <c r="G35" s="1">
        <v>8</v>
      </c>
      <c r="H35" s="1">
        <v>0</v>
      </c>
      <c r="I35" s="1">
        <v>0</v>
      </c>
      <c r="J35" s="1">
        <v>0</v>
      </c>
      <c r="K35" s="1">
        <v>0</v>
      </c>
      <c r="L35" s="1">
        <v>8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</row>
    <row r="36" spans="1:17" ht="45.75" customHeight="1">
      <c r="A36" s="5">
        <v>7</v>
      </c>
      <c r="B36" s="30" t="s">
        <v>50</v>
      </c>
      <c r="C36" s="30"/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</row>
    <row r="37" spans="1:17" ht="44.25" customHeight="1">
      <c r="A37" s="5">
        <v>8</v>
      </c>
      <c r="B37" s="23" t="s">
        <v>45</v>
      </c>
      <c r="C37" s="24"/>
      <c r="D37" s="1">
        <v>0</v>
      </c>
      <c r="E37" s="1">
        <v>14</v>
      </c>
      <c r="F37" s="1">
        <v>0</v>
      </c>
      <c r="G37" s="1">
        <v>13</v>
      </c>
      <c r="H37" s="1">
        <v>0</v>
      </c>
      <c r="I37" s="1">
        <v>0</v>
      </c>
      <c r="J37" s="1">
        <v>1</v>
      </c>
      <c r="K37" s="1">
        <v>0</v>
      </c>
      <c r="L37" s="1">
        <v>14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</row>
    <row r="38" spans="1:17" ht="44.25" customHeight="1">
      <c r="A38" s="5">
        <v>9</v>
      </c>
      <c r="B38" s="23" t="s">
        <v>44</v>
      </c>
      <c r="C38" s="24"/>
      <c r="D38" s="1">
        <v>0</v>
      </c>
      <c r="E38" s="1">
        <v>5</v>
      </c>
      <c r="F38" s="1">
        <v>0</v>
      </c>
      <c r="G38" s="1">
        <v>4</v>
      </c>
      <c r="H38" s="1">
        <v>0</v>
      </c>
      <c r="I38" s="1">
        <v>0</v>
      </c>
      <c r="J38" s="1">
        <v>1</v>
      </c>
      <c r="K38" s="1">
        <v>0</v>
      </c>
      <c r="L38" s="1">
        <v>5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</row>
    <row r="39" spans="1:17" ht="61.5" customHeight="1">
      <c r="A39" s="5">
        <v>10</v>
      </c>
      <c r="B39" s="23" t="s">
        <v>46</v>
      </c>
      <c r="C39" s="24"/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</row>
    <row r="40" spans="1:17" ht="66" customHeight="1">
      <c r="A40" s="5">
        <v>11</v>
      </c>
      <c r="B40" s="23" t="s">
        <v>68</v>
      </c>
      <c r="C40" s="24"/>
      <c r="D40" s="1">
        <v>0</v>
      </c>
      <c r="E40" s="1">
        <v>12</v>
      </c>
      <c r="F40" s="1">
        <v>0</v>
      </c>
      <c r="G40" s="1">
        <v>11</v>
      </c>
      <c r="H40" s="1">
        <v>0</v>
      </c>
      <c r="I40" s="1">
        <v>0</v>
      </c>
      <c r="J40" s="1">
        <v>1</v>
      </c>
      <c r="K40" s="1">
        <v>0</v>
      </c>
      <c r="L40" s="1">
        <v>12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</row>
    <row r="41" spans="1:17" ht="61.5" customHeight="1">
      <c r="A41" s="5">
        <v>12</v>
      </c>
      <c r="B41" s="23" t="s">
        <v>47</v>
      </c>
      <c r="C41" s="24"/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</row>
    <row r="42" spans="1:17" ht="67.5" customHeight="1">
      <c r="A42" s="21" t="s">
        <v>51</v>
      </c>
      <c r="B42" s="22"/>
      <c r="C42" s="22"/>
      <c r="D42" s="1">
        <f>SUM(D43)</f>
        <v>0</v>
      </c>
      <c r="E42" s="1">
        <f t="shared" ref="E42:Q42" si="4">SUM(E43)</f>
        <v>223</v>
      </c>
      <c r="F42" s="1">
        <f t="shared" si="4"/>
        <v>71</v>
      </c>
      <c r="G42" s="1">
        <f t="shared" si="4"/>
        <v>27</v>
      </c>
      <c r="H42" s="1">
        <f t="shared" si="4"/>
        <v>1</v>
      </c>
      <c r="I42" s="1">
        <f t="shared" si="4"/>
        <v>0</v>
      </c>
      <c r="J42" s="1">
        <f t="shared" si="4"/>
        <v>63</v>
      </c>
      <c r="K42" s="1">
        <f t="shared" si="4"/>
        <v>0</v>
      </c>
      <c r="L42" s="1">
        <f t="shared" si="4"/>
        <v>162</v>
      </c>
      <c r="M42" s="1">
        <f t="shared" si="4"/>
        <v>12</v>
      </c>
      <c r="N42" s="1">
        <f t="shared" si="4"/>
        <v>47</v>
      </c>
      <c r="O42" s="1">
        <f t="shared" si="4"/>
        <v>69</v>
      </c>
      <c r="P42" s="1">
        <f t="shared" si="4"/>
        <v>2</v>
      </c>
      <c r="Q42" s="1">
        <f t="shared" si="4"/>
        <v>19</v>
      </c>
    </row>
    <row r="43" spans="1:17" ht="74.25" customHeight="1">
      <c r="A43" s="5">
        <v>1</v>
      </c>
      <c r="B43" s="28" t="s">
        <v>52</v>
      </c>
      <c r="C43" s="28"/>
      <c r="D43" s="1">
        <v>0</v>
      </c>
      <c r="E43" s="1">
        <v>223</v>
      </c>
      <c r="F43" s="1">
        <v>71</v>
      </c>
      <c r="G43" s="1">
        <v>27</v>
      </c>
      <c r="H43" s="1">
        <v>1</v>
      </c>
      <c r="I43" s="1">
        <v>0</v>
      </c>
      <c r="J43" s="1">
        <v>63</v>
      </c>
      <c r="K43" s="1">
        <v>0</v>
      </c>
      <c r="L43" s="1">
        <v>162</v>
      </c>
      <c r="M43" s="1">
        <v>12</v>
      </c>
      <c r="N43" s="1">
        <v>47</v>
      </c>
      <c r="O43" s="1">
        <v>69</v>
      </c>
      <c r="P43" s="1">
        <v>2</v>
      </c>
      <c r="Q43" s="1">
        <v>19</v>
      </c>
    </row>
    <row r="44" spans="1:17" ht="67.5" customHeight="1">
      <c r="A44" s="21" t="s">
        <v>53</v>
      </c>
      <c r="B44" s="29"/>
      <c r="C44" s="29"/>
      <c r="D44" s="1">
        <f>SUM(D45:D53)</f>
        <v>0</v>
      </c>
      <c r="E44" s="1">
        <f t="shared" ref="E44:Q44" si="5">SUM(E45:E53)</f>
        <v>113</v>
      </c>
      <c r="F44" s="1">
        <f t="shared" si="5"/>
        <v>25</v>
      </c>
      <c r="G44" s="1">
        <f t="shared" si="5"/>
        <v>53</v>
      </c>
      <c r="H44" s="1">
        <f t="shared" si="5"/>
        <v>0</v>
      </c>
      <c r="I44" s="1">
        <f t="shared" si="5"/>
        <v>1</v>
      </c>
      <c r="J44" s="1">
        <f t="shared" si="5"/>
        <v>27</v>
      </c>
      <c r="K44" s="1">
        <f t="shared" si="5"/>
        <v>0</v>
      </c>
      <c r="L44" s="1">
        <f t="shared" si="5"/>
        <v>106</v>
      </c>
      <c r="M44" s="1">
        <f t="shared" si="5"/>
        <v>1</v>
      </c>
      <c r="N44" s="1">
        <f t="shared" si="5"/>
        <v>6</v>
      </c>
      <c r="O44" s="1">
        <f t="shared" si="5"/>
        <v>1</v>
      </c>
      <c r="P44" s="1">
        <f t="shared" si="5"/>
        <v>0</v>
      </c>
      <c r="Q44" s="1">
        <f t="shared" si="5"/>
        <v>0</v>
      </c>
    </row>
    <row r="45" spans="1:17" ht="54" customHeight="1">
      <c r="A45" s="5">
        <v>1</v>
      </c>
      <c r="B45" s="23" t="s">
        <v>16</v>
      </c>
      <c r="C45" s="24"/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</row>
    <row r="46" spans="1:17" ht="73.5" customHeight="1">
      <c r="A46" s="5">
        <v>2</v>
      </c>
      <c r="B46" s="23" t="s">
        <v>17</v>
      </c>
      <c r="C46" s="24"/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</row>
    <row r="47" spans="1:17" ht="42.75" customHeight="1">
      <c r="A47" s="5">
        <v>3</v>
      </c>
      <c r="B47" s="23" t="s">
        <v>18</v>
      </c>
      <c r="C47" s="24"/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</row>
    <row r="48" spans="1:17" ht="41.25" customHeight="1">
      <c r="A48" s="5">
        <v>4</v>
      </c>
      <c r="B48" s="23" t="s">
        <v>12</v>
      </c>
      <c r="C48" s="24"/>
      <c r="D48" s="1">
        <v>0</v>
      </c>
      <c r="E48" s="1">
        <v>11</v>
      </c>
      <c r="F48" s="1">
        <v>0</v>
      </c>
      <c r="G48" s="1">
        <v>11</v>
      </c>
      <c r="H48" s="1">
        <v>0</v>
      </c>
      <c r="I48" s="1">
        <v>0</v>
      </c>
      <c r="J48" s="1">
        <v>0</v>
      </c>
      <c r="K48" s="1">
        <v>0</v>
      </c>
      <c r="L48" s="1">
        <v>11</v>
      </c>
      <c r="M48" s="1">
        <v>0</v>
      </c>
      <c r="N48" s="1">
        <v>0</v>
      </c>
      <c r="O48" s="1">
        <v>1</v>
      </c>
      <c r="P48" s="1">
        <v>0</v>
      </c>
      <c r="Q48" s="1">
        <v>0</v>
      </c>
    </row>
    <row r="49" spans="1:17" ht="41.25" customHeight="1">
      <c r="A49" s="5">
        <v>5</v>
      </c>
      <c r="B49" s="23" t="s">
        <v>19</v>
      </c>
      <c r="C49" s="24"/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</row>
    <row r="50" spans="1:17" ht="78.75" customHeight="1">
      <c r="A50" s="5">
        <v>6</v>
      </c>
      <c r="B50" s="23" t="s">
        <v>62</v>
      </c>
      <c r="C50" s="24"/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</row>
    <row r="51" spans="1:17" ht="39.75" customHeight="1">
      <c r="A51" s="5">
        <v>7</v>
      </c>
      <c r="B51" s="23" t="s">
        <v>13</v>
      </c>
      <c r="C51" s="24"/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</row>
    <row r="52" spans="1:17" ht="27.75" customHeight="1">
      <c r="A52" s="5">
        <v>8</v>
      </c>
      <c r="B52" s="23" t="s">
        <v>15</v>
      </c>
      <c r="C52" s="24"/>
      <c r="D52" s="1">
        <v>0</v>
      </c>
      <c r="E52" s="1">
        <v>102</v>
      </c>
      <c r="F52" s="1">
        <v>25</v>
      </c>
      <c r="G52" s="1">
        <v>42</v>
      </c>
      <c r="H52" s="1">
        <v>0</v>
      </c>
      <c r="I52" s="1">
        <v>1</v>
      </c>
      <c r="J52" s="1">
        <v>27</v>
      </c>
      <c r="K52" s="1">
        <v>0</v>
      </c>
      <c r="L52" s="1">
        <v>95</v>
      </c>
      <c r="M52" s="1">
        <v>1</v>
      </c>
      <c r="N52" s="1">
        <v>6</v>
      </c>
      <c r="O52" s="1">
        <v>0</v>
      </c>
      <c r="P52" s="1">
        <v>0</v>
      </c>
      <c r="Q52" s="1">
        <v>0</v>
      </c>
    </row>
    <row r="53" spans="1:17" ht="27.75" customHeight="1">
      <c r="A53" s="5">
        <v>9</v>
      </c>
      <c r="B53" s="23" t="s">
        <v>14</v>
      </c>
      <c r="C53" s="24"/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</row>
    <row r="54" spans="1:17" ht="40.5" customHeight="1">
      <c r="A54" s="25" t="s">
        <v>64</v>
      </c>
      <c r="B54" s="26"/>
      <c r="C54" s="27"/>
      <c r="D54" s="2">
        <f>SUM(D6+D12+D21+D29+D42+D44)</f>
        <v>0</v>
      </c>
      <c r="E54" s="2">
        <f t="shared" ref="E54:Q54" si="6">SUM(E6+E12+E21+E29+E42+E44)</f>
        <v>1378</v>
      </c>
      <c r="F54" s="2">
        <f t="shared" si="6"/>
        <v>228</v>
      </c>
      <c r="G54" s="2">
        <f t="shared" si="6"/>
        <v>856</v>
      </c>
      <c r="H54" s="2">
        <f t="shared" si="6"/>
        <v>37</v>
      </c>
      <c r="I54" s="2">
        <f t="shared" si="6"/>
        <v>1</v>
      </c>
      <c r="J54" s="2">
        <f t="shared" si="6"/>
        <v>187</v>
      </c>
      <c r="K54" s="2">
        <f t="shared" si="6"/>
        <v>0</v>
      </c>
      <c r="L54" s="2">
        <f t="shared" si="6"/>
        <v>1309</v>
      </c>
      <c r="M54" s="2">
        <f t="shared" si="6"/>
        <v>13</v>
      </c>
      <c r="N54" s="2">
        <f t="shared" si="6"/>
        <v>53</v>
      </c>
      <c r="O54" s="2">
        <f t="shared" si="6"/>
        <v>236</v>
      </c>
      <c r="P54" s="2">
        <f t="shared" si="6"/>
        <v>34</v>
      </c>
      <c r="Q54" s="2">
        <f t="shared" si="6"/>
        <v>61</v>
      </c>
    </row>
    <row r="55" spans="1:17" ht="69.75" customHeight="1">
      <c r="B55" s="18" t="s">
        <v>66</v>
      </c>
      <c r="C55" s="19"/>
      <c r="D55" s="19"/>
      <c r="E55" s="19"/>
    </row>
  </sheetData>
  <sheetProtection sheet="1" objects="1" scenarios="1"/>
  <mergeCells count="62">
    <mergeCell ref="D1:M1"/>
    <mergeCell ref="M3:M4"/>
    <mergeCell ref="B17:C17"/>
    <mergeCell ref="A3:C4"/>
    <mergeCell ref="D3:D4"/>
    <mergeCell ref="E3:E4"/>
    <mergeCell ref="F3:L3"/>
    <mergeCell ref="B10:C10"/>
    <mergeCell ref="A1:B1"/>
    <mergeCell ref="N3:N4"/>
    <mergeCell ref="O3:O4"/>
    <mergeCell ref="P3:Q3"/>
    <mergeCell ref="A2:Q2"/>
    <mergeCell ref="B18:C18"/>
    <mergeCell ref="A6:C6"/>
    <mergeCell ref="B7:C7"/>
    <mergeCell ref="B8:C8"/>
    <mergeCell ref="B9:C9"/>
    <mergeCell ref="B11:C11"/>
    <mergeCell ref="A12:C12"/>
    <mergeCell ref="B13:C13"/>
    <mergeCell ref="B14:C14"/>
    <mergeCell ref="B15:C15"/>
    <mergeCell ref="B16:C16"/>
    <mergeCell ref="B37:C37"/>
    <mergeCell ref="B19:C19"/>
    <mergeCell ref="B20:C20"/>
    <mergeCell ref="A21:C21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3:C33"/>
    <mergeCell ref="B34:C34"/>
    <mergeCell ref="B35:C35"/>
    <mergeCell ref="B36:C36"/>
    <mergeCell ref="B53:C53"/>
    <mergeCell ref="B38:C38"/>
    <mergeCell ref="B39:C39"/>
    <mergeCell ref="B40:C40"/>
    <mergeCell ref="B41:C41"/>
    <mergeCell ref="B55:E55"/>
    <mergeCell ref="N1:Q1"/>
    <mergeCell ref="A42:C42"/>
    <mergeCell ref="B31:C31"/>
    <mergeCell ref="B32:C32"/>
    <mergeCell ref="A54:C54"/>
    <mergeCell ref="B43:C43"/>
    <mergeCell ref="A44:C44"/>
    <mergeCell ref="B45:C45"/>
    <mergeCell ref="B46:C46"/>
    <mergeCell ref="B47:C47"/>
    <mergeCell ref="B48:C48"/>
    <mergeCell ref="B49:C49"/>
    <mergeCell ref="B50:C50"/>
    <mergeCell ref="B51:C51"/>
    <mergeCell ref="B52:C5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Հակակոռուպցիոն դատարան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 Ohanyan</dc:creator>
  <cp:lastModifiedBy>Makar Kirakosyan</cp:lastModifiedBy>
  <cp:lastPrinted>2022-11-16T07:12:29Z</cp:lastPrinted>
  <dcterms:created xsi:type="dcterms:W3CDTF">2016-12-27T06:33:24Z</dcterms:created>
  <dcterms:modified xsi:type="dcterms:W3CDTF">2023-07-31T09:50:50Z</dcterms:modified>
  <cp:contentStatus/>
</cp:coreProperties>
</file>