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վարչ. պատասխ. 2021թ. 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U9" i="1"/>
  <c r="V9" i="1" s="1"/>
  <c r="U10" i="1"/>
  <c r="V10" i="1"/>
  <c r="E11" i="1"/>
  <c r="U11" i="1"/>
  <c r="V11" i="1"/>
  <c r="E12" i="1"/>
  <c r="U12" i="1"/>
  <c r="V12" i="1"/>
  <c r="U13" i="1"/>
  <c r="V13" i="1" s="1"/>
  <c r="E14" i="1"/>
  <c r="U14" i="1"/>
  <c r="V14" i="1"/>
  <c r="E15" i="1"/>
  <c r="U15" i="1"/>
  <c r="V15" i="1" s="1"/>
  <c r="E16" i="1"/>
  <c r="U16" i="1"/>
  <c r="V16" i="1"/>
  <c r="E17" i="1"/>
  <c r="U17" i="1"/>
  <c r="V17" i="1" s="1"/>
  <c r="E18" i="1"/>
  <c r="U18" i="1"/>
  <c r="V18" i="1"/>
  <c r="E19" i="1"/>
  <c r="U19" i="1"/>
  <c r="V19" i="1"/>
  <c r="E20" i="1"/>
  <c r="U20" i="1"/>
  <c r="V20" i="1"/>
  <c r="E21" i="1"/>
  <c r="U21" i="1"/>
  <c r="V21" i="1" s="1"/>
  <c r="E24" i="1"/>
  <c r="U24" i="1"/>
  <c r="V24" i="1" s="1"/>
  <c r="E25" i="1"/>
  <c r="U25" i="1"/>
  <c r="V25" i="1" s="1"/>
  <c r="F28" i="1"/>
  <c r="U28" i="1"/>
  <c r="V28" i="1"/>
  <c r="F29" i="1"/>
  <c r="U29" i="1"/>
  <c r="V29" i="1" s="1"/>
  <c r="F30" i="1"/>
  <c r="U30" i="1"/>
  <c r="V30" i="1"/>
  <c r="F32" i="1"/>
  <c r="U32" i="1"/>
  <c r="F33" i="1"/>
  <c r="U33" i="1"/>
  <c r="F35" i="1"/>
  <c r="U35" i="1"/>
  <c r="F36" i="1"/>
  <c r="U36" i="1"/>
  <c r="F37" i="1"/>
  <c r="U37" i="1"/>
  <c r="V36" i="1" l="1"/>
  <c r="V35" i="1"/>
  <c r="V33" i="1"/>
  <c r="V32" i="1"/>
  <c r="V37" i="1"/>
  <c r="W41" i="1"/>
  <c r="U22" i="1" l="1"/>
  <c r="V22" i="1" s="1"/>
  <c r="U23" i="1"/>
  <c r="U26" i="1"/>
  <c r="V26" i="1" s="1"/>
  <c r="U27" i="1"/>
  <c r="U31" i="1"/>
  <c r="U34" i="1"/>
  <c r="U38" i="1"/>
  <c r="U39" i="1"/>
  <c r="U40" i="1"/>
  <c r="D41" i="1" l="1"/>
  <c r="Z41" i="1"/>
  <c r="Y41" i="1"/>
  <c r="X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U41" i="1" l="1"/>
  <c r="F39" i="1"/>
  <c r="V39" i="1" s="1"/>
  <c r="F23" i="1"/>
  <c r="F27" i="1"/>
  <c r="V27" i="1" s="1"/>
  <c r="F38" i="1"/>
  <c r="V38" i="1" s="1"/>
  <c r="F31" i="1"/>
  <c r="V31" i="1" s="1"/>
  <c r="F40" i="1"/>
  <c r="V40" i="1" s="1"/>
  <c r="F34" i="1"/>
  <c r="V34" i="1" s="1"/>
  <c r="F41" i="1" l="1"/>
  <c r="V41" i="1" s="1"/>
  <c r="V23" i="1"/>
  <c r="E41" i="1" l="1"/>
</calcChain>
</file>

<file path=xl/sharedStrings.xml><?xml version="1.0" encoding="utf-8"?>
<sst xmlns="http://schemas.openxmlformats.org/spreadsheetml/2006/main" count="73" uniqueCount="73">
  <si>
    <t>Ð²ÞìºîìàôÂÚàôÜ</t>
  </si>
  <si>
    <t xml:space="preserve">
</t>
  </si>
  <si>
    <t>ìÇ×³Ï³·ñ³Ï³Ý ïáÕÇ Ñ³Ù³ñÁ</t>
  </si>
  <si>
    <t>Ստուգիչ հավասարումներ` 2=3+4+5, 18=6+7+13+14,  1+3=18+19</t>
  </si>
  <si>
    <t>Վարչական իրավախախտումների վերաբերյալ ՀՀ օրենսգրքի հոդվածը</t>
  </si>
  <si>
    <t>Նախորդ տարվանից փոխանցված անավարտ գործերի քանակը</t>
  </si>
  <si>
    <t>Ստացված դիմումիների ընթացքը</t>
  </si>
  <si>
    <t>Դիմումների քննության ընթացքը</t>
  </si>
  <si>
    <t>Բողոքարկվել են վարչական վերաքննիչ դատարան</t>
  </si>
  <si>
    <t>Վարչական տույժի ենթարկված անձանց քանակը</t>
  </si>
  <si>
    <t>Նշանակված տուգանքների չափը</t>
  </si>
  <si>
    <t>Ընդամենը ստացվել են դիմումներ</t>
  </si>
  <si>
    <t>Ընդունվել են վարույթ</t>
  </si>
  <si>
    <t>Ընդունումը մերժվել է</t>
  </si>
  <si>
    <t>Դիմումը վերադարձվել է</t>
  </si>
  <si>
    <t xml:space="preserve">Դիմումը բավարարվել է </t>
  </si>
  <si>
    <t>Դիմումւ բավարարվել է մասնակի</t>
  </si>
  <si>
    <t xml:space="preserve">Նշանակվել է վարչական                                   տույժ այդ թվում` </t>
  </si>
  <si>
    <t>Դիմումը մերժվել է</t>
  </si>
  <si>
    <t xml:space="preserve">Ընդամենը կարճվել  է </t>
  </si>
  <si>
    <t>Կարճման հիմքերը</t>
  </si>
  <si>
    <t>Ընդամենը ավարտվել են</t>
  </si>
  <si>
    <t>Անավարտ գործերի քանակը</t>
  </si>
  <si>
    <t xml:space="preserve">                             Այդ թվում կասեցված</t>
  </si>
  <si>
    <t>նախազգուշացում</t>
  </si>
  <si>
    <t>տուգանք</t>
  </si>
  <si>
    <t xml:space="preserve"> վարչական իրավախախտումն կատարելու գործիք կամ անմիջական օբյեկտ հանդիսացող առարկայի բռնագրավում</t>
  </si>
  <si>
    <t xml:space="preserve"> վարչական իրավախախտումն կատարելու գործիք կամ անմիջական օբյեկտ հանդիսացող առարկայի վերցնում</t>
  </si>
  <si>
    <t>քաղաքացուն տրված իրավունքից զրկում</t>
  </si>
  <si>
    <t>Դիմումից հրաժարվելու հիմքով</t>
  </si>
  <si>
    <t>Հաշտության համաձայնության հիմքով</t>
  </si>
  <si>
    <t>Այլ հիմքերով</t>
  </si>
  <si>
    <t>¶áñÍ»ñÇ ï»ë³ÏÁ</t>
  </si>
  <si>
    <t>ì³ñã³Ï³Ý å³ï³ëË³Ý³ïíáõÃÛ³Ý »ÝÃ³ñÏ»Éáõ Ù³ëÇÝ</t>
  </si>
  <si>
    <t>Քվեարկ. կամ դրան նախորդող օրը նախընտ. քարոզ. կատարելը, քարոզ. Կատ. Իր-ին արգելք հանդիսանալը, ինչպես նաև նախընտ. քարոզ. կատ.սահմ. կարգի այլ խախտ.</t>
  </si>
  <si>
    <t>Վստահված անձին, ընտր.հանձնաժողովի անդամին, դիտորդին կամ ԶԼՄ ներկ. ընտ. փաստաթղթ. ծանոթանալուն խոչընդոտելը, ընտր.հանձնաժողովի արձանագր. պատճենները չտալը</t>
  </si>
  <si>
    <t>Թեկնածուի (կուսակց. կամ կուս-ի դաշինքի) կողմից նախընտր. հիմնադրամում եղած միջոցների օգտ. վերաբերյալ հայտարարագիր չներկայացնելը</t>
  </si>
  <si>
    <t>Ընտրական հանձնաժողովի կնիքը չվերադարձնելը</t>
  </si>
  <si>
    <t>Ընտր. հանձնաժողովի գործավար. մատյանը չլրացնելը կամ ոչ պատշաճ լրացնելը</t>
  </si>
  <si>
    <t>Թեկնածուների առաջադրումը պաշտպանելու պաշտոնաթերթիկներում կեղծիքներ կատարելը</t>
  </si>
  <si>
    <t>Գույքի մանր հափշտակում</t>
  </si>
  <si>
    <t>Պաշտոն. անձանց կողմից միջուկ. տեղակայանքի, ռադիոակտիվ թափ.տեղակայանքի, իոնացնող ճառ. աղբյուրի անձնակազմին շահագործ. աշխատակարգը կամ անվտանգ.կանոնները խախտել հարկադրելը</t>
  </si>
  <si>
    <t>Միջուկ. տեղակայանքի, ռադ.թափ.տեղակայանքի, իոնացնող ճառ.աղբյուրի անձնակազմին և պաշտ. անձանց պաշտոնեական պարտ. կատարելուն խոչընդոտելը</t>
  </si>
  <si>
    <t>Ռադիոէլ. Միջոց. և բարձր հաճախակ. սարքավորում. արտադրման, կառուցման (տեղադրման), իրացման, ձեռքբերման և ներմուծման սահմանված կարգը խախտելը</t>
  </si>
  <si>
    <t>Պետ. ծառ. կողմից պաշտոնի բերումով ստացած արժեքավոր նվերները պետ. չհանձնելը</t>
  </si>
  <si>
    <t>Պետ.լիազոր.մարմ-ի պաշտ.անձանց կողմից անհատ ձեռներեցին կամ ձեռնարկությանը սահմանված ժամկետներում չգրանցելը (չվերագրանցելը) կամ գրանցումը (վերագրանցումը) անհիմն մերժելը</t>
  </si>
  <si>
    <t>Հաս. վայրերում ոգելից խմիչքներ օգտագործելը կամ հաս. վայրերում հարբած վիճակում երևալը</t>
  </si>
  <si>
    <t>175 մաս 3</t>
  </si>
  <si>
    <t>Ժողովներ, հանրահավաքներ, երթեր և ցույցեր անցկացնելու կարգը խախտելը</t>
  </si>
  <si>
    <t>Զինծառայողների կամ ոստիկ. ծառայողի օրին. պահանջը չկատարելը</t>
  </si>
  <si>
    <t>Պետ. ծառ-ի կողմից պետական մարմնի անունից, մինչև տվյալ հարցի վեր. որոշում ընդունելը, պաշտ. հայտ-մբ կամ հաղորդմամբ հանդես գալը</t>
  </si>
  <si>
    <t>Վարչական հսկողության կանոնները խախտելը</t>
  </si>
  <si>
    <t>ՀՀ ուսում. Հաստ-ում առարկաների հայերեն դասավանդումը կամ միջնակարգ-մասն., մասն. տեխն. և բարձրագույն ուսում.հաստ-ում հայոց լեզվի ուսուցումը կամ հայոց լեզվի ընդունելության քնն-ը չապահովելը</t>
  </si>
  <si>
    <t>189,2 189,3-1</t>
  </si>
  <si>
    <r>
      <t xml:space="preserve">ՀՀ պետ.մարմ. ձեռնարկ-ի,հիմն.-ի և կազմ-ի </t>
    </r>
    <r>
      <rPr>
        <sz val="12"/>
        <rFont val="Calibri"/>
        <family val="2"/>
      </rPr>
      <t>(անկախ սեփ. ձևից) գործավ.-ը ոչ հայերեն վարելը, ցուցանակները, ձևաթղթերը, դրոշմանիշները, նամականիշները, կնիքները,միջ.փոստ. ծրարները ոչ հայերեն ձևավորելը</t>
    </r>
  </si>
  <si>
    <t>Զանգվածային միջոցառումների ժամանակ ոչ հայերեն ելույթների համաժամանակյա թարգմանությունը չապահովելը</t>
  </si>
  <si>
    <t>Միջ.ատյաններում ՀՀ ներկ. անձանց ոչ հայերեն պաշտ. ելույթները, ՀՀ տարածքում գտնվող արտասահմանյան պետ. մարմ-ի, ձեռնարկ-ի, հիմն-ի և կազմակերպ-ի պետ. Վերահսկ. ենթակա փաստաթղթերը հայերենով չզուգակցելը</t>
  </si>
  <si>
    <t>Պաշտ. անձանց հայերենին չտիրապետելը և սպասարկման առանձին ոլորտներում աշխատող ՀՀ քաղաքացիների հայերենին չտիրապետելը</t>
  </si>
  <si>
    <t>Տեղեկություն տալու պարտականությունը չկատարելը</t>
  </si>
  <si>
    <t>Էրոտիկ բնույթի տպագիր հրատ-ի, տեսաձայներիզ-ի և տեսասկավառակների վաճառքն արգելված վայրերում</t>
  </si>
  <si>
    <t>Վարչական իրավախախտում ծնող կամ դրա կատարմանը նպաստող պատճառներն ու պայմանները վերացնելու ուղղությամբ միջոցներ չձեռնարկելը</t>
  </si>
  <si>
    <t>Տեղեկություն (տվյալ) չտրամադրելը կամ կեղծ տեղեկություն (տվյալ) ներկայացնելը</t>
  </si>
  <si>
    <t>Սոց.ապ. քարտերի և սոց. ապ. քարտերի համարների կիրառման կարգը խախտելը</t>
  </si>
  <si>
    <t>198.2 մաս 4,5</t>
  </si>
  <si>
    <t>Ժողովրդական ատենակալի դատարան ներկայանալուն խոչընդոտելը</t>
  </si>
  <si>
    <t>Դատարանի մասնավոր որոշումը չկատարելը</t>
  </si>
  <si>
    <t>Հարկադիր կատարողի որոշումը դիտավորյալ չկատարելը կամ կատարմանը խոչընդոտելը</t>
  </si>
  <si>
    <t>206,5 206,9</t>
  </si>
  <si>
    <t>Մարդու իրավունքների պաշտպանի հարցմանը չպատասխանելը կամ պահանջվող նյութերը չտրամադրելը</t>
  </si>
  <si>
    <t>Այլ իրավախախտումներ</t>
  </si>
  <si>
    <t>44.1, 40.12</t>
  </si>
  <si>
    <t>Ընդամենը</t>
  </si>
  <si>
    <t xml:space="preserve">2021 թվականի ì³ñã³Ï³Ý å³ï³ëË³Ý³ïíáõÃÛ³Ý »ÝÃ³ñÏ»Éáõ í»ñ³µ»ñÛ³É ·áñÍ»ñÇ Ù³ëÇÝ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</si>
</sst>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indexed="8"/>
      <name val="Arial LatArm"/>
      <family val="2"/>
    </font>
    <font>
      <sz val="12"/>
      <name val="Arial LatArm"/>
      <family val="2"/>
    </font>
    <font>
      <sz val="12"/>
      <name val="Times Armenian"/>
      <family val="1"/>
    </font>
    <font>
      <sz val="9"/>
      <name val="Times Armenian"/>
      <family val="1"/>
    </font>
    <font>
      <sz val="12"/>
      <name val="Calibri"/>
      <family val="2"/>
    </font>
    <font>
      <sz val="11"/>
      <name val="Calibri"/>
      <family val="2"/>
      <scheme val="minor"/>
    </font>
    <font>
      <sz val="14"/>
      <name val="Times Armenian"/>
      <family val="1"/>
    </font>
    <font>
      <sz val="11"/>
      <name val="Times Armenian"/>
      <family val="1"/>
    </font>
    <font>
      <sz val="12"/>
      <name val="Times LatArm"/>
    </font>
    <font>
      <sz val="11"/>
      <name val="Sylfaen"/>
      <family val="1"/>
      <charset val="204"/>
    </font>
    <font>
      <b/>
      <sz val="12"/>
      <color indexed="8"/>
      <name val="Arial LatArm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5" fillId="2" borderId="2" xfId="0" applyFont="1" applyFill="1" applyBorder="1" applyAlignment="1">
      <alignment horizontal="center" vertical="center" wrapText="1"/>
    </xf>
    <xf numFmtId="0" fontId="4" fillId="2" borderId="2" xfId="0" quotePrefix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0" fillId="2" borderId="0" xfId="0" applyFill="1"/>
    <xf numFmtId="0" fontId="0" fillId="2" borderId="2" xfId="0" applyFill="1" applyBorder="1"/>
    <xf numFmtId="0" fontId="8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/>
    <xf numFmtId="0" fontId="1" fillId="2" borderId="0" xfId="0" applyFont="1" applyFill="1"/>
    <xf numFmtId="0" fontId="11" fillId="2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4" fillId="2" borderId="6" xfId="0" quotePrefix="1" applyFont="1" applyFill="1" applyBorder="1" applyAlignment="1">
      <alignment horizontal="center" vertical="center" wrapText="1"/>
    </xf>
    <xf numFmtId="0" fontId="7" fillId="2" borderId="0" xfId="0" applyFont="1" applyFill="1"/>
    <xf numFmtId="0" fontId="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textRotation="90" wrapText="1"/>
    </xf>
    <xf numFmtId="0" fontId="4" fillId="2" borderId="7" xfId="0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tabSelected="1" topLeftCell="A7" zoomScale="80" zoomScaleNormal="80" workbookViewId="0">
      <selection activeCell="Z27" sqref="Z27"/>
    </sheetView>
  </sheetViews>
  <sheetFormatPr defaultRowHeight="15" x14ac:dyDescent="0.25"/>
  <cols>
    <col min="1" max="1" width="9.140625" style="16"/>
    <col min="2" max="2" width="36.140625" style="16" customWidth="1"/>
    <col min="3" max="4" width="9.140625" style="7"/>
    <col min="5" max="5" width="9.140625" style="11"/>
    <col min="6" max="8" width="9.140625" style="7"/>
    <col min="9" max="9" width="9.140625" style="16"/>
    <col min="10" max="11" width="9.140625" style="7"/>
    <col min="12" max="12" width="9.140625" style="16"/>
    <col min="13" max="21" width="9.140625" style="7"/>
    <col min="22" max="23" width="9.140625" style="11"/>
    <col min="24" max="25" width="9.140625" style="7"/>
    <col min="26" max="26" width="16.140625" style="7" customWidth="1"/>
    <col min="27" max="27" width="0" style="7" hidden="1" customWidth="1"/>
    <col min="28" max="16384" width="9.140625" style="7"/>
  </cols>
  <sheetData>
    <row r="1" spans="1:27" ht="15.75" x14ac:dyDescent="0.2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7" ht="48.75" customHeight="1" x14ac:dyDescent="0.25">
      <c r="A2" s="18" t="s">
        <v>72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1:27" ht="15.75" x14ac:dyDescent="0.2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7" x14ac:dyDescent="0.25">
      <c r="A4" s="20" t="s">
        <v>2</v>
      </c>
      <c r="B4" s="21" t="s">
        <v>3</v>
      </c>
      <c r="C4" s="22" t="s">
        <v>4</v>
      </c>
      <c r="D4" s="22" t="s">
        <v>5</v>
      </c>
      <c r="E4" s="21" t="s">
        <v>6</v>
      </c>
      <c r="F4" s="21"/>
      <c r="G4" s="21"/>
      <c r="H4" s="21"/>
      <c r="I4" s="23" t="s">
        <v>7</v>
      </c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5"/>
      <c r="X4" s="22" t="s">
        <v>8</v>
      </c>
      <c r="Y4" s="22" t="s">
        <v>9</v>
      </c>
      <c r="Z4" s="22" t="s">
        <v>10</v>
      </c>
    </row>
    <row r="5" spans="1:27" x14ac:dyDescent="0.25">
      <c r="A5" s="20"/>
      <c r="B5" s="21"/>
      <c r="C5" s="22"/>
      <c r="D5" s="22"/>
      <c r="E5" s="26" t="s">
        <v>11</v>
      </c>
      <c r="F5" s="26" t="s">
        <v>12</v>
      </c>
      <c r="G5" s="26" t="s">
        <v>13</v>
      </c>
      <c r="H5" s="26" t="s">
        <v>14</v>
      </c>
      <c r="I5" s="22" t="s">
        <v>15</v>
      </c>
      <c r="J5" s="22" t="s">
        <v>16</v>
      </c>
      <c r="K5" s="21" t="s">
        <v>17</v>
      </c>
      <c r="L5" s="21"/>
      <c r="M5" s="21"/>
      <c r="N5" s="21"/>
      <c r="O5" s="21"/>
      <c r="P5" s="22" t="s">
        <v>18</v>
      </c>
      <c r="Q5" s="22" t="s">
        <v>19</v>
      </c>
      <c r="R5" s="21" t="s">
        <v>20</v>
      </c>
      <c r="S5" s="21"/>
      <c r="T5" s="21"/>
      <c r="U5" s="22" t="s">
        <v>21</v>
      </c>
      <c r="V5" s="22" t="s">
        <v>22</v>
      </c>
      <c r="W5" s="26" t="s">
        <v>23</v>
      </c>
      <c r="X5" s="22"/>
      <c r="Y5" s="22"/>
      <c r="Z5" s="22"/>
    </row>
    <row r="6" spans="1:27" ht="321.75" x14ac:dyDescent="0.25">
      <c r="A6" s="20"/>
      <c r="B6" s="21"/>
      <c r="C6" s="22"/>
      <c r="D6" s="22"/>
      <c r="E6" s="27"/>
      <c r="F6" s="27"/>
      <c r="G6" s="27"/>
      <c r="H6" s="27"/>
      <c r="I6" s="22"/>
      <c r="J6" s="22"/>
      <c r="K6" s="6" t="s">
        <v>24</v>
      </c>
      <c r="L6" s="6" t="s">
        <v>25</v>
      </c>
      <c r="M6" s="6" t="s">
        <v>26</v>
      </c>
      <c r="N6" s="6" t="s">
        <v>27</v>
      </c>
      <c r="O6" s="6" t="s">
        <v>28</v>
      </c>
      <c r="P6" s="22"/>
      <c r="Q6" s="22"/>
      <c r="R6" s="6" t="s">
        <v>29</v>
      </c>
      <c r="S6" s="6" t="s">
        <v>30</v>
      </c>
      <c r="T6" s="6" t="s">
        <v>31</v>
      </c>
      <c r="U6" s="22"/>
      <c r="V6" s="22"/>
      <c r="W6" s="27"/>
      <c r="X6" s="22"/>
      <c r="Y6" s="22"/>
      <c r="Z6" s="22"/>
    </row>
    <row r="7" spans="1:27" ht="15.75" x14ac:dyDescent="0.25">
      <c r="A7" s="5"/>
      <c r="B7" s="4" t="s">
        <v>32</v>
      </c>
      <c r="C7" s="5"/>
      <c r="D7" s="1">
        <v>1</v>
      </c>
      <c r="E7" s="1">
        <v>2</v>
      </c>
      <c r="F7" s="1">
        <v>3</v>
      </c>
      <c r="G7" s="1">
        <v>4</v>
      </c>
      <c r="H7" s="1">
        <v>5</v>
      </c>
      <c r="I7" s="1">
        <v>6</v>
      </c>
      <c r="J7" s="1">
        <v>7</v>
      </c>
      <c r="K7" s="1">
        <v>8</v>
      </c>
      <c r="L7" s="1">
        <v>9</v>
      </c>
      <c r="M7" s="1">
        <v>10</v>
      </c>
      <c r="N7" s="1">
        <v>11</v>
      </c>
      <c r="O7" s="1">
        <v>12</v>
      </c>
      <c r="P7" s="1">
        <v>13</v>
      </c>
      <c r="Q7" s="1">
        <v>14</v>
      </c>
      <c r="R7" s="1">
        <v>15</v>
      </c>
      <c r="S7" s="1">
        <v>16</v>
      </c>
      <c r="T7" s="1">
        <v>17</v>
      </c>
      <c r="U7" s="1">
        <v>18</v>
      </c>
      <c r="V7" s="1">
        <v>19</v>
      </c>
      <c r="W7" s="1">
        <v>20</v>
      </c>
      <c r="X7" s="1">
        <v>21</v>
      </c>
      <c r="Y7" s="1">
        <v>22</v>
      </c>
      <c r="Z7" s="1">
        <v>23</v>
      </c>
      <c r="AA7" s="8"/>
    </row>
    <row r="8" spans="1:27" ht="47.25" hidden="1" x14ac:dyDescent="0.25">
      <c r="A8" s="5">
        <v>9</v>
      </c>
      <c r="B8" s="4" t="s">
        <v>33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8"/>
    </row>
    <row r="9" spans="1:27" ht="90" hidden="1" x14ac:dyDescent="0.25">
      <c r="A9" s="5">
        <v>9.1</v>
      </c>
      <c r="B9" s="5" t="s">
        <v>34</v>
      </c>
      <c r="C9" s="5">
        <v>40.1</v>
      </c>
      <c r="D9" s="5">
        <v>0</v>
      </c>
      <c r="E9" s="5">
        <f>F9+G9+H9</f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f>I9+J9+P9+Q9</f>
        <v>0</v>
      </c>
      <c r="V9" s="5">
        <f>D9+F9-U9</f>
        <v>0</v>
      </c>
      <c r="W9" s="5">
        <v>0</v>
      </c>
      <c r="X9" s="5">
        <v>0</v>
      </c>
      <c r="Y9" s="5">
        <v>0</v>
      </c>
      <c r="Z9" s="5">
        <v>0</v>
      </c>
      <c r="AA9" s="8"/>
    </row>
    <row r="10" spans="1:27" ht="105" hidden="1" x14ac:dyDescent="0.25">
      <c r="A10" s="5">
        <v>9.1999999999999993</v>
      </c>
      <c r="B10" s="5" t="s">
        <v>35</v>
      </c>
      <c r="C10" s="5">
        <v>40.200000000000003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f t="shared" ref="U10:U41" si="0">I10+J10+P10+Q10</f>
        <v>0</v>
      </c>
      <c r="V10" s="5">
        <f t="shared" ref="V10:V41" si="1">D10+F10-U10</f>
        <v>0</v>
      </c>
      <c r="W10" s="5">
        <v>0</v>
      </c>
      <c r="X10" s="5">
        <v>0</v>
      </c>
      <c r="Y10" s="5">
        <v>0</v>
      </c>
      <c r="Z10" s="5">
        <v>0</v>
      </c>
      <c r="AA10" s="8"/>
    </row>
    <row r="11" spans="1:27" ht="75" hidden="1" x14ac:dyDescent="0.25">
      <c r="A11" s="5">
        <v>9.3000000000000007</v>
      </c>
      <c r="B11" s="5" t="s">
        <v>36</v>
      </c>
      <c r="C11" s="5">
        <v>40.299999999999997</v>
      </c>
      <c r="D11" s="5">
        <v>0</v>
      </c>
      <c r="E11" s="5">
        <f t="shared" ref="E11:E25" si="2">F11+G11+H11</f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f t="shared" si="0"/>
        <v>0</v>
      </c>
      <c r="V11" s="5">
        <f t="shared" si="1"/>
        <v>0</v>
      </c>
      <c r="W11" s="5">
        <v>0</v>
      </c>
      <c r="X11" s="5">
        <v>0</v>
      </c>
      <c r="Y11" s="5">
        <v>0</v>
      </c>
      <c r="Z11" s="5">
        <v>0</v>
      </c>
      <c r="AA11" s="8"/>
    </row>
    <row r="12" spans="1:27" ht="30" hidden="1" x14ac:dyDescent="0.25">
      <c r="A12" s="5">
        <v>9.4</v>
      </c>
      <c r="B12" s="5" t="s">
        <v>37</v>
      </c>
      <c r="C12" s="5">
        <v>40.4</v>
      </c>
      <c r="D12" s="5">
        <v>0</v>
      </c>
      <c r="E12" s="5">
        <f t="shared" si="2"/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f t="shared" si="0"/>
        <v>0</v>
      </c>
      <c r="V12" s="5">
        <f t="shared" si="1"/>
        <v>0</v>
      </c>
      <c r="W12" s="5">
        <v>0</v>
      </c>
      <c r="X12" s="5">
        <v>0</v>
      </c>
      <c r="Y12" s="5">
        <v>0</v>
      </c>
      <c r="Z12" s="5">
        <v>0</v>
      </c>
      <c r="AA12" s="8"/>
    </row>
    <row r="13" spans="1:27" ht="45" hidden="1" x14ac:dyDescent="0.25">
      <c r="A13" s="5">
        <v>9.5</v>
      </c>
      <c r="B13" s="5" t="s">
        <v>38</v>
      </c>
      <c r="C13" s="5">
        <v>40.6</v>
      </c>
      <c r="D13" s="5">
        <v>0</v>
      </c>
      <c r="E13" s="5">
        <v>1</v>
      </c>
      <c r="F13" s="5">
        <v>1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f t="shared" si="0"/>
        <v>0</v>
      </c>
      <c r="V13" s="5">
        <f t="shared" si="1"/>
        <v>1</v>
      </c>
      <c r="W13" s="5">
        <v>0</v>
      </c>
      <c r="X13" s="5">
        <v>0</v>
      </c>
      <c r="Y13" s="5">
        <v>0</v>
      </c>
      <c r="Z13" s="5">
        <v>0</v>
      </c>
      <c r="AA13" s="8"/>
    </row>
    <row r="14" spans="1:27" ht="60" hidden="1" x14ac:dyDescent="0.25">
      <c r="A14" s="5">
        <v>9.6</v>
      </c>
      <c r="B14" s="5" t="s">
        <v>39</v>
      </c>
      <c r="C14" s="5">
        <v>40.700000000000003</v>
      </c>
      <c r="D14" s="5">
        <v>0</v>
      </c>
      <c r="E14" s="5">
        <f t="shared" si="2"/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f t="shared" si="0"/>
        <v>0</v>
      </c>
      <c r="V14" s="5">
        <f t="shared" si="1"/>
        <v>0</v>
      </c>
      <c r="W14" s="5">
        <v>0</v>
      </c>
      <c r="X14" s="5">
        <v>0</v>
      </c>
      <c r="Y14" s="5">
        <v>0</v>
      </c>
      <c r="Z14" s="5">
        <v>0</v>
      </c>
      <c r="AA14" s="8"/>
    </row>
    <row r="15" spans="1:27" hidden="1" x14ac:dyDescent="0.25">
      <c r="A15" s="5">
        <v>9.6999999999999993</v>
      </c>
      <c r="B15" s="5" t="s">
        <v>40</v>
      </c>
      <c r="C15" s="5">
        <v>53</v>
      </c>
      <c r="D15" s="5">
        <v>0</v>
      </c>
      <c r="E15" s="5">
        <f t="shared" si="2"/>
        <v>0</v>
      </c>
      <c r="F15" s="5">
        <v>0</v>
      </c>
      <c r="G15" s="2">
        <v>0</v>
      </c>
      <c r="H15" s="2">
        <v>0</v>
      </c>
      <c r="I15" s="5">
        <v>0</v>
      </c>
      <c r="J15" s="2">
        <v>0</v>
      </c>
      <c r="K15" s="2">
        <v>0</v>
      </c>
      <c r="L15" s="5">
        <v>0</v>
      </c>
      <c r="M15" s="5">
        <v>0</v>
      </c>
      <c r="N15" s="5">
        <v>0</v>
      </c>
      <c r="O15" s="5"/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f t="shared" si="0"/>
        <v>0</v>
      </c>
      <c r="V15" s="5">
        <f t="shared" si="1"/>
        <v>0</v>
      </c>
      <c r="W15" s="2">
        <v>0</v>
      </c>
      <c r="X15" s="2">
        <v>0</v>
      </c>
      <c r="Y15" s="5">
        <v>0</v>
      </c>
      <c r="Z15" s="5">
        <v>0</v>
      </c>
      <c r="AA15" s="8"/>
    </row>
    <row r="16" spans="1:27" ht="105" hidden="1" x14ac:dyDescent="0.25">
      <c r="A16" s="5">
        <v>9.8000000000000007</v>
      </c>
      <c r="B16" s="5" t="s">
        <v>41</v>
      </c>
      <c r="C16" s="5">
        <v>97.2</v>
      </c>
      <c r="D16" s="5">
        <v>0</v>
      </c>
      <c r="E16" s="5">
        <f t="shared" si="2"/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f t="shared" si="0"/>
        <v>0</v>
      </c>
      <c r="V16" s="5">
        <f t="shared" si="1"/>
        <v>0</v>
      </c>
      <c r="W16" s="5">
        <v>0</v>
      </c>
      <c r="X16" s="5">
        <v>0</v>
      </c>
      <c r="Y16" s="5">
        <v>0</v>
      </c>
      <c r="Z16" s="5">
        <v>0</v>
      </c>
      <c r="AA16" s="8"/>
    </row>
    <row r="17" spans="1:27" ht="90" hidden="1" x14ac:dyDescent="0.25">
      <c r="A17" s="5">
        <v>9.9</v>
      </c>
      <c r="B17" s="5" t="s">
        <v>42</v>
      </c>
      <c r="C17" s="5">
        <v>97.3</v>
      </c>
      <c r="D17" s="5">
        <v>0</v>
      </c>
      <c r="E17" s="5">
        <f t="shared" si="2"/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f t="shared" si="0"/>
        <v>0</v>
      </c>
      <c r="V17" s="5">
        <f t="shared" si="1"/>
        <v>0</v>
      </c>
      <c r="W17" s="5">
        <v>0</v>
      </c>
      <c r="X17" s="5">
        <v>0</v>
      </c>
      <c r="Y17" s="5">
        <v>0</v>
      </c>
      <c r="Z17" s="5">
        <v>0</v>
      </c>
      <c r="AA17" s="8"/>
    </row>
    <row r="18" spans="1:27" ht="90" hidden="1" x14ac:dyDescent="0.25">
      <c r="A18" s="3">
        <v>9.1</v>
      </c>
      <c r="B18" s="5" t="s">
        <v>43</v>
      </c>
      <c r="C18" s="5">
        <v>147</v>
      </c>
      <c r="D18" s="5">
        <v>0</v>
      </c>
      <c r="E18" s="5">
        <f t="shared" si="2"/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f t="shared" si="0"/>
        <v>0</v>
      </c>
      <c r="V18" s="5">
        <f t="shared" si="1"/>
        <v>0</v>
      </c>
      <c r="W18" s="5">
        <v>0</v>
      </c>
      <c r="X18" s="5">
        <v>0</v>
      </c>
      <c r="Y18" s="5">
        <v>0</v>
      </c>
      <c r="Z18" s="5">
        <v>0</v>
      </c>
      <c r="AA18" s="8"/>
    </row>
    <row r="19" spans="1:27" ht="45" hidden="1" x14ac:dyDescent="0.25">
      <c r="A19" s="3">
        <v>9.11</v>
      </c>
      <c r="B19" s="5" t="s">
        <v>44</v>
      </c>
      <c r="C19" s="5">
        <v>166.1</v>
      </c>
      <c r="D19" s="5">
        <v>0</v>
      </c>
      <c r="E19" s="5">
        <f t="shared" si="2"/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f t="shared" si="0"/>
        <v>0</v>
      </c>
      <c r="V19" s="5">
        <f t="shared" si="1"/>
        <v>0</v>
      </c>
      <c r="W19" s="5">
        <v>0</v>
      </c>
      <c r="X19" s="5">
        <v>0</v>
      </c>
      <c r="Y19" s="5">
        <v>0</v>
      </c>
      <c r="Z19" s="5">
        <v>0</v>
      </c>
      <c r="AA19" s="8"/>
    </row>
    <row r="20" spans="1:27" ht="105" hidden="1" x14ac:dyDescent="0.25">
      <c r="A20" s="3">
        <v>9.1199999999999992</v>
      </c>
      <c r="B20" s="5" t="s">
        <v>45</v>
      </c>
      <c r="C20" s="5">
        <v>170.5</v>
      </c>
      <c r="D20" s="5">
        <v>0</v>
      </c>
      <c r="E20" s="5">
        <f t="shared" si="2"/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f t="shared" si="0"/>
        <v>0</v>
      </c>
      <c r="V20" s="5">
        <f t="shared" si="1"/>
        <v>0</v>
      </c>
      <c r="W20" s="5">
        <v>0</v>
      </c>
      <c r="X20" s="5">
        <v>0</v>
      </c>
      <c r="Y20" s="5">
        <v>0</v>
      </c>
      <c r="Z20" s="5">
        <v>0</v>
      </c>
      <c r="AA20" s="8"/>
    </row>
    <row r="21" spans="1:27" ht="45" hidden="1" x14ac:dyDescent="0.25">
      <c r="A21" s="3">
        <v>9.1300000000000008</v>
      </c>
      <c r="B21" s="5" t="s">
        <v>46</v>
      </c>
      <c r="C21" s="5" t="s">
        <v>47</v>
      </c>
      <c r="D21" s="5">
        <v>0</v>
      </c>
      <c r="E21" s="5">
        <f t="shared" si="2"/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f t="shared" si="0"/>
        <v>0</v>
      </c>
      <c r="V21" s="5">
        <f t="shared" si="1"/>
        <v>0</v>
      </c>
      <c r="W21" s="5">
        <v>0</v>
      </c>
      <c r="X21" s="5">
        <v>0</v>
      </c>
      <c r="Y21" s="5">
        <v>0</v>
      </c>
      <c r="Z21" s="5">
        <v>0</v>
      </c>
      <c r="AA21" s="8"/>
    </row>
    <row r="22" spans="1:27" ht="45" x14ac:dyDescent="0.25">
      <c r="A22" s="3">
        <v>9.14</v>
      </c>
      <c r="B22" s="5" t="s">
        <v>48</v>
      </c>
      <c r="C22" s="5">
        <v>180.1</v>
      </c>
      <c r="D22" s="5">
        <v>0</v>
      </c>
      <c r="E22" s="5">
        <v>2</v>
      </c>
      <c r="F22" s="5">
        <v>2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f t="shared" si="0"/>
        <v>0</v>
      </c>
      <c r="V22" s="5">
        <f t="shared" si="1"/>
        <v>2</v>
      </c>
      <c r="W22" s="5">
        <v>0</v>
      </c>
      <c r="X22" s="5">
        <v>0</v>
      </c>
      <c r="Y22" s="5">
        <v>0</v>
      </c>
      <c r="Z22" s="5">
        <v>0</v>
      </c>
      <c r="AA22" s="8"/>
    </row>
    <row r="23" spans="1:27" ht="45" x14ac:dyDescent="0.25">
      <c r="A23" s="3">
        <v>9.15</v>
      </c>
      <c r="B23" s="5" t="s">
        <v>49</v>
      </c>
      <c r="C23" s="5">
        <v>182</v>
      </c>
      <c r="D23" s="5">
        <v>182</v>
      </c>
      <c r="E23" s="5">
        <v>52</v>
      </c>
      <c r="F23" s="5">
        <f>E23-G23-H23</f>
        <v>49</v>
      </c>
      <c r="G23" s="5">
        <v>0</v>
      </c>
      <c r="H23" s="5">
        <v>3</v>
      </c>
      <c r="I23" s="5">
        <v>19</v>
      </c>
      <c r="J23" s="5">
        <v>0</v>
      </c>
      <c r="K23" s="5">
        <v>0</v>
      </c>
      <c r="L23" s="5">
        <v>19</v>
      </c>
      <c r="M23" s="5">
        <v>0</v>
      </c>
      <c r="N23" s="5">
        <v>0</v>
      </c>
      <c r="O23" s="5">
        <v>0</v>
      </c>
      <c r="P23" s="5">
        <v>73</v>
      </c>
      <c r="Q23" s="5">
        <v>2</v>
      </c>
      <c r="R23" s="5">
        <v>1</v>
      </c>
      <c r="S23" s="5">
        <v>0</v>
      </c>
      <c r="T23" s="5">
        <v>1</v>
      </c>
      <c r="U23" s="5">
        <f t="shared" si="0"/>
        <v>94</v>
      </c>
      <c r="V23" s="5">
        <f t="shared" si="1"/>
        <v>137</v>
      </c>
      <c r="W23" s="5">
        <v>56</v>
      </c>
      <c r="X23" s="5">
        <v>5</v>
      </c>
      <c r="Y23" s="5">
        <v>19</v>
      </c>
      <c r="Z23" s="5">
        <v>950000</v>
      </c>
      <c r="AA23" s="8"/>
    </row>
    <row r="24" spans="1:27" ht="75" x14ac:dyDescent="0.25">
      <c r="A24" s="3">
        <v>9.16</v>
      </c>
      <c r="B24" s="5" t="s">
        <v>50</v>
      </c>
      <c r="C24" s="5">
        <v>183.1</v>
      </c>
      <c r="D24" s="5">
        <v>0</v>
      </c>
      <c r="E24" s="5">
        <f t="shared" si="2"/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f t="shared" si="0"/>
        <v>0</v>
      </c>
      <c r="V24" s="5">
        <f t="shared" si="1"/>
        <v>0</v>
      </c>
      <c r="W24" s="5">
        <v>0</v>
      </c>
      <c r="X24" s="5">
        <v>0</v>
      </c>
      <c r="Y24" s="5">
        <v>0</v>
      </c>
      <c r="Z24" s="5">
        <v>0</v>
      </c>
      <c r="AA24" s="8"/>
    </row>
    <row r="25" spans="1:27" ht="30" x14ac:dyDescent="0.25">
      <c r="A25" s="3">
        <v>9.17</v>
      </c>
      <c r="B25" s="5" t="s">
        <v>51</v>
      </c>
      <c r="C25" s="5">
        <v>185</v>
      </c>
      <c r="D25" s="5">
        <v>0</v>
      </c>
      <c r="E25" s="5">
        <f t="shared" si="2"/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f t="shared" si="0"/>
        <v>0</v>
      </c>
      <c r="V25" s="5">
        <f t="shared" si="1"/>
        <v>0</v>
      </c>
      <c r="W25" s="5">
        <v>0</v>
      </c>
      <c r="X25" s="5">
        <v>0</v>
      </c>
      <c r="Y25" s="5">
        <v>0</v>
      </c>
      <c r="Z25" s="5">
        <v>0</v>
      </c>
      <c r="AA25" s="8"/>
    </row>
    <row r="26" spans="1:27" ht="120" x14ac:dyDescent="0.25">
      <c r="A26" s="3">
        <v>9.18</v>
      </c>
      <c r="B26" s="5" t="s">
        <v>52</v>
      </c>
      <c r="C26" s="5" t="s">
        <v>53</v>
      </c>
      <c r="D26" s="5">
        <v>1</v>
      </c>
      <c r="E26" s="5">
        <v>0</v>
      </c>
      <c r="F26" s="5">
        <v>0</v>
      </c>
      <c r="G26" s="5">
        <v>0</v>
      </c>
      <c r="H26" s="5">
        <v>0</v>
      </c>
      <c r="I26" s="5">
        <v>1</v>
      </c>
      <c r="J26" s="5">
        <v>0</v>
      </c>
      <c r="K26" s="5">
        <v>0</v>
      </c>
      <c r="L26" s="5">
        <v>1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f t="shared" si="0"/>
        <v>1</v>
      </c>
      <c r="V26" s="5">
        <f t="shared" si="1"/>
        <v>0</v>
      </c>
      <c r="W26" s="5">
        <v>0</v>
      </c>
      <c r="X26" s="5">
        <v>0</v>
      </c>
      <c r="Y26" s="5">
        <v>1</v>
      </c>
      <c r="Z26" s="5">
        <v>450000</v>
      </c>
      <c r="AA26" s="8"/>
    </row>
    <row r="27" spans="1:27" ht="109.5" x14ac:dyDescent="0.25">
      <c r="A27" s="3">
        <v>9.19</v>
      </c>
      <c r="B27" s="5" t="s">
        <v>54</v>
      </c>
      <c r="C27" s="5">
        <v>189.3</v>
      </c>
      <c r="D27" s="5">
        <v>39</v>
      </c>
      <c r="E27" s="5">
        <v>73</v>
      </c>
      <c r="F27" s="5">
        <f>E27-G27-H27</f>
        <v>72</v>
      </c>
      <c r="G27" s="5">
        <v>0</v>
      </c>
      <c r="H27" s="5">
        <v>1</v>
      </c>
      <c r="I27" s="5">
        <v>14</v>
      </c>
      <c r="J27" s="5">
        <v>0</v>
      </c>
      <c r="K27" s="5">
        <v>0</v>
      </c>
      <c r="L27" s="5">
        <v>14</v>
      </c>
      <c r="M27" s="5">
        <v>0</v>
      </c>
      <c r="N27" s="5">
        <v>0</v>
      </c>
      <c r="O27" s="5">
        <v>0</v>
      </c>
      <c r="P27" s="5">
        <v>34</v>
      </c>
      <c r="Q27" s="5">
        <v>2</v>
      </c>
      <c r="R27" s="5">
        <v>1</v>
      </c>
      <c r="S27" s="5">
        <v>0</v>
      </c>
      <c r="T27" s="5">
        <v>1</v>
      </c>
      <c r="U27" s="5">
        <f t="shared" si="0"/>
        <v>50</v>
      </c>
      <c r="V27" s="5">
        <f t="shared" si="1"/>
        <v>61</v>
      </c>
      <c r="W27" s="5">
        <v>5</v>
      </c>
      <c r="X27" s="5">
        <v>27</v>
      </c>
      <c r="Y27" s="5">
        <v>14</v>
      </c>
      <c r="Z27" s="9">
        <v>3500000</v>
      </c>
      <c r="AA27" s="8"/>
    </row>
    <row r="28" spans="1:27" ht="60" x14ac:dyDescent="0.25">
      <c r="A28" s="3">
        <v>9.1999999999999993</v>
      </c>
      <c r="B28" s="5" t="s">
        <v>55</v>
      </c>
      <c r="C28" s="5">
        <v>189.4</v>
      </c>
      <c r="D28" s="5">
        <v>0</v>
      </c>
      <c r="E28" s="5">
        <v>0</v>
      </c>
      <c r="F28" s="5">
        <f t="shared" ref="F28:F40" si="3">E28-G28-H28</f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f t="shared" si="0"/>
        <v>0</v>
      </c>
      <c r="V28" s="5">
        <f t="shared" si="1"/>
        <v>0</v>
      </c>
      <c r="W28" s="5">
        <v>0</v>
      </c>
      <c r="X28" s="5">
        <v>0</v>
      </c>
      <c r="Y28" s="5">
        <v>0</v>
      </c>
      <c r="Z28" s="5">
        <v>0</v>
      </c>
      <c r="AA28" s="8"/>
    </row>
    <row r="29" spans="1:27" ht="120" x14ac:dyDescent="0.25">
      <c r="A29" s="3">
        <v>9.2100000000000009</v>
      </c>
      <c r="B29" s="5" t="s">
        <v>56</v>
      </c>
      <c r="C29" s="5">
        <v>189.5</v>
      </c>
      <c r="D29" s="5">
        <v>0</v>
      </c>
      <c r="E29" s="5">
        <v>0</v>
      </c>
      <c r="F29" s="5">
        <f t="shared" si="3"/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f t="shared" si="0"/>
        <v>0</v>
      </c>
      <c r="V29" s="5">
        <f t="shared" si="1"/>
        <v>0</v>
      </c>
      <c r="W29" s="5">
        <v>0</v>
      </c>
      <c r="X29" s="5">
        <v>0</v>
      </c>
      <c r="Y29" s="5">
        <v>0</v>
      </c>
      <c r="Z29" s="5">
        <v>0</v>
      </c>
      <c r="AA29" s="8"/>
    </row>
    <row r="30" spans="1:27" ht="75" x14ac:dyDescent="0.25">
      <c r="A30" s="3">
        <v>9.2200000000000006</v>
      </c>
      <c r="B30" s="5" t="s">
        <v>57</v>
      </c>
      <c r="C30" s="5">
        <v>189.6</v>
      </c>
      <c r="D30" s="5">
        <v>0</v>
      </c>
      <c r="E30" s="5">
        <v>0</v>
      </c>
      <c r="F30" s="5">
        <f t="shared" si="3"/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f t="shared" si="0"/>
        <v>0</v>
      </c>
      <c r="V30" s="5">
        <f t="shared" si="1"/>
        <v>0</v>
      </c>
      <c r="W30" s="5">
        <v>0</v>
      </c>
      <c r="X30" s="5">
        <v>0</v>
      </c>
      <c r="Y30" s="5">
        <v>0</v>
      </c>
      <c r="Z30" s="5">
        <v>0</v>
      </c>
      <c r="AA30" s="8"/>
    </row>
    <row r="31" spans="1:27" s="11" customFormat="1" ht="30" x14ac:dyDescent="0.25">
      <c r="A31" s="3">
        <v>9.23</v>
      </c>
      <c r="B31" s="5" t="s">
        <v>58</v>
      </c>
      <c r="C31" s="5">
        <v>189.7</v>
      </c>
      <c r="D31" s="5">
        <v>3</v>
      </c>
      <c r="E31" s="5">
        <v>3</v>
      </c>
      <c r="F31" s="5">
        <f t="shared" si="3"/>
        <v>1</v>
      </c>
      <c r="G31" s="5">
        <v>1</v>
      </c>
      <c r="H31" s="5">
        <v>1</v>
      </c>
      <c r="I31" s="5">
        <v>2</v>
      </c>
      <c r="J31" s="5">
        <v>0</v>
      </c>
      <c r="K31" s="5">
        <v>0</v>
      </c>
      <c r="L31" s="5">
        <v>2</v>
      </c>
      <c r="M31" s="5">
        <v>0</v>
      </c>
      <c r="N31" s="5">
        <v>0</v>
      </c>
      <c r="O31" s="5">
        <v>0</v>
      </c>
      <c r="P31" s="5">
        <v>1</v>
      </c>
      <c r="Q31" s="5">
        <v>0</v>
      </c>
      <c r="R31" s="5">
        <v>0</v>
      </c>
      <c r="S31" s="5">
        <v>0</v>
      </c>
      <c r="T31" s="5">
        <v>0</v>
      </c>
      <c r="U31" s="5">
        <f t="shared" si="0"/>
        <v>3</v>
      </c>
      <c r="V31" s="5">
        <f t="shared" si="1"/>
        <v>1</v>
      </c>
      <c r="W31" s="5">
        <v>0</v>
      </c>
      <c r="X31" s="5">
        <v>0</v>
      </c>
      <c r="Y31" s="5">
        <v>2</v>
      </c>
      <c r="Z31" s="5">
        <v>20000</v>
      </c>
      <c r="AA31" s="10"/>
    </row>
    <row r="32" spans="1:27" ht="60" x14ac:dyDescent="0.25">
      <c r="A32" s="3">
        <v>9.24</v>
      </c>
      <c r="B32" s="5" t="s">
        <v>59</v>
      </c>
      <c r="C32" s="5">
        <v>189.8</v>
      </c>
      <c r="D32" s="5">
        <v>0</v>
      </c>
      <c r="E32" s="5">
        <v>0</v>
      </c>
      <c r="F32" s="5">
        <f t="shared" si="3"/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f t="shared" si="0"/>
        <v>0</v>
      </c>
      <c r="V32" s="5">
        <f t="shared" si="1"/>
        <v>0</v>
      </c>
      <c r="W32" s="5">
        <v>0</v>
      </c>
      <c r="X32" s="5">
        <v>0</v>
      </c>
      <c r="Y32" s="5">
        <v>0</v>
      </c>
      <c r="Z32" s="5">
        <v>0</v>
      </c>
      <c r="AA32" s="8"/>
    </row>
    <row r="33" spans="1:27" ht="75" x14ac:dyDescent="0.25">
      <c r="A33" s="3">
        <v>9.25</v>
      </c>
      <c r="B33" s="5" t="s">
        <v>60</v>
      </c>
      <c r="C33" s="5">
        <v>189.9</v>
      </c>
      <c r="D33" s="5">
        <v>0</v>
      </c>
      <c r="E33" s="5">
        <v>0</v>
      </c>
      <c r="F33" s="5">
        <f t="shared" si="3"/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f t="shared" si="0"/>
        <v>0</v>
      </c>
      <c r="V33" s="5">
        <f t="shared" si="1"/>
        <v>0</v>
      </c>
      <c r="W33" s="5">
        <v>0</v>
      </c>
      <c r="X33" s="5">
        <v>0</v>
      </c>
      <c r="Y33" s="5">
        <v>0</v>
      </c>
      <c r="Z33" s="5">
        <v>0</v>
      </c>
      <c r="AA33" s="8"/>
    </row>
    <row r="34" spans="1:27" s="11" customFormat="1" ht="45" x14ac:dyDescent="0.25">
      <c r="A34" s="3">
        <v>9.26</v>
      </c>
      <c r="B34" s="12" t="s">
        <v>61</v>
      </c>
      <c r="C34" s="3">
        <v>189.1</v>
      </c>
      <c r="D34" s="5">
        <v>1</v>
      </c>
      <c r="E34" s="5">
        <v>0</v>
      </c>
      <c r="F34" s="5">
        <f t="shared" si="3"/>
        <v>0</v>
      </c>
      <c r="G34" s="5">
        <v>0</v>
      </c>
      <c r="H34" s="5">
        <v>0</v>
      </c>
      <c r="I34" s="5">
        <v>1</v>
      </c>
      <c r="J34" s="5">
        <v>0</v>
      </c>
      <c r="K34" s="5">
        <v>0</v>
      </c>
      <c r="L34" s="5">
        <v>1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f t="shared" si="0"/>
        <v>1</v>
      </c>
      <c r="V34" s="5">
        <f t="shared" si="1"/>
        <v>0</v>
      </c>
      <c r="W34" s="5">
        <v>0</v>
      </c>
      <c r="X34" s="5">
        <v>0</v>
      </c>
      <c r="Y34" s="5">
        <v>1</v>
      </c>
      <c r="Z34" s="5">
        <v>100000</v>
      </c>
      <c r="AA34" s="10"/>
    </row>
    <row r="35" spans="1:27" ht="45" x14ac:dyDescent="0.25">
      <c r="A35" s="3">
        <v>9.27</v>
      </c>
      <c r="B35" s="5" t="s">
        <v>62</v>
      </c>
      <c r="C35" s="5" t="s">
        <v>63</v>
      </c>
      <c r="D35" s="5">
        <v>0</v>
      </c>
      <c r="E35" s="5">
        <v>0</v>
      </c>
      <c r="F35" s="5">
        <f t="shared" si="3"/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f t="shared" si="0"/>
        <v>0</v>
      </c>
      <c r="V35" s="5">
        <f t="shared" si="1"/>
        <v>0</v>
      </c>
      <c r="W35" s="5">
        <v>0</v>
      </c>
      <c r="X35" s="5">
        <v>0</v>
      </c>
      <c r="Y35" s="5">
        <v>0</v>
      </c>
      <c r="Z35" s="5">
        <v>0</v>
      </c>
      <c r="AA35" s="8"/>
    </row>
    <row r="36" spans="1:27" ht="45" x14ac:dyDescent="0.25">
      <c r="A36" s="3">
        <v>9.2899999999999991</v>
      </c>
      <c r="B36" s="5" t="s">
        <v>64</v>
      </c>
      <c r="C36" s="5">
        <v>206.2</v>
      </c>
      <c r="D36" s="5">
        <v>0</v>
      </c>
      <c r="E36" s="5">
        <v>0</v>
      </c>
      <c r="F36" s="5">
        <f t="shared" si="3"/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f t="shared" si="0"/>
        <v>0</v>
      </c>
      <c r="V36" s="5">
        <f t="shared" si="1"/>
        <v>0</v>
      </c>
      <c r="W36" s="5">
        <v>0</v>
      </c>
      <c r="X36" s="5">
        <v>0</v>
      </c>
      <c r="Y36" s="5">
        <v>0</v>
      </c>
      <c r="Z36" s="5">
        <v>0</v>
      </c>
      <c r="AA36" s="8"/>
    </row>
    <row r="37" spans="1:27" ht="30" x14ac:dyDescent="0.25">
      <c r="A37" s="3">
        <v>9.3000000000000007</v>
      </c>
      <c r="B37" s="5" t="s">
        <v>65</v>
      </c>
      <c r="C37" s="5">
        <v>206.3</v>
      </c>
      <c r="D37" s="5">
        <v>0</v>
      </c>
      <c r="E37" s="5">
        <v>0</v>
      </c>
      <c r="F37" s="5">
        <f t="shared" si="3"/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f t="shared" si="0"/>
        <v>0</v>
      </c>
      <c r="V37" s="5">
        <f t="shared" si="1"/>
        <v>0</v>
      </c>
      <c r="W37" s="5">
        <v>0</v>
      </c>
      <c r="X37" s="5">
        <v>0</v>
      </c>
      <c r="Y37" s="5">
        <v>0</v>
      </c>
      <c r="Z37" s="5">
        <v>0</v>
      </c>
      <c r="AA37" s="8"/>
    </row>
    <row r="38" spans="1:27" ht="45" x14ac:dyDescent="0.25">
      <c r="A38" s="3">
        <v>9.31</v>
      </c>
      <c r="B38" s="5" t="s">
        <v>66</v>
      </c>
      <c r="C38" s="5" t="s">
        <v>67</v>
      </c>
      <c r="D38" s="5">
        <v>48</v>
      </c>
      <c r="E38" s="5">
        <v>33</v>
      </c>
      <c r="F38" s="5">
        <f t="shared" si="3"/>
        <v>31</v>
      </c>
      <c r="G38" s="5">
        <v>1</v>
      </c>
      <c r="H38" s="5">
        <v>1</v>
      </c>
      <c r="I38" s="5">
        <v>18</v>
      </c>
      <c r="J38" s="5">
        <v>0</v>
      </c>
      <c r="K38" s="5">
        <v>0</v>
      </c>
      <c r="L38" s="5">
        <v>18</v>
      </c>
      <c r="M38" s="5">
        <v>0</v>
      </c>
      <c r="N38" s="5">
        <v>0</v>
      </c>
      <c r="O38" s="5">
        <v>0</v>
      </c>
      <c r="P38" s="5">
        <v>18</v>
      </c>
      <c r="Q38" s="5">
        <v>12</v>
      </c>
      <c r="R38" s="5">
        <v>10</v>
      </c>
      <c r="S38" s="5">
        <v>0</v>
      </c>
      <c r="T38" s="5">
        <v>2</v>
      </c>
      <c r="U38" s="5">
        <f t="shared" si="0"/>
        <v>48</v>
      </c>
      <c r="V38" s="5">
        <f t="shared" si="1"/>
        <v>31</v>
      </c>
      <c r="W38" s="5">
        <v>3</v>
      </c>
      <c r="X38" s="5">
        <v>8</v>
      </c>
      <c r="Y38" s="5">
        <v>18</v>
      </c>
      <c r="Z38" s="5">
        <v>1080000</v>
      </c>
      <c r="AA38" s="8"/>
    </row>
    <row r="39" spans="1:27" ht="60" x14ac:dyDescent="0.25">
      <c r="A39" s="3">
        <v>9.32</v>
      </c>
      <c r="B39" s="5" t="s">
        <v>68</v>
      </c>
      <c r="C39" s="5">
        <v>206.8</v>
      </c>
      <c r="D39" s="5">
        <v>0</v>
      </c>
      <c r="E39" s="5">
        <v>0</v>
      </c>
      <c r="F39" s="5">
        <f t="shared" si="3"/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f t="shared" si="0"/>
        <v>0</v>
      </c>
      <c r="V39" s="5">
        <f t="shared" si="1"/>
        <v>0</v>
      </c>
      <c r="W39" s="5">
        <v>0</v>
      </c>
      <c r="X39" s="5">
        <v>0</v>
      </c>
      <c r="Y39" s="5">
        <v>0</v>
      </c>
      <c r="Z39" s="5">
        <v>0</v>
      </c>
      <c r="AA39" s="8"/>
    </row>
    <row r="40" spans="1:27" ht="28.5" x14ac:dyDescent="0.25">
      <c r="A40" s="3">
        <v>9.33</v>
      </c>
      <c r="B40" s="13" t="s">
        <v>69</v>
      </c>
      <c r="C40" s="14" t="s">
        <v>70</v>
      </c>
      <c r="D40" s="5">
        <v>16</v>
      </c>
      <c r="E40" s="5">
        <v>13</v>
      </c>
      <c r="F40" s="5">
        <f t="shared" si="3"/>
        <v>12</v>
      </c>
      <c r="G40" s="15">
        <v>1</v>
      </c>
      <c r="H40" s="13">
        <v>0</v>
      </c>
      <c r="I40" s="13">
        <v>8</v>
      </c>
      <c r="J40" s="13">
        <v>0</v>
      </c>
      <c r="K40" s="13">
        <v>0</v>
      </c>
      <c r="L40" s="13">
        <v>8</v>
      </c>
      <c r="M40" s="13">
        <v>0</v>
      </c>
      <c r="N40" s="13">
        <v>0</v>
      </c>
      <c r="O40" s="13">
        <v>0</v>
      </c>
      <c r="P40" s="13">
        <v>6</v>
      </c>
      <c r="Q40" s="13">
        <v>2</v>
      </c>
      <c r="R40" s="13">
        <v>0</v>
      </c>
      <c r="S40" s="13">
        <v>0</v>
      </c>
      <c r="T40" s="13">
        <v>2</v>
      </c>
      <c r="U40" s="5">
        <f t="shared" si="0"/>
        <v>16</v>
      </c>
      <c r="V40" s="5">
        <f t="shared" si="1"/>
        <v>12</v>
      </c>
      <c r="W40" s="13">
        <v>1</v>
      </c>
      <c r="X40" s="13">
        <v>2</v>
      </c>
      <c r="Y40" s="13">
        <v>8</v>
      </c>
      <c r="Z40" s="13">
        <v>375000</v>
      </c>
      <c r="AA40" s="8"/>
    </row>
    <row r="41" spans="1:27" ht="36" customHeight="1" x14ac:dyDescent="0.25">
      <c r="A41" s="5"/>
      <c r="B41" s="5" t="s">
        <v>71</v>
      </c>
      <c r="C41" s="5"/>
      <c r="D41" s="5">
        <f>D9+D10+D11+D12+D13+D14+D15+D16+D17+D18+D19+D20+D21+D22+D23+D24+D25+D26+D27+D28+D29+D30+D31+D32+D33+D34+D35++D36+D37+D38+D39+D40</f>
        <v>290</v>
      </c>
      <c r="E41" s="5">
        <f>F41+G41+H41</f>
        <v>177</v>
      </c>
      <c r="F41" s="5">
        <f t="shared" ref="F41:T41" si="4">F9+F10+F11+F12+F13+F14+F15+F16+F17+F18+F19+F20+F21+F22+F23+F24+F25+F26+F27+F28+F29+F30+F31+F32+F33+F34+F35++F36+F37+F38+F39+F40</f>
        <v>168</v>
      </c>
      <c r="G41" s="5">
        <f t="shared" si="4"/>
        <v>3</v>
      </c>
      <c r="H41" s="5">
        <f t="shared" si="4"/>
        <v>6</v>
      </c>
      <c r="I41" s="5">
        <f t="shared" si="4"/>
        <v>63</v>
      </c>
      <c r="J41" s="5">
        <f t="shared" si="4"/>
        <v>0</v>
      </c>
      <c r="K41" s="5">
        <f t="shared" si="4"/>
        <v>0</v>
      </c>
      <c r="L41" s="5">
        <f t="shared" si="4"/>
        <v>63</v>
      </c>
      <c r="M41" s="5">
        <f t="shared" si="4"/>
        <v>0</v>
      </c>
      <c r="N41" s="5">
        <f t="shared" si="4"/>
        <v>0</v>
      </c>
      <c r="O41" s="5">
        <f t="shared" si="4"/>
        <v>0</v>
      </c>
      <c r="P41" s="5">
        <f t="shared" si="4"/>
        <v>132</v>
      </c>
      <c r="Q41" s="5">
        <f t="shared" si="4"/>
        <v>18</v>
      </c>
      <c r="R41" s="5">
        <f t="shared" si="4"/>
        <v>12</v>
      </c>
      <c r="S41" s="5">
        <f t="shared" si="4"/>
        <v>0</v>
      </c>
      <c r="T41" s="5">
        <f t="shared" si="4"/>
        <v>6</v>
      </c>
      <c r="U41" s="5">
        <f t="shared" si="0"/>
        <v>213</v>
      </c>
      <c r="V41" s="5">
        <f t="shared" si="1"/>
        <v>245</v>
      </c>
      <c r="W41" s="5">
        <f>W9+W10+W11+W12+W13+W14+W15+W16+W17+W18+W19+W20+W21+W22+W23+W24+W25+W26+W27+W28+W29+W30+W31+W32+W33+W34+W35++W36+W37+W38+W39+W40</f>
        <v>65</v>
      </c>
      <c r="X41" s="5">
        <f>X9+X10+X11+X12+X13+X14+X15+X16+X17+X18+X19+X20+X21+X22+X23+X24+X25+X26+X27+X28+X29+X30+X31+X32+X33+X34+X35++X36+X37+X38+X39+X40</f>
        <v>42</v>
      </c>
      <c r="Y41" s="5">
        <f>Y9+Y10+Y11+Y12+Y13+Y14+Y15+Y16+Y17+Y18+Y19+Y20+Y21+Y22+Y23+Y24+Y25+Y26+Y27+Y28+Y29+Y30+Y31+Y32+Y33+Y34+Y35++Y36+Y37+Y38+Y39+Y40</f>
        <v>63</v>
      </c>
      <c r="Z41" s="5">
        <f>SUM(Z9:Z40)</f>
        <v>6475000</v>
      </c>
      <c r="AA41" s="8"/>
    </row>
  </sheetData>
  <mergeCells count="25">
    <mergeCell ref="R5:T5"/>
    <mergeCell ref="U5:U6"/>
    <mergeCell ref="V5:V6"/>
    <mergeCell ref="W5:W6"/>
    <mergeCell ref="I5:I6"/>
    <mergeCell ref="J5:J6"/>
    <mergeCell ref="K5:O5"/>
    <mergeCell ref="P5:P6"/>
    <mergeCell ref="Q5:Q6"/>
    <mergeCell ref="A1:Z1"/>
    <mergeCell ref="A2:Z2"/>
    <mergeCell ref="A3:Z3"/>
    <mergeCell ref="A4:A6"/>
    <mergeCell ref="B4:B6"/>
    <mergeCell ref="C4:C6"/>
    <mergeCell ref="D4:D6"/>
    <mergeCell ref="E4:H4"/>
    <mergeCell ref="I4:W4"/>
    <mergeCell ref="X4:X6"/>
    <mergeCell ref="Y4:Y6"/>
    <mergeCell ref="Z4:Z6"/>
    <mergeCell ref="E5:E6"/>
    <mergeCell ref="F5:F6"/>
    <mergeCell ref="G5:G6"/>
    <mergeCell ref="H5:H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վարչ. պատասխ. 2021թ.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2022-02-09T05:41:02Z</dcterms:modified>
</cp:coreProperties>
</file>