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\Desktop\hashvetvutyun 2017\+++ստուգված\"/>
    </mc:Choice>
  </mc:AlternateContent>
  <bookViews>
    <workbookView xWindow="240" yWindow="420" windowWidth="15480" windowHeight="9495" tabRatio="863"/>
  </bookViews>
  <sheets>
    <sheet name="Ընդհանուր" sheetId="17" r:id="rId1"/>
    <sheet name="Աջափնյակ" sheetId="1" r:id="rId2"/>
    <sheet name="Էրեբունի" sheetId="7" r:id="rId3"/>
    <sheet name="Արաբկիր" sheetId="18" r:id="rId4"/>
    <sheet name="Ավան" sheetId="6" r:id="rId5"/>
    <sheet name="Մալաթիա" sheetId="16" r:id="rId6"/>
    <sheet name="Շենգավիթ" sheetId="2" r:id="rId7"/>
    <sheet name="Կենտրոն" sheetId="11" r:id="rId8"/>
    <sheet name="Լոռի" sheetId="10" r:id="rId9"/>
    <sheet name="Կոտայք" sheetId="9" r:id="rId10"/>
    <sheet name="Գեղարքունիք" sheetId="8" r:id="rId11"/>
    <sheet name="Արմավիր" sheetId="5" r:id="rId12"/>
    <sheet name="Արարատ" sheetId="4" r:id="rId13"/>
    <sheet name="Շիրակ" sheetId="13" r:id="rId14"/>
    <sheet name="Արագածոտն" sheetId="3" r:id="rId15"/>
    <sheet name="Տավուշ" sheetId="15" r:id="rId16"/>
    <sheet name="Սյունիք" sheetId="14" r:id="rId17"/>
  </sheets>
  <calcPr calcId="162913"/>
</workbook>
</file>

<file path=xl/calcChain.xml><?xml version="1.0" encoding="utf-8"?>
<calcChain xmlns="http://schemas.openxmlformats.org/spreadsheetml/2006/main">
  <c r="N6" i="18" l="1"/>
  <c r="O6" i="18"/>
  <c r="P6" i="18"/>
  <c r="Q6" i="18"/>
  <c r="N7" i="18"/>
  <c r="O7" i="18"/>
  <c r="P7" i="18"/>
  <c r="Q7" i="18"/>
  <c r="N8" i="18"/>
  <c r="O8" i="18"/>
  <c r="P8" i="18"/>
  <c r="Q8" i="18"/>
  <c r="N9" i="18"/>
  <c r="O9" i="18"/>
  <c r="P9" i="18"/>
  <c r="Q9" i="18"/>
  <c r="N10" i="18"/>
  <c r="O10" i="18"/>
  <c r="P10" i="18"/>
  <c r="Q10" i="18"/>
  <c r="N11" i="18"/>
  <c r="O11" i="18"/>
  <c r="P11" i="18"/>
  <c r="Q11" i="18"/>
  <c r="N12" i="18"/>
  <c r="O12" i="18"/>
  <c r="P12" i="18"/>
  <c r="Q12" i="18"/>
  <c r="N13" i="18"/>
  <c r="O13" i="18"/>
  <c r="P13" i="18"/>
  <c r="Q13" i="18"/>
  <c r="N14" i="18"/>
  <c r="O14" i="18"/>
  <c r="P14" i="18"/>
  <c r="Q14" i="18"/>
  <c r="N15" i="18"/>
  <c r="O15" i="18"/>
  <c r="P15" i="18"/>
  <c r="Q15" i="18"/>
  <c r="N16" i="18"/>
  <c r="O16" i="18"/>
  <c r="P16" i="18"/>
  <c r="Q16" i="18"/>
  <c r="N18" i="18"/>
  <c r="O18" i="18"/>
  <c r="P18" i="18"/>
  <c r="Q18" i="18"/>
  <c r="N19" i="18"/>
  <c r="O19" i="18"/>
  <c r="P19" i="18"/>
  <c r="Q19" i="18"/>
  <c r="N20" i="18"/>
  <c r="O20" i="18"/>
  <c r="P20" i="18"/>
  <c r="Q20" i="18"/>
  <c r="N21" i="18"/>
  <c r="O21" i="18"/>
  <c r="P21" i="18"/>
  <c r="Q21" i="18"/>
  <c r="N22" i="18"/>
  <c r="O22" i="18"/>
  <c r="P22" i="18"/>
  <c r="Q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 l="1"/>
  <c r="L23" i="8"/>
  <c r="M23" i="8"/>
  <c r="E23" i="8"/>
  <c r="F23" i="8"/>
  <c r="G23" i="8"/>
  <c r="H23" i="8"/>
  <c r="I23" i="8"/>
  <c r="J23" i="8"/>
  <c r="K23" i="8"/>
  <c r="D23" i="8"/>
  <c r="D7" i="17" l="1"/>
  <c r="E7" i="17"/>
  <c r="F7" i="17"/>
  <c r="G7" i="17"/>
  <c r="H7" i="17"/>
  <c r="I7" i="17"/>
  <c r="K7" i="17"/>
  <c r="L7" i="17"/>
  <c r="M7" i="17"/>
  <c r="D8" i="17"/>
  <c r="E8" i="17"/>
  <c r="F8" i="17"/>
  <c r="G8" i="17"/>
  <c r="H8" i="17"/>
  <c r="I8" i="17"/>
  <c r="K8" i="17"/>
  <c r="L8" i="17"/>
  <c r="M8" i="17"/>
  <c r="D9" i="17"/>
  <c r="E9" i="17"/>
  <c r="F9" i="17"/>
  <c r="G9" i="17"/>
  <c r="H9" i="17"/>
  <c r="I9" i="17"/>
  <c r="K9" i="17"/>
  <c r="L9" i="17"/>
  <c r="M9" i="17"/>
  <c r="D10" i="17"/>
  <c r="E10" i="17"/>
  <c r="F10" i="17"/>
  <c r="G10" i="17"/>
  <c r="H10" i="17"/>
  <c r="I10" i="17"/>
  <c r="K10" i="17"/>
  <c r="L10" i="17"/>
  <c r="M10" i="17"/>
  <c r="D11" i="17"/>
  <c r="E11" i="17"/>
  <c r="F11" i="17"/>
  <c r="G11" i="17"/>
  <c r="H11" i="17"/>
  <c r="I11" i="17"/>
  <c r="K11" i="17"/>
  <c r="L11" i="17"/>
  <c r="M11" i="17"/>
  <c r="D12" i="17"/>
  <c r="E12" i="17"/>
  <c r="F12" i="17"/>
  <c r="G12" i="17"/>
  <c r="H12" i="17"/>
  <c r="I12" i="17"/>
  <c r="K12" i="17"/>
  <c r="L12" i="17"/>
  <c r="M12" i="17"/>
  <c r="D13" i="17"/>
  <c r="E13" i="17"/>
  <c r="F13" i="17"/>
  <c r="G13" i="17"/>
  <c r="H13" i="17"/>
  <c r="I13" i="17"/>
  <c r="K13" i="17"/>
  <c r="L13" i="17"/>
  <c r="M13" i="17"/>
  <c r="D14" i="17"/>
  <c r="E14" i="17"/>
  <c r="F14" i="17"/>
  <c r="G14" i="17"/>
  <c r="H14" i="17"/>
  <c r="I14" i="17"/>
  <c r="K14" i="17"/>
  <c r="L14" i="17"/>
  <c r="M14" i="17"/>
  <c r="D15" i="17"/>
  <c r="E15" i="17"/>
  <c r="F15" i="17"/>
  <c r="G15" i="17"/>
  <c r="H15" i="17"/>
  <c r="I15" i="17"/>
  <c r="K15" i="17"/>
  <c r="L15" i="17"/>
  <c r="M15" i="17"/>
  <c r="D16" i="17"/>
  <c r="E16" i="17"/>
  <c r="F16" i="17"/>
  <c r="G16" i="17"/>
  <c r="H16" i="17"/>
  <c r="I16" i="17"/>
  <c r="K16" i="17"/>
  <c r="L16" i="17"/>
  <c r="M16" i="17"/>
  <c r="D18" i="17"/>
  <c r="E18" i="17"/>
  <c r="F18" i="17"/>
  <c r="G18" i="17"/>
  <c r="H18" i="17"/>
  <c r="I18" i="17"/>
  <c r="K18" i="17"/>
  <c r="L18" i="17"/>
  <c r="M18" i="17"/>
  <c r="D19" i="17"/>
  <c r="E19" i="17"/>
  <c r="F19" i="17"/>
  <c r="G19" i="17"/>
  <c r="H19" i="17"/>
  <c r="I19" i="17"/>
  <c r="K19" i="17"/>
  <c r="L19" i="17"/>
  <c r="M19" i="17"/>
  <c r="D20" i="17"/>
  <c r="E20" i="17"/>
  <c r="F20" i="17"/>
  <c r="G20" i="17"/>
  <c r="H20" i="17"/>
  <c r="I20" i="17"/>
  <c r="K20" i="17"/>
  <c r="L20" i="17"/>
  <c r="M20" i="17"/>
  <c r="D21" i="17"/>
  <c r="E21" i="17"/>
  <c r="F21" i="17"/>
  <c r="G21" i="17"/>
  <c r="H21" i="17"/>
  <c r="I21" i="17"/>
  <c r="K21" i="17"/>
  <c r="L21" i="17"/>
  <c r="M21" i="17"/>
  <c r="D22" i="17"/>
  <c r="E22" i="17"/>
  <c r="F22" i="17"/>
  <c r="G22" i="17"/>
  <c r="H22" i="17"/>
  <c r="I22" i="17"/>
  <c r="K22" i="17"/>
  <c r="L22" i="17"/>
  <c r="M22" i="17"/>
  <c r="E6" i="17"/>
  <c r="F6" i="17"/>
  <c r="G6" i="17"/>
  <c r="H6" i="17"/>
  <c r="I6" i="17"/>
  <c r="K6" i="17"/>
  <c r="L6" i="17"/>
  <c r="M6" i="17"/>
  <c r="D6" i="17"/>
  <c r="N6" i="16"/>
  <c r="O6" i="16"/>
  <c r="P6" i="16"/>
  <c r="P23" i="16" s="1"/>
  <c r="Q6" i="16"/>
  <c r="N7" i="16"/>
  <c r="O7" i="16"/>
  <c r="P7" i="16"/>
  <c r="Q7" i="16"/>
  <c r="N8" i="16"/>
  <c r="O8" i="16"/>
  <c r="P8" i="16"/>
  <c r="Q8" i="16"/>
  <c r="N9" i="16"/>
  <c r="O9" i="16"/>
  <c r="P9" i="16"/>
  <c r="Q9" i="16"/>
  <c r="N10" i="16"/>
  <c r="O10" i="16"/>
  <c r="P10" i="16"/>
  <c r="Q10" i="16"/>
  <c r="N11" i="16"/>
  <c r="O11" i="16"/>
  <c r="P11" i="16"/>
  <c r="Q11" i="16"/>
  <c r="N12" i="16"/>
  <c r="O12" i="16"/>
  <c r="P12" i="16"/>
  <c r="Q12" i="16"/>
  <c r="N13" i="16"/>
  <c r="O13" i="16"/>
  <c r="P13" i="16"/>
  <c r="Q13" i="16"/>
  <c r="N14" i="16"/>
  <c r="O14" i="16"/>
  <c r="P14" i="16"/>
  <c r="Q14" i="16"/>
  <c r="N15" i="16"/>
  <c r="O15" i="16"/>
  <c r="P15" i="16"/>
  <c r="Q15" i="16"/>
  <c r="N16" i="16"/>
  <c r="O16" i="16"/>
  <c r="P16" i="16"/>
  <c r="Q16" i="16"/>
  <c r="N18" i="16"/>
  <c r="O18" i="16"/>
  <c r="P18" i="16"/>
  <c r="Q18" i="16"/>
  <c r="N19" i="16"/>
  <c r="O19" i="16"/>
  <c r="P19" i="16"/>
  <c r="Q19" i="16"/>
  <c r="N20" i="16"/>
  <c r="O20" i="16"/>
  <c r="P20" i="16"/>
  <c r="Q20" i="16"/>
  <c r="N21" i="16"/>
  <c r="O21" i="16"/>
  <c r="P21" i="16"/>
  <c r="Q21" i="16"/>
  <c r="N22" i="16"/>
  <c r="O22" i="16"/>
  <c r="P22" i="16"/>
  <c r="Q22" i="16"/>
  <c r="D23" i="16"/>
  <c r="E23" i="16"/>
  <c r="F23" i="16"/>
  <c r="G23" i="16"/>
  <c r="H23" i="16"/>
  <c r="I23" i="16"/>
  <c r="J23" i="16"/>
  <c r="K23" i="16"/>
  <c r="L23" i="16"/>
  <c r="M23" i="16"/>
  <c r="O23" i="16"/>
  <c r="N6" i="15"/>
  <c r="O6" i="15"/>
  <c r="P6" i="15"/>
  <c r="Q6" i="15"/>
  <c r="N7" i="15"/>
  <c r="O7" i="15"/>
  <c r="P7" i="15"/>
  <c r="Q7" i="15"/>
  <c r="N8" i="15"/>
  <c r="O8" i="15"/>
  <c r="P8" i="15"/>
  <c r="Q8" i="15"/>
  <c r="N9" i="15"/>
  <c r="O9" i="15"/>
  <c r="P9" i="15"/>
  <c r="Q9" i="15"/>
  <c r="N10" i="15"/>
  <c r="O10" i="15"/>
  <c r="P10" i="15"/>
  <c r="Q10" i="15"/>
  <c r="N11" i="15"/>
  <c r="O11" i="15"/>
  <c r="P11" i="15"/>
  <c r="Q11" i="15"/>
  <c r="N12" i="15"/>
  <c r="O12" i="15"/>
  <c r="P12" i="15"/>
  <c r="Q12" i="15"/>
  <c r="N13" i="15"/>
  <c r="O13" i="15"/>
  <c r="P13" i="15"/>
  <c r="Q13" i="15"/>
  <c r="N14" i="15"/>
  <c r="O14" i="15"/>
  <c r="P14" i="15"/>
  <c r="Q14" i="15"/>
  <c r="N15" i="15"/>
  <c r="O15" i="15"/>
  <c r="P15" i="15"/>
  <c r="Q15" i="15"/>
  <c r="N16" i="15"/>
  <c r="O16" i="15"/>
  <c r="P16" i="15"/>
  <c r="Q16" i="15"/>
  <c r="N18" i="15"/>
  <c r="O18" i="15"/>
  <c r="P18" i="15"/>
  <c r="Q18" i="15"/>
  <c r="N19" i="15"/>
  <c r="O19" i="15"/>
  <c r="P19" i="15"/>
  <c r="Q19" i="15"/>
  <c r="N20" i="15"/>
  <c r="O20" i="15"/>
  <c r="P20" i="15"/>
  <c r="Q20" i="15"/>
  <c r="N21" i="15"/>
  <c r="O21" i="15"/>
  <c r="P21" i="15"/>
  <c r="Q21" i="15"/>
  <c r="N22" i="15"/>
  <c r="O22" i="15"/>
  <c r="P22" i="15"/>
  <c r="Q22" i="15"/>
  <c r="D23" i="15"/>
  <c r="E23" i="15"/>
  <c r="F23" i="15"/>
  <c r="G23" i="15"/>
  <c r="H23" i="15"/>
  <c r="I23" i="15"/>
  <c r="J23" i="15"/>
  <c r="K23" i="15"/>
  <c r="L23" i="15"/>
  <c r="M23" i="15"/>
  <c r="P23" i="15"/>
  <c r="Q23" i="15"/>
  <c r="N18" i="17" l="1"/>
  <c r="N13" i="17"/>
  <c r="N9" i="17"/>
  <c r="N20" i="17"/>
  <c r="N11" i="17"/>
  <c r="N7" i="17"/>
  <c r="N10" i="17"/>
  <c r="N15" i="17"/>
  <c r="N23" i="15"/>
  <c r="N23" i="16"/>
  <c r="O23" i="15"/>
  <c r="Q23" i="16"/>
  <c r="Q22" i="17"/>
  <c r="Q21" i="17"/>
  <c r="N21" i="17"/>
  <c r="Q20" i="17"/>
  <c r="Q19" i="17"/>
  <c r="N19" i="17"/>
  <c r="Q18" i="17"/>
  <c r="Q16" i="17"/>
  <c r="N16" i="17"/>
  <c r="Q15" i="17"/>
  <c r="Q14" i="17"/>
  <c r="N14" i="17"/>
  <c r="Q13" i="17"/>
  <c r="Q12" i="17"/>
  <c r="N12" i="17"/>
  <c r="Q11" i="17"/>
  <c r="Q10" i="17"/>
  <c r="Q9" i="17"/>
  <c r="Q8" i="17"/>
  <c r="Q7" i="17"/>
  <c r="N22" i="17"/>
  <c r="Q6" i="17"/>
  <c r="N8" i="17"/>
  <c r="N6" i="17"/>
  <c r="N6" i="14"/>
  <c r="O6" i="14"/>
  <c r="P6" i="14"/>
  <c r="Q6" i="14"/>
  <c r="N7" i="14"/>
  <c r="O7" i="14"/>
  <c r="P7" i="14"/>
  <c r="Q7" i="14"/>
  <c r="N8" i="14"/>
  <c r="O8" i="14"/>
  <c r="P8" i="14"/>
  <c r="Q8" i="14"/>
  <c r="N9" i="14"/>
  <c r="O9" i="14"/>
  <c r="P9" i="14"/>
  <c r="Q9" i="14"/>
  <c r="N10" i="14"/>
  <c r="O10" i="14"/>
  <c r="P10" i="14"/>
  <c r="Q10" i="14"/>
  <c r="N11" i="14"/>
  <c r="O11" i="14"/>
  <c r="P11" i="14"/>
  <c r="Q11" i="14"/>
  <c r="N12" i="14"/>
  <c r="O12" i="14"/>
  <c r="P12" i="14"/>
  <c r="Q12" i="14"/>
  <c r="N13" i="14"/>
  <c r="O13" i="14"/>
  <c r="P13" i="14"/>
  <c r="Q13" i="14"/>
  <c r="N14" i="14"/>
  <c r="O14" i="14"/>
  <c r="P14" i="14"/>
  <c r="Q14" i="14"/>
  <c r="N15" i="14"/>
  <c r="O15" i="14"/>
  <c r="P15" i="14"/>
  <c r="Q15" i="14"/>
  <c r="N16" i="14"/>
  <c r="O16" i="14"/>
  <c r="P16" i="14"/>
  <c r="Q16" i="14"/>
  <c r="N18" i="14"/>
  <c r="O18" i="14"/>
  <c r="P18" i="14"/>
  <c r="Q18" i="14"/>
  <c r="N19" i="14"/>
  <c r="O19" i="14"/>
  <c r="P19" i="14"/>
  <c r="Q19" i="14"/>
  <c r="N20" i="14"/>
  <c r="O20" i="14"/>
  <c r="P20" i="14"/>
  <c r="Q20" i="14"/>
  <c r="N21" i="14"/>
  <c r="O21" i="14"/>
  <c r="P21" i="14"/>
  <c r="Q21" i="14"/>
  <c r="N22" i="14"/>
  <c r="O22" i="14"/>
  <c r="P22" i="14"/>
  <c r="Q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Q23" i="14" l="1"/>
  <c r="P23" i="14"/>
  <c r="N23" i="17"/>
  <c r="Q23" i="17"/>
  <c r="N6" i="13"/>
  <c r="O6" i="13"/>
  <c r="P6" i="13"/>
  <c r="Q6" i="13"/>
  <c r="N7" i="13"/>
  <c r="O7" i="13"/>
  <c r="P7" i="13"/>
  <c r="Q7" i="13"/>
  <c r="N8" i="13"/>
  <c r="O8" i="13"/>
  <c r="P8" i="13"/>
  <c r="Q8" i="13"/>
  <c r="N9" i="13"/>
  <c r="O9" i="13"/>
  <c r="P9" i="13"/>
  <c r="Q9" i="13"/>
  <c r="O10" i="13"/>
  <c r="P10" i="13"/>
  <c r="Q10" i="13"/>
  <c r="N11" i="13"/>
  <c r="O11" i="13"/>
  <c r="P11" i="13"/>
  <c r="Q11" i="13"/>
  <c r="N12" i="13"/>
  <c r="O12" i="13"/>
  <c r="P12" i="13"/>
  <c r="Q12" i="13"/>
  <c r="N13" i="13"/>
  <c r="O13" i="13"/>
  <c r="P13" i="13"/>
  <c r="Q13" i="13"/>
  <c r="N14" i="13"/>
  <c r="O14" i="13"/>
  <c r="P14" i="13"/>
  <c r="Q14" i="13"/>
  <c r="N15" i="13"/>
  <c r="O15" i="13"/>
  <c r="P15" i="13"/>
  <c r="Q15" i="13"/>
  <c r="N16" i="13"/>
  <c r="O16" i="13"/>
  <c r="P16" i="13"/>
  <c r="Q16" i="13"/>
  <c r="N17" i="13"/>
  <c r="O17" i="13"/>
  <c r="P17" i="13"/>
  <c r="Q17" i="13"/>
  <c r="N18" i="13"/>
  <c r="O18" i="13"/>
  <c r="P18" i="13"/>
  <c r="Q18" i="13"/>
  <c r="N19" i="13"/>
  <c r="O19" i="13"/>
  <c r="P19" i="13"/>
  <c r="Q19" i="13"/>
  <c r="N20" i="13"/>
  <c r="O20" i="13"/>
  <c r="P20" i="13"/>
  <c r="Q20" i="13"/>
  <c r="N21" i="13"/>
  <c r="O21" i="13"/>
  <c r="P21" i="13"/>
  <c r="Q21" i="13"/>
  <c r="N22" i="13"/>
  <c r="O22" i="13"/>
  <c r="P22" i="13"/>
  <c r="Q22" i="13"/>
  <c r="D23" i="13"/>
  <c r="E23" i="13"/>
  <c r="F23" i="13"/>
  <c r="G23" i="13"/>
  <c r="H23" i="13"/>
  <c r="I23" i="13"/>
  <c r="J23" i="13"/>
  <c r="K23" i="13"/>
  <c r="L23" i="13"/>
  <c r="M23" i="13"/>
  <c r="P23" i="13"/>
  <c r="N6" i="11"/>
  <c r="O6" i="11"/>
  <c r="P6" i="11"/>
  <c r="Q6" i="11"/>
  <c r="N7" i="11"/>
  <c r="O7" i="11"/>
  <c r="P7" i="11"/>
  <c r="Q7" i="11"/>
  <c r="N8" i="11"/>
  <c r="O8" i="11"/>
  <c r="P8" i="11"/>
  <c r="Q8" i="11"/>
  <c r="N9" i="11"/>
  <c r="O9" i="11"/>
  <c r="P9" i="11"/>
  <c r="Q9" i="11"/>
  <c r="N10" i="11"/>
  <c r="O10" i="11"/>
  <c r="P10" i="11"/>
  <c r="Q10" i="11"/>
  <c r="N11" i="11"/>
  <c r="O11" i="11"/>
  <c r="P11" i="11"/>
  <c r="Q11" i="11"/>
  <c r="N12" i="11"/>
  <c r="O12" i="11"/>
  <c r="P12" i="11"/>
  <c r="Q12" i="11"/>
  <c r="N13" i="11"/>
  <c r="O13" i="11"/>
  <c r="P13" i="11"/>
  <c r="Q13" i="11"/>
  <c r="N14" i="11"/>
  <c r="O14" i="11"/>
  <c r="P14" i="11"/>
  <c r="Q14" i="11"/>
  <c r="N15" i="11"/>
  <c r="O15" i="11"/>
  <c r="P15" i="11"/>
  <c r="Q15" i="11"/>
  <c r="N16" i="11"/>
  <c r="O16" i="11"/>
  <c r="P16" i="11"/>
  <c r="Q16" i="11"/>
  <c r="N18" i="11"/>
  <c r="O18" i="11"/>
  <c r="P18" i="11"/>
  <c r="Q18" i="11"/>
  <c r="N19" i="11"/>
  <c r="O19" i="11"/>
  <c r="P19" i="11"/>
  <c r="Q19" i="11"/>
  <c r="N20" i="11"/>
  <c r="O20" i="11"/>
  <c r="P20" i="11"/>
  <c r="Q20" i="11"/>
  <c r="N21" i="11"/>
  <c r="O21" i="11"/>
  <c r="P21" i="11"/>
  <c r="Q21" i="11"/>
  <c r="N22" i="11"/>
  <c r="O22" i="11"/>
  <c r="P22" i="11"/>
  <c r="Q22" i="11"/>
  <c r="D23" i="11"/>
  <c r="E23" i="11"/>
  <c r="F23" i="11"/>
  <c r="G23" i="11"/>
  <c r="H23" i="11"/>
  <c r="I23" i="11"/>
  <c r="J23" i="11"/>
  <c r="K23" i="11"/>
  <c r="L23" i="11"/>
  <c r="M23" i="11"/>
  <c r="O23" i="11"/>
  <c r="N23" i="11" l="1"/>
  <c r="O23" i="13"/>
  <c r="Q23" i="13"/>
  <c r="Q23" i="11"/>
  <c r="P23" i="11"/>
  <c r="N23" i="13"/>
  <c r="J6" i="10"/>
  <c r="N6" i="10"/>
  <c r="Q6" i="10"/>
  <c r="J7" i="10"/>
  <c r="J7" i="17" s="1"/>
  <c r="N7" i="10"/>
  <c r="O7" i="10"/>
  <c r="P7" i="10"/>
  <c r="Q7" i="10"/>
  <c r="J8" i="10"/>
  <c r="J8" i="17" s="1"/>
  <c r="N8" i="10"/>
  <c r="O8" i="10"/>
  <c r="P8" i="10"/>
  <c r="Q8" i="10"/>
  <c r="J9" i="10"/>
  <c r="N9" i="10"/>
  <c r="Q9" i="10"/>
  <c r="J10" i="10"/>
  <c r="N10" i="10"/>
  <c r="Q10" i="10"/>
  <c r="J11" i="10"/>
  <c r="J11" i="17" s="1"/>
  <c r="N11" i="10"/>
  <c r="O11" i="10"/>
  <c r="P11" i="10"/>
  <c r="Q11" i="10"/>
  <c r="J12" i="10"/>
  <c r="J12" i="17" s="1"/>
  <c r="N12" i="10"/>
  <c r="O12" i="10"/>
  <c r="P12" i="10"/>
  <c r="Q12" i="10"/>
  <c r="J13" i="10"/>
  <c r="N13" i="10"/>
  <c r="Q13" i="10"/>
  <c r="J14" i="10"/>
  <c r="N14" i="10"/>
  <c r="Q14" i="10"/>
  <c r="J15" i="10"/>
  <c r="J15" i="17" s="1"/>
  <c r="N15" i="10"/>
  <c r="O15" i="10"/>
  <c r="P15" i="10"/>
  <c r="Q15" i="10"/>
  <c r="J16" i="10"/>
  <c r="J16" i="17" s="1"/>
  <c r="N16" i="10"/>
  <c r="O16" i="10"/>
  <c r="P16" i="10"/>
  <c r="Q16" i="10"/>
  <c r="J18" i="10"/>
  <c r="N18" i="10"/>
  <c r="Q18" i="10"/>
  <c r="J19" i="10"/>
  <c r="N19" i="10"/>
  <c r="Q19" i="10"/>
  <c r="J20" i="10"/>
  <c r="J20" i="17" s="1"/>
  <c r="N20" i="10"/>
  <c r="O20" i="10"/>
  <c r="P20" i="10"/>
  <c r="Q20" i="10"/>
  <c r="J21" i="10"/>
  <c r="J21" i="17" s="1"/>
  <c r="N21" i="10"/>
  <c r="O21" i="10"/>
  <c r="P21" i="10"/>
  <c r="Q21" i="10"/>
  <c r="J22" i="10"/>
  <c r="N22" i="10"/>
  <c r="Q22" i="10"/>
  <c r="D23" i="10"/>
  <c r="E23" i="10"/>
  <c r="F23" i="10"/>
  <c r="G23" i="10"/>
  <c r="H23" i="10"/>
  <c r="I23" i="10"/>
  <c r="K23" i="10"/>
  <c r="L23" i="10"/>
  <c r="M23" i="10"/>
  <c r="N6" i="9"/>
  <c r="O6" i="9"/>
  <c r="P6" i="9"/>
  <c r="Q6" i="9"/>
  <c r="N7" i="9"/>
  <c r="O7" i="9"/>
  <c r="P7" i="9"/>
  <c r="Q7" i="9"/>
  <c r="N8" i="9"/>
  <c r="O8" i="9"/>
  <c r="P8" i="9"/>
  <c r="Q8" i="9"/>
  <c r="N9" i="9"/>
  <c r="O9" i="9"/>
  <c r="P9" i="9"/>
  <c r="Q9" i="9"/>
  <c r="N10" i="9"/>
  <c r="O10" i="9"/>
  <c r="P10" i="9"/>
  <c r="Q10" i="9"/>
  <c r="N11" i="9"/>
  <c r="O11" i="9"/>
  <c r="P11" i="9"/>
  <c r="Q11" i="9"/>
  <c r="N12" i="9"/>
  <c r="O12" i="9"/>
  <c r="P12" i="9"/>
  <c r="Q12" i="9"/>
  <c r="N13" i="9"/>
  <c r="O13" i="9"/>
  <c r="P13" i="9"/>
  <c r="Q13" i="9"/>
  <c r="N14" i="9"/>
  <c r="O14" i="9"/>
  <c r="P14" i="9"/>
  <c r="Q14" i="9"/>
  <c r="N15" i="9"/>
  <c r="O15" i="9"/>
  <c r="P15" i="9"/>
  <c r="Q15" i="9"/>
  <c r="N16" i="9"/>
  <c r="O16" i="9"/>
  <c r="P16" i="9"/>
  <c r="Q16" i="9"/>
  <c r="N18" i="9"/>
  <c r="O18" i="9"/>
  <c r="P18" i="9"/>
  <c r="Q18" i="9"/>
  <c r="N19" i="9"/>
  <c r="O19" i="9"/>
  <c r="P19" i="9"/>
  <c r="Q19" i="9"/>
  <c r="N20" i="9"/>
  <c r="O20" i="9"/>
  <c r="P20" i="9"/>
  <c r="Q20" i="9"/>
  <c r="N21" i="9"/>
  <c r="O21" i="9"/>
  <c r="P21" i="9"/>
  <c r="Q21" i="9"/>
  <c r="N22" i="9"/>
  <c r="O22" i="9"/>
  <c r="P22" i="9"/>
  <c r="Q22" i="9"/>
  <c r="D23" i="9"/>
  <c r="E23" i="9"/>
  <c r="F23" i="9"/>
  <c r="G23" i="9"/>
  <c r="H23" i="9"/>
  <c r="I23" i="9"/>
  <c r="J23" i="9"/>
  <c r="K23" i="9"/>
  <c r="L23" i="9"/>
  <c r="M23" i="9"/>
  <c r="P23" i="9"/>
  <c r="O23" i="9" l="1"/>
  <c r="N23" i="9"/>
  <c r="O22" i="10"/>
  <c r="J22" i="17"/>
  <c r="O13" i="10"/>
  <c r="J13" i="17"/>
  <c r="O9" i="10"/>
  <c r="J9" i="17"/>
  <c r="Q23" i="9"/>
  <c r="P21" i="17"/>
  <c r="O21" i="17"/>
  <c r="P19" i="10"/>
  <c r="J19" i="17"/>
  <c r="P16" i="17"/>
  <c r="O16" i="17"/>
  <c r="P14" i="10"/>
  <c r="J14" i="17"/>
  <c r="P12" i="17"/>
  <c r="O12" i="17"/>
  <c r="P10" i="10"/>
  <c r="J10" i="17"/>
  <c r="P8" i="17"/>
  <c r="O8" i="17"/>
  <c r="P6" i="10"/>
  <c r="J6" i="17"/>
  <c r="Q23" i="10"/>
  <c r="O18" i="10"/>
  <c r="J18" i="17"/>
  <c r="N23" i="10"/>
  <c r="P20" i="17"/>
  <c r="O20" i="17"/>
  <c r="P15" i="17"/>
  <c r="O15" i="17"/>
  <c r="P11" i="17"/>
  <c r="O11" i="17"/>
  <c r="P7" i="17"/>
  <c r="O7" i="17"/>
  <c r="J23" i="10"/>
  <c r="P22" i="10"/>
  <c r="O19" i="10"/>
  <c r="P18" i="10"/>
  <c r="O14" i="10"/>
  <c r="P13" i="10"/>
  <c r="O10" i="10"/>
  <c r="P9" i="10"/>
  <c r="O6" i="10"/>
  <c r="N6" i="8"/>
  <c r="O6" i="8"/>
  <c r="P6" i="8"/>
  <c r="Q6" i="8"/>
  <c r="N7" i="8"/>
  <c r="O7" i="8"/>
  <c r="P7" i="8"/>
  <c r="Q7" i="8"/>
  <c r="N8" i="8"/>
  <c r="O8" i="8"/>
  <c r="P8" i="8"/>
  <c r="Q8" i="8"/>
  <c r="N9" i="8"/>
  <c r="O9" i="8"/>
  <c r="P9" i="8"/>
  <c r="Q9" i="8"/>
  <c r="N10" i="8"/>
  <c r="O10" i="8"/>
  <c r="P10" i="8"/>
  <c r="Q10" i="8"/>
  <c r="N11" i="8"/>
  <c r="O11" i="8"/>
  <c r="P11" i="8"/>
  <c r="Q11" i="8"/>
  <c r="N12" i="8"/>
  <c r="O12" i="8"/>
  <c r="P12" i="8"/>
  <c r="Q12" i="8"/>
  <c r="N13" i="8"/>
  <c r="O13" i="8"/>
  <c r="P13" i="8"/>
  <c r="Q13" i="8"/>
  <c r="N14" i="8"/>
  <c r="O14" i="8"/>
  <c r="P14" i="8"/>
  <c r="Q14" i="8"/>
  <c r="N15" i="8"/>
  <c r="O15" i="8"/>
  <c r="P15" i="8"/>
  <c r="Q15" i="8"/>
  <c r="N18" i="8"/>
  <c r="O18" i="8"/>
  <c r="P18" i="8"/>
  <c r="Q18" i="8"/>
  <c r="N19" i="8"/>
  <c r="O19" i="8"/>
  <c r="P19" i="8"/>
  <c r="Q19" i="8"/>
  <c r="N20" i="8"/>
  <c r="O20" i="8"/>
  <c r="P20" i="8"/>
  <c r="Q20" i="8"/>
  <c r="N21" i="8"/>
  <c r="O21" i="8"/>
  <c r="P21" i="8"/>
  <c r="Q21" i="8"/>
  <c r="N22" i="8"/>
  <c r="O22" i="8"/>
  <c r="P22" i="8"/>
  <c r="Q22" i="8"/>
  <c r="P23" i="8" l="1"/>
  <c r="P23" i="10"/>
  <c r="P6" i="17"/>
  <c r="O6" i="17"/>
  <c r="P10" i="17"/>
  <c r="O10" i="17"/>
  <c r="P14" i="17"/>
  <c r="O14" i="17"/>
  <c r="P19" i="17"/>
  <c r="O19" i="17"/>
  <c r="P13" i="17"/>
  <c r="O13" i="17"/>
  <c r="O23" i="8"/>
  <c r="P18" i="17"/>
  <c r="O18" i="17"/>
  <c r="P9" i="17"/>
  <c r="O9" i="17"/>
  <c r="P22" i="17"/>
  <c r="O22" i="17"/>
  <c r="N23" i="8"/>
  <c r="Q23" i="8"/>
  <c r="O23" i="10"/>
  <c r="N6" i="7"/>
  <c r="O6" i="7"/>
  <c r="P6" i="7"/>
  <c r="Q6" i="7"/>
  <c r="N7" i="7"/>
  <c r="O7" i="7"/>
  <c r="P7" i="7"/>
  <c r="Q7" i="7"/>
  <c r="N8" i="7"/>
  <c r="O8" i="7"/>
  <c r="P8" i="7"/>
  <c r="Q8" i="7"/>
  <c r="N9" i="7"/>
  <c r="O9" i="7"/>
  <c r="P9" i="7"/>
  <c r="Q9" i="7"/>
  <c r="N10" i="7"/>
  <c r="O10" i="7"/>
  <c r="P10" i="7"/>
  <c r="Q10" i="7"/>
  <c r="N11" i="7"/>
  <c r="O11" i="7"/>
  <c r="P11" i="7"/>
  <c r="Q11" i="7"/>
  <c r="N12" i="7"/>
  <c r="O12" i="7"/>
  <c r="P12" i="7"/>
  <c r="Q12" i="7"/>
  <c r="N13" i="7"/>
  <c r="O13" i="7"/>
  <c r="P13" i="7"/>
  <c r="Q13" i="7"/>
  <c r="N14" i="7"/>
  <c r="O14" i="7"/>
  <c r="P14" i="7"/>
  <c r="Q14" i="7"/>
  <c r="N15" i="7"/>
  <c r="O15" i="7"/>
  <c r="P15" i="7"/>
  <c r="Q15" i="7"/>
  <c r="N16" i="7"/>
  <c r="O16" i="7"/>
  <c r="P16" i="7"/>
  <c r="Q16" i="7"/>
  <c r="N18" i="7"/>
  <c r="O18" i="7"/>
  <c r="P18" i="7"/>
  <c r="Q18" i="7"/>
  <c r="N19" i="7"/>
  <c r="O19" i="7"/>
  <c r="P19" i="7"/>
  <c r="Q19" i="7"/>
  <c r="N20" i="7"/>
  <c r="O20" i="7"/>
  <c r="P20" i="7"/>
  <c r="Q20" i="7"/>
  <c r="N21" i="7"/>
  <c r="O21" i="7"/>
  <c r="P21" i="7"/>
  <c r="Q21" i="7"/>
  <c r="N22" i="7"/>
  <c r="O22" i="7"/>
  <c r="P22" i="7"/>
  <c r="Q22" i="7"/>
  <c r="D23" i="7"/>
  <c r="E23" i="7"/>
  <c r="F23" i="7"/>
  <c r="G23" i="7"/>
  <c r="H23" i="7"/>
  <c r="I23" i="7"/>
  <c r="J23" i="7"/>
  <c r="K23" i="7"/>
  <c r="L23" i="7"/>
  <c r="M23" i="7"/>
  <c r="P23" i="7"/>
  <c r="Q23" i="7"/>
  <c r="O23" i="7" l="1"/>
  <c r="O23" i="17"/>
  <c r="N23" i="7"/>
  <c r="P23" i="17"/>
  <c r="N6" i="6"/>
  <c r="N23" i="6" s="1"/>
  <c r="O6" i="6"/>
  <c r="O23" i="6" s="1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0" i="6"/>
  <c r="O10" i="6"/>
  <c r="P10" i="6"/>
  <c r="Q10" i="6"/>
  <c r="N11" i="6"/>
  <c r="O11" i="6"/>
  <c r="P11" i="6"/>
  <c r="Q11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D23" i="6"/>
  <c r="E23" i="6"/>
  <c r="F23" i="6"/>
  <c r="G23" i="6"/>
  <c r="H23" i="6"/>
  <c r="I23" i="6"/>
  <c r="J23" i="6"/>
  <c r="K23" i="6"/>
  <c r="L23" i="6"/>
  <c r="M23" i="6"/>
  <c r="P23" i="6"/>
  <c r="Q23" i="6" l="1"/>
  <c r="N6" i="5"/>
  <c r="O6" i="5"/>
  <c r="P6" i="5"/>
  <c r="Q6" i="5"/>
  <c r="N7" i="5"/>
  <c r="O7" i="5"/>
  <c r="P7" i="5"/>
  <c r="Q7" i="5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D23" i="5"/>
  <c r="E23" i="5"/>
  <c r="F23" i="5"/>
  <c r="G23" i="5"/>
  <c r="H23" i="5"/>
  <c r="I23" i="5"/>
  <c r="J23" i="5"/>
  <c r="K23" i="5"/>
  <c r="L23" i="5"/>
  <c r="M23" i="5"/>
  <c r="O23" i="5"/>
  <c r="P23" i="5" l="1"/>
  <c r="N23" i="5"/>
  <c r="Q23" i="5"/>
  <c r="N6" i="4"/>
  <c r="O6" i="4"/>
  <c r="P6" i="4"/>
  <c r="Q6" i="4"/>
  <c r="N7" i="4"/>
  <c r="O7" i="4"/>
  <c r="P7" i="4"/>
  <c r="Q7" i="4"/>
  <c r="N8" i="4"/>
  <c r="O8" i="4"/>
  <c r="P8" i="4"/>
  <c r="Q8" i="4"/>
  <c r="N9" i="4"/>
  <c r="O9" i="4"/>
  <c r="P9" i="4"/>
  <c r="Q9" i="4"/>
  <c r="N10" i="4"/>
  <c r="O10" i="4"/>
  <c r="P10" i="4"/>
  <c r="Q10" i="4"/>
  <c r="N11" i="4"/>
  <c r="O11" i="4"/>
  <c r="P11" i="4"/>
  <c r="Q11" i="4"/>
  <c r="N12" i="4"/>
  <c r="O12" i="4"/>
  <c r="P12" i="4"/>
  <c r="Q12" i="4"/>
  <c r="N13" i="4"/>
  <c r="O13" i="4"/>
  <c r="P13" i="4"/>
  <c r="Q13" i="4"/>
  <c r="N14" i="4"/>
  <c r="O14" i="4"/>
  <c r="O23" i="4" s="1"/>
  <c r="P14" i="4"/>
  <c r="Q14" i="4"/>
  <c r="N15" i="4"/>
  <c r="O15" i="4"/>
  <c r="P15" i="4"/>
  <c r="Q15" i="4"/>
  <c r="N16" i="4"/>
  <c r="O16" i="4"/>
  <c r="P16" i="4"/>
  <c r="Q16" i="4"/>
  <c r="N18" i="4"/>
  <c r="O18" i="4"/>
  <c r="P18" i="4"/>
  <c r="Q18" i="4"/>
  <c r="N19" i="4"/>
  <c r="O19" i="4"/>
  <c r="P19" i="4"/>
  <c r="Q19" i="4"/>
  <c r="N20" i="4"/>
  <c r="O20" i="4"/>
  <c r="P20" i="4"/>
  <c r="Q20" i="4"/>
  <c r="N21" i="4"/>
  <c r="O21" i="4"/>
  <c r="P21" i="4"/>
  <c r="Q21" i="4"/>
  <c r="N22" i="4"/>
  <c r="O22" i="4"/>
  <c r="P22" i="4"/>
  <c r="Q22" i="4"/>
  <c r="D23" i="4"/>
  <c r="E23" i="4"/>
  <c r="F23" i="4"/>
  <c r="G23" i="4"/>
  <c r="H23" i="4"/>
  <c r="I23" i="4"/>
  <c r="J23" i="4"/>
  <c r="K23" i="4"/>
  <c r="L23" i="4"/>
  <c r="M23" i="4"/>
  <c r="N23" i="4"/>
  <c r="Q23" i="4" l="1"/>
  <c r="P23" i="4"/>
  <c r="N6" i="3"/>
  <c r="O6" i="3"/>
  <c r="P6" i="3"/>
  <c r="Q6" i="3"/>
  <c r="N7" i="3"/>
  <c r="O7" i="3"/>
  <c r="P7" i="3"/>
  <c r="Q7" i="3"/>
  <c r="N8" i="3"/>
  <c r="O8" i="3"/>
  <c r="P8" i="3"/>
  <c r="Q8" i="3"/>
  <c r="N9" i="3"/>
  <c r="O9" i="3"/>
  <c r="P9" i="3"/>
  <c r="Q9" i="3"/>
  <c r="N10" i="3"/>
  <c r="O10" i="3"/>
  <c r="P10" i="3"/>
  <c r="Q10" i="3"/>
  <c r="N11" i="3"/>
  <c r="O11" i="3"/>
  <c r="P11" i="3"/>
  <c r="Q11" i="3"/>
  <c r="N12" i="3"/>
  <c r="O12" i="3"/>
  <c r="P12" i="3"/>
  <c r="Q12" i="3"/>
  <c r="N13" i="3"/>
  <c r="O13" i="3"/>
  <c r="P13" i="3"/>
  <c r="Q13" i="3"/>
  <c r="N14" i="3"/>
  <c r="O14" i="3"/>
  <c r="P14" i="3"/>
  <c r="Q14" i="3"/>
  <c r="N15" i="3"/>
  <c r="O15" i="3"/>
  <c r="P15" i="3"/>
  <c r="Q15" i="3"/>
  <c r="N16" i="3"/>
  <c r="O16" i="3"/>
  <c r="P16" i="3"/>
  <c r="Q16" i="3"/>
  <c r="N18" i="3"/>
  <c r="O18" i="3"/>
  <c r="P18" i="3"/>
  <c r="Q18" i="3"/>
  <c r="N19" i="3"/>
  <c r="O19" i="3"/>
  <c r="P19" i="3"/>
  <c r="Q19" i="3"/>
  <c r="N20" i="3"/>
  <c r="O20" i="3"/>
  <c r="P20" i="3"/>
  <c r="Q20" i="3"/>
  <c r="N21" i="3"/>
  <c r="O21" i="3"/>
  <c r="P21" i="3"/>
  <c r="Q21" i="3"/>
  <c r="N22" i="3"/>
  <c r="O22" i="3"/>
  <c r="P22" i="3"/>
  <c r="Q22" i="3"/>
  <c r="D23" i="3"/>
  <c r="E23" i="3"/>
  <c r="F23" i="3"/>
  <c r="G23" i="3"/>
  <c r="H23" i="3"/>
  <c r="I23" i="3"/>
  <c r="J23" i="3"/>
  <c r="K23" i="3"/>
  <c r="L23" i="3"/>
  <c r="M23" i="3"/>
  <c r="N23" i="3"/>
  <c r="O23" i="3"/>
  <c r="Q23" i="3" l="1"/>
  <c r="P23" i="3"/>
  <c r="N6" i="2"/>
  <c r="O6" i="2"/>
  <c r="P6" i="2"/>
  <c r="Q6" i="2"/>
  <c r="N7" i="2"/>
  <c r="O7" i="2"/>
  <c r="P7" i="2"/>
  <c r="Q7" i="2"/>
  <c r="N8" i="2"/>
  <c r="O8" i="2"/>
  <c r="P8" i="2"/>
  <c r="Q8" i="2"/>
  <c r="N9" i="2"/>
  <c r="O9" i="2"/>
  <c r="P9" i="2"/>
  <c r="Q9" i="2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N18" i="2"/>
  <c r="O18" i="2"/>
  <c r="P18" i="2"/>
  <c r="Q18" i="2"/>
  <c r="N19" i="2"/>
  <c r="O19" i="2"/>
  <c r="P19" i="2"/>
  <c r="Q19" i="2"/>
  <c r="N20" i="2"/>
  <c r="O20" i="2"/>
  <c r="P20" i="2"/>
  <c r="Q20" i="2"/>
  <c r="N21" i="2"/>
  <c r="O21" i="2"/>
  <c r="P21" i="2"/>
  <c r="Q21" i="2"/>
  <c r="N22" i="2"/>
  <c r="O22" i="2"/>
  <c r="P22" i="2"/>
  <c r="Q22" i="2"/>
  <c r="D23" i="2"/>
  <c r="E23" i="2"/>
  <c r="F23" i="2"/>
  <c r="G23" i="2"/>
  <c r="H23" i="2"/>
  <c r="I23" i="2"/>
  <c r="J23" i="2"/>
  <c r="K23" i="2"/>
  <c r="L23" i="2"/>
  <c r="M23" i="2"/>
  <c r="O23" i="2"/>
  <c r="P23" i="2"/>
  <c r="D23" i="1"/>
  <c r="D23" i="17" s="1"/>
  <c r="Q15" i="1"/>
  <c r="P15" i="1"/>
  <c r="O15" i="1"/>
  <c r="N1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6" i="1"/>
  <c r="O16" i="1"/>
  <c r="P16" i="1"/>
  <c r="Q16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E23" i="1"/>
  <c r="E23" i="17" s="1"/>
  <c r="F23" i="1"/>
  <c r="F23" i="17" s="1"/>
  <c r="G23" i="1"/>
  <c r="G23" i="17" s="1"/>
  <c r="H23" i="1"/>
  <c r="H23" i="17" s="1"/>
  <c r="I23" i="1"/>
  <c r="I23" i="17" s="1"/>
  <c r="J23" i="1"/>
  <c r="J23" i="17" s="1"/>
  <c r="K23" i="1"/>
  <c r="K23" i="17" s="1"/>
  <c r="L23" i="1"/>
  <c r="L23" i="17" s="1"/>
  <c r="M23" i="1"/>
  <c r="M23" i="17" s="1"/>
  <c r="N23" i="2" l="1"/>
  <c r="Q23" i="2"/>
  <c r="Q23" i="1"/>
  <c r="P23" i="1"/>
  <c r="N23" i="1"/>
  <c r="O23" i="1"/>
</calcChain>
</file>

<file path=xl/sharedStrings.xml><?xml version="1.0" encoding="utf-8"?>
<sst xmlns="http://schemas.openxmlformats.org/spreadsheetml/2006/main" count="629" uniqueCount="68">
  <si>
    <t>ÀÜ¸²ØºÜÀ</t>
  </si>
  <si>
    <t>¹³ï³Ï³Ý Ñ³ÝÓÝ³ñ³ñáõÃÛáõÝÝ»ñ</t>
  </si>
  <si>
    <t>³ÛÉ ÙÇçÝáñ¹áõÃÛáõÝÝ»ñ</t>
  </si>
  <si>
    <t>Ñ³ñÏ³¹Çñ µáõÅÙ³Ý ï»ë³ÏÇ ÷á÷áËáõÃÛ³Ý Ù³ëÇÝ ÙÇçÝáñ¹áõÃÛáõÝÝ»ñ</t>
  </si>
  <si>
    <t xml:space="preserve">å³ïÇÅÁ ÷á÷áË»Éáõ, Ñ»ï³Ó·»Éáõ ¨ å³ïÅÇó ³½³ï»Éáõ Ù³uÇÝ ÙÇçÝáñ¹áõÃÛáõÝÝ»ñ </t>
  </si>
  <si>
    <t>å³ïÅÇó å³ÛÙ³Ý³Ï³Ý í³Õ³Å³ÙÏ»ï ³½³ï»Éáõ Ù³ëÇÝ ÙÇçÝáñ¹áõÃÛáõÝÝ»ñ</t>
  </si>
  <si>
    <t>2. ¸³ï³Ï³Ý ³Ïï»ñÇ ¨ ¹³ï³Ï³Ý Ñ³ÝÓÝ³ñ³ñáõÃÛáõÝÝ»ñÇ Ï³ï³ñÙ³Ý Ñ»ï Ï³åí³Í Ñ³ñó»ñÇ ÉáõÍÙ³Ý áÉáñï</t>
  </si>
  <si>
    <t>Ñ»ï³ùÝÝáõÃÛ³Ý Ù³ñÙÝÇ ³ßË³ïáÕÇ, ùÝÝÇãÇ, ¹³ï³Ë³½Ç oå»ñ³ïÇí-Ñ»ï³Ëáõ½³Ï³Ý ·áñÍáÕáõÃÛáõÝÝ»ñ Çñ³Ï³Ý³óÝáÕ Ù³ñÙÇÝÝ»ñÇ ³ÝoñÇÝ³Ï³Ý ¨ ³ÝÑÇÙÝ áñáßáõÙÝ»ñÇ ¨ ·áñÍáÕáõÃÛáõÝÝ»ñÇ ¹»Ù µáÕáùÝ»ñ</t>
  </si>
  <si>
    <t>Ñ»é³ËáëÝ»ñÇ Ùáõïù³ÛÇÝ ¨ »Éù³ÛÇÝ í»ñÍ³ÝÙ³Ý ÃáõÛÉïíáõÃÛáõÝ ëï³Ý³Éáõ Ù³ëÇÝ ÙÇçÝáñ¹áõÃÛáõÝÝ»ñ</t>
  </si>
  <si>
    <t>Ñ»é³Ëáu³ÛÇÝ Ï³Ù Ï³åÇ ³ÛÉ ÙÇçáóÝ»ñáí ï³ñíáÕ Ëáu³ÏóáõÃÛáõÝÝ»ñÇ ÉuÙ³Ý ¨ Ó³ÛÝ³·ñ³éÙ³Ý Ù³ëÇÝ ÙÇçÝáñ¹áõÃÛáõÝÝ»ñ</t>
  </si>
  <si>
    <t>Ý³Ù³Ï³·ñáõÃÛ³Ý, Ñ»é³·ñ³Ï³Ý, ÷áuï³ÛÇÝ Ñ³Õáñ¹áõÙÝ»ñÇ ÑëÏáÕáõÃÛ³Ý Ù³ëÇÝ ÙÇçÝáñ¹áõÃÛáõÝÝ»ñ</t>
  </si>
  <si>
    <t>µ³ÝÏ³ÛÇÝ, ³å³Ñáí³·ñ³Ï³Ý, Ýáï³ñ³Ï³Ý ·³ÕïÝÇù Ï³½ÙáÕ ï»Õ»ÏáõÃÛáõÝÝ»ñÇ ëï³óÙ³Ý Ñ³Ù³ñ Ëáõ½³ñÏáõÃÛ³Ý Ï³Ù ³é·ñ³íÙ³Ý Ï³ï³ñÙ³Ý Ù³ëÇÝ ÙÇçÝáñ¹áõÃÛáõÝÝ»ñ</t>
  </si>
  <si>
    <t xml:space="preserve"> Ëáõ½³ñÏáõÃÛ³Ý Ï³ï³ñÙ³Ý Ù³ëÇÝ ÙÇçÝáñ¹áõÃÛáõÝÝ»ñ</t>
  </si>
  <si>
    <t>·ñ³íÁ áñå»ë Ï³É³Ý³íáñÙ³Ý ³ÛÉÁÝïñ³Ýù³ÛÇÝ Ë³÷³ÝÙ³Ý ÙÇçáó ÏÇñ³é»Éáõ Ù³ëÇÝ ÙÇçÝáñ¹áõÃÛáõÝÝ»ñ</t>
  </si>
  <si>
    <t>Ï³É³ÝùÇ í»ñ³Ñ³ëï³ïÙ³Ý Ù³ëÇÝ ÙÇçÝáñ¹áõÃÛáõÝÝ»ñ</t>
  </si>
  <si>
    <t>Ï³É³ÝùÇ Å³ÙÏ»ïÁ »ñÏ³ñ³óÝ»Éáõ Ù³ëÇÝ ÙÇçÝáñ¹áõÃÛáõÝÝ»ñ</t>
  </si>
  <si>
    <t>Ï³É³ÝùÁ áñå»ë Ë³÷³ÝÙ³Ý ÙÇçáó ÏÇñ³é»Éáõ Ù³ëÇÝ ÙÇçÝáñ¹áõÃÛáõÝÝ»ñ</t>
  </si>
  <si>
    <t>7=3+4+5+6</t>
  </si>
  <si>
    <t>1+2=7+8+9</t>
  </si>
  <si>
    <t>1. ØÇÝã¹³ï³Ï³Ý í³ñáõÛÃÇ ÝÏ³ïÙ³Ùµ ¹³ï³Ï³Ý í»ñ³ÑëÏáÕáõÃÛ³Ý áÉáñï</t>
  </si>
  <si>
    <t>ÁÝ¹³Ù»ÝÁ</t>
  </si>
  <si>
    <t xml:space="preserve">ÃáÕÝí»É ¿ ³é³Ýó ùÝÝáõÃÛ³Ý </t>
  </si>
  <si>
    <t>µ³í³ñ³ñí»É ¿ Ù³ëÝ³ÏÇ</t>
  </si>
  <si>
    <t>µ³í³ñ³ñí»É ¿</t>
  </si>
  <si>
    <t xml:space="preserve">Ù»ñÅí»É ¿ </t>
  </si>
  <si>
    <t>µáÕáù³ñÏí»É ¿ í»ñ³ùÝÝÇã ¹³ï³ñ³Ý</t>
  </si>
  <si>
    <t xml:space="preserve">Ñ³ßí»ïáõ Å³Ù³Ý³Ï³Ñ³ïí³ÍáõÙ ³Ý³í³ñï ·áñÍ»ñÇ ÁÝ¹Ñ³Ýáõñ ÃÇíÁ </t>
  </si>
  <si>
    <t>áõÕ³ñÏí»É ¿ Áëï ÁÝ¹¹³ïáõÃÛ³Ý</t>
  </si>
  <si>
    <t>Ñ³ßí»ïáõ Å³Ù³Ý³Ï³Ñ³ïí³ÍáõÙ ³í³ñïí³Í ·áñÍ»ñÇ ÁÝ¹Ñ³Ýáõñ ÃÇíÁ</t>
  </si>
  <si>
    <t>Ñ³ßí»ïáõ Å³Ù³Ý³Ï³Ñ³ïí³ÍáõÙ ëï³óí³Í ·áñÍ»ñÇ ÁÝ¹Ñ³Ýáõñ ÃÇíÁ</t>
  </si>
  <si>
    <t>Ñ³ßí»ïáõ Å³Ù³Ý³Ï³Ñ³ïí³ÍÇ ëÏ½µáõÙ Ý³Ëáñ¹ Ñ³ßí»ïáõ Å³Ù³Ý³Ï³Ñ³ïí³ÍÇó ÷áË³Ýóí³Í ·áñÍ»ñÇ ÁÝ¹Ñ³Ýáõñ ÃÇíÁ</t>
  </si>
  <si>
    <t xml:space="preserve">                                 Ð²ÞìºîìàôÂÚàôÜ  </t>
  </si>
  <si>
    <t>²½³ïáõÃÛáõÝÇó ½ñÏ»Éáõ Çñ³í³ã³÷áõÃÛ³Ý í»ñ³µ»ñÛ³É µáÕáùÝ»ñáí ·áñÍ»ñ</t>
  </si>
  <si>
    <t xml:space="preserve"> </t>
  </si>
  <si>
    <t>å³ïÇÅÁ ÷á÷áË»Éáõ, Ñ»ï³Ó·»Éáõ ¨ å³ïÅÇó ³½³ï»Éáõ Ù³uÇÝ ÙÇçÝáñ¹áõÃÛáõÝÝ»ñÇ Ù»ç 4 ·áñÍ ÙÇ³óí»É ¿,</t>
  </si>
  <si>
    <t>Ñ»ï³ùÝÝáõÃÛ³Ý Ù³ñÙÝÇ ³ßË³ïáÕÇ,,,, µáÕáùÝ»ñÇ  Ù»ç 10 ·áñÍ ÙÇ³óí»É ¿,</t>
  </si>
  <si>
    <r>
      <rPr>
        <sz val="11"/>
        <color theme="1"/>
        <rFont val="Arial Armenian"/>
        <family val="2"/>
      </rPr>
      <t>Ì³ÝáÃáõÃÛáõÝ. ²½³ïáõÃÛáõÝÇó ½ñÏ»Éáõ Çñ³í³ã³÷áõÃÛ³Ý í»ñ³µ»ñÛ³É µáÕáùÝ»ñáí  2 ·áñÍ ÙÇ³óí»É ¿</t>
    </r>
    <r>
      <rPr>
        <sz val="11"/>
        <color theme="1"/>
        <rFont val="Calibri"/>
        <family val="2"/>
        <scheme val="minor"/>
      </rPr>
      <t xml:space="preserve">
</t>
    </r>
  </si>
  <si>
    <t>³ÛÉ ÙÇçÝáñ¹áõÃÛáõÝÝ»ñÇ Ù»ç 4 ·áñÍ ÙÇ³óí»É ¿, 3-ըª վերադարձվել է</t>
  </si>
  <si>
    <t>·ñ³íÁ áñå»ë Ï³É³Ý³íáñÙ³Ý ³ÛÉÁÝïñ³Ýù³ÛÇÝ Ë³÷³ÝÙ³Ý ÙÇçáó ÏÇñ³é»Éáõ Ù³ëÇÝ ÙÇçÝáñ¹áõÃÛáõÝÝ»ñի Ù»ç 1-Á ÙÇ³óí»É ¿</t>
  </si>
  <si>
    <t>Ý³Ù³Ï³·ñáõÃÛ³Ý, Ñ»é³·ñ³Ï³Ý, ÷áuï³ÛÇÝ Ñ³Õáñ¹áõÙÝ»ñÇ ÑëÏáÕáõÃÛ³Ý Ù³ëÇÝ ÙÇçÝáñ¹áõÃÛáõÝÝ»ñի մեջ  1-Á վերադարձվել է</t>
  </si>
  <si>
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ÐÐ ÁÝ¹Ñ³Ýáõñ Çñ³í³ëáõÃÛ³Ý ³é³çÇÝ ³ïÛ³ÝÇ ¹³ï³ñ³ÝÝ»ñÇ ·áñÍáõÝ»áõÃÛ³Ý í»ñ³µ»ñÛ³É </t>
  </si>
  <si>
    <t>Ì³ÝáÃáõÃÛáõÝ. 4 ·áñÍ ÙÇ³óí»É ¿</t>
  </si>
  <si>
    <t>2017Ã.</t>
  </si>
  <si>
    <r>
      <rPr>
        <sz val="14"/>
        <rFont val="Arial Armenian"/>
        <family val="2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Arial Armenian"/>
        <family val="2"/>
      </rPr>
      <t>ºñ¨³Ý ù³Õ³ùÇ ²ç³÷ÝÛ³Ï ¨ ¸³íÃ³ß»Ý í³ñã³Ï³Ý ßñç³ÝÝ»ñÇ ÁÝ¹Ñ³Ýáõñ Çñ³í³ëáõÃÛ³Ý ³é³çÇÝ ³ïÛ³ÝÇ ¹³ï³ñ³ÝÇ</t>
    </r>
    <r>
      <rPr>
        <sz val="14"/>
        <rFont val="Arial Armenian"/>
        <family val="2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</si>
  <si>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ºñ¨³Ý ù³Õ³ùÇ ¾ñ»µáõÝÇ ¨ Üáõµ³ñ³ß»Ý í³ñã³Ï³Ý ßñç³ÝÝ»ñÇ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</si>
  <si>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t>Ì³ÝáÃáõÃÛáõÝ. 2 ·áñÍ ÙÇ³óí»É ¿, 2 ÙÇçÝáñ¹áõÃÛáõÝ í»ñ³¹³ñÓí»É ¿</t>
  </si>
  <si>
    <r>
      <rPr>
        <sz val="14"/>
        <rFont val="Arial Armenian"/>
        <family val="2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Arial Armenian"/>
        <family val="2"/>
      </rPr>
      <t>Երևան քաղաքի Արաբկիր և Քանաքեռ-Զեյթուն վարչական ßñç³ÝÝ»ñÇ ÁÝ¹Ñ³Ýáõñ Çñ³í³ëáõÃÛ³Ý ³é³çÇÝ ³ïÛ³ÝÇ ¹³ï³ñ³ÝÇ</t>
    </r>
    <r>
      <rPr>
        <sz val="14"/>
        <rFont val="Arial Armenian"/>
        <family val="2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</si>
  <si>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ºñ¨³Ý ù³Õ³ùÇ ²í³Ý ¨ Üáñ Üáñù í³ñã³Ï³Ý ßñç³ÝÝ»ñÇ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</si>
  <si>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Երևան քաղաքի Մալաթիա-Սեբաստիա վարչական ßñç³ÝÇ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</si>
  <si>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t>Ì³ÝáÃáõÃÛáõÝ. 1 ·áñÍ ÙÇ³óí»É ¿</t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</si>
  <si>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Երևան քաղաքի Շենգավիթ վարչական շրջանի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</si>
  <si>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ºñ¨³Ý ù³Õ³ùÇ Î»ÝïñáÝ ¨ Üáñù-Ø³ñ³ß í³ñã³Ï³Ý ßñç³ÝÝ»ñÇ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</si>
  <si>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Լոռու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</si>
  <si>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t xml:space="preserve">Ì³ÝáÃáõÃÛáõÝ. 2 ·áñÍ ÙÇ³óí»É ¿, 2 ¹³ï³Ï³Ý Ñ³ÝÓÝ³ñ³ñáõÃÛáõÝ í»ñ³¹³ñÓí»É ¿ </t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</si>
  <si>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Կոտայքի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</si>
  <si>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t>Ì³ÝáÃáõÃÛáõÝ. 2 ·áñÍ í»ñ³¹³ñÓí»É ¿, 6 ·áñÍ ÙÇ³óí»É ¿</t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</si>
  <si>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Գեղարքունիքի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</si>
  <si>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Արմավիրի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</si>
  <si>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Արարատի և Վայոց Óորի մարզերի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</si>
  <si>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Շիրակի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</si>
  <si>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Արագածոտնի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</si>
  <si>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Տավուշի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</si>
  <si>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r>
      <rPr>
        <sz val="14"/>
        <rFont val="Times Armenian"/>
        <family val="1"/>
      </rPr>
      <t xml:space="preserve">ØÇÝã¹³ï³Ï³Ý í³ñáõÛÃÇ ÝÏ³ïÙ³Ùµ ¹³ï³Ï³Ý í»ñ³ÑëÏáÕáõÃÛ³Ý, ¹³ï³Ï³Ý ³Ïï»ñÇ ¨ ¹³ï³Ï³Ý Ñ³ÝÓÝ³ñ³ñáõÃÛáõÝÝ»ñÇ Ï³ï³ñÙ³Ý Ñ»ï Ï³åí³Í ÙÇçÝáñ¹áõÃÛáõÝÝ»ñÇ í»ñ³µ»ñÛ³É ¹³ï³Ï³Ý ·áñÍ»ñáí </t>
    </r>
    <r>
      <rPr>
        <b/>
        <sz val="14"/>
        <rFont val="Times Armenian"/>
        <family val="1"/>
      </rPr>
      <t>ÐÐ Սյունիքի մարզի ÁÝ¹Ñ³Ýáõñ Çñ³í³ëáõÃÛ³Ý ³é³çÇÝ ³ïÛ³ÝÇ ¹³ï³ñ³ÝÇ</t>
    </r>
    <r>
      <rPr>
        <sz val="14"/>
        <rFont val="Times Armenian"/>
        <family val="1"/>
      </rPr>
      <t xml:space="preserve"> ·áñÍáõÝ»áõÃÛ³Ý í»ñ³µ»ñÛ³É </t>
    </r>
  </si>
  <si>
    <t>Ì³ÝáÃáõÃÛáõÝ. 7 ·áñÍ ÙÇ³óí»É ¿, 5 ÙÇçÝáñ¹áõÃÛáõÝ í»ñ³¹³ñÓí»É ¿</t>
  </si>
  <si>
    <t>4 ·áñÍ ÙÇ³óí»É ¿, 7 ¹³ï³Ï³Ý Ñ³ÝÓÝ³ñ³ñáõÃÛáõÝ ÃáÕÝí»É ¿ ³ÝÏ³ï³ñ</t>
  </si>
  <si>
    <t xml:space="preserve">¹³ï³Ï³Ý Ñ³ÝÓÝ³ñ³ñáõÃÛáõÝÝ»ñի մեջ  2 ·áñÍ ÙÇ³óí»É ¿, 7-ըª վերադարձվել է, 1-ըª կարճվել է, 9-ըª մնացել է անկատար    
</t>
  </si>
  <si>
    <r>
      <t xml:space="preserve"> Ծանոթություն. 1 դատական  հանձնարարություն վերադարձվել է, 1-Áª Ï³ñ×í»É ¿, 1 միջնորդությունը վերադարձվել է     
 </t>
    </r>
    <r>
      <rPr>
        <sz val="11"/>
        <rFont val="Times Armenian"/>
        <family val="1"/>
      </rPr>
      <t xml:space="preserve">
 </t>
    </r>
  </si>
  <si>
    <t xml:space="preserve">Հավելված                                                   Հայաստանի Հանրապետության  Դատարանների նախագահների խորհրդի 29.01.2018թ. թիվ 10-Լ որոշման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</si>
</sst>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2"/>
      <name val="Arial Armenian"/>
      <family val="2"/>
    </font>
    <font>
      <sz val="22"/>
      <name val="Arial Armenian"/>
      <family val="2"/>
    </font>
    <font>
      <sz val="11"/>
      <name val="Arial Armenian"/>
      <family val="2"/>
    </font>
    <font>
      <b/>
      <sz val="14"/>
      <name val="Arial Armenian"/>
      <family val="2"/>
    </font>
    <font>
      <sz val="14"/>
      <name val="Arial Armenian"/>
      <family val="2"/>
    </font>
    <font>
      <b/>
      <sz val="16"/>
      <name val="Arial Armenian"/>
      <family val="2"/>
    </font>
    <font>
      <b/>
      <sz val="12"/>
      <name val="Arial Armenian"/>
      <family val="2"/>
    </font>
    <font>
      <b/>
      <i/>
      <sz val="11"/>
      <name val="Arial Armenian"/>
      <family val="2"/>
    </font>
    <font>
      <b/>
      <sz val="11"/>
      <name val="Arial Armenian"/>
      <family val="2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name val="Times Armenian"/>
      <family val="1"/>
    </font>
    <font>
      <b/>
      <sz val="11"/>
      <name val="Calibri"/>
      <family val="2"/>
      <charset val="204"/>
      <scheme val="minor"/>
    </font>
    <font>
      <sz val="14"/>
      <name val="Times Armenian"/>
      <family val="1"/>
    </font>
    <font>
      <sz val="11"/>
      <name val="Times Armenian"/>
      <family val="1"/>
    </font>
    <font>
      <sz val="12"/>
      <name val="Calibri"/>
      <family val="2"/>
      <charset val="204"/>
      <scheme val="minor"/>
    </font>
    <font>
      <b/>
      <i/>
      <sz val="11"/>
      <name val="Times Armenian"/>
      <family val="1"/>
    </font>
    <font>
      <b/>
      <sz val="12"/>
      <name val="Times Armenian"/>
      <family val="1"/>
    </font>
    <font>
      <b/>
      <sz val="16"/>
      <name val="Times Armenian"/>
      <family val="1"/>
    </font>
    <font>
      <b/>
      <sz val="14"/>
      <name val="Times Armenian"/>
      <family val="1"/>
    </font>
    <font>
      <sz val="22"/>
      <name val="Times Armenian"/>
      <family val="1"/>
    </font>
    <font>
      <sz val="11"/>
      <name val="Calibri"/>
      <family val="2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Times Armenian"/>
      <family val="1"/>
    </font>
    <font>
      <b/>
      <sz val="9"/>
      <color indexed="8"/>
      <name val="Arial LatArm"/>
      <family val="2"/>
    </font>
    <font>
      <b/>
      <sz val="9"/>
      <name val="Arial LatArm"/>
      <family val="2"/>
    </font>
    <font>
      <sz val="11"/>
      <color theme="1"/>
      <name val="Times Armenian"/>
      <family val="2"/>
      <charset val="204"/>
    </font>
    <font>
      <sz val="10"/>
      <name val="Arial LatArm"/>
      <family val="2"/>
    </font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sz val="9"/>
      <color indexed="8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4" fillId="0" borderId="0"/>
    <xf numFmtId="0" fontId="1" fillId="0" borderId="0"/>
    <xf numFmtId="0" fontId="36" fillId="0" borderId="0"/>
  </cellStyleXfs>
  <cellXfs count="316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center" vertical="center" textRotation="90"/>
    </xf>
    <xf numFmtId="0" fontId="3" fillId="2" borderId="6" xfId="0" applyFont="1" applyFill="1" applyBorder="1" applyAlignment="1" applyProtection="1">
      <alignment horizontal="center" vertical="center" textRotation="90" wrapText="1"/>
    </xf>
    <xf numFmtId="0" fontId="3" fillId="2" borderId="7" xfId="0" applyFont="1" applyFill="1" applyBorder="1" applyAlignment="1" applyProtection="1">
      <alignment horizontal="center" vertical="center" textRotation="90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4" fillId="2" borderId="2" xfId="1" applyFont="1" applyFill="1" applyBorder="1" applyAlignment="1" applyProtection="1">
      <alignment horizontal="left" vertical="center" wrapText="1"/>
      <protection locked="0"/>
    </xf>
    <xf numFmtId="0" fontId="17" fillId="2" borderId="1" xfId="1" applyFont="1" applyFill="1" applyBorder="1" applyAlignment="1" applyProtection="1">
      <alignment horizontal="center" vertical="center"/>
    </xf>
    <xf numFmtId="0" fontId="18" fillId="2" borderId="0" xfId="0" applyFont="1" applyFill="1" applyProtection="1">
      <protection locked="0"/>
    </xf>
    <xf numFmtId="0" fontId="17" fillId="2" borderId="6" xfId="1" applyFont="1" applyFill="1" applyBorder="1" applyAlignment="1" applyProtection="1">
      <alignment horizontal="center" vertical="center"/>
    </xf>
    <xf numFmtId="0" fontId="14" fillId="2" borderId="2" xfId="1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 textRotation="90" wrapText="1"/>
    </xf>
    <xf numFmtId="0" fontId="14" fillId="2" borderId="6" xfId="0" applyFont="1" applyFill="1" applyBorder="1" applyAlignment="1" applyProtection="1">
      <alignment horizontal="center" vertical="center" textRotation="90" wrapText="1"/>
    </xf>
    <xf numFmtId="0" fontId="14" fillId="2" borderId="8" xfId="0" applyFont="1" applyFill="1" applyBorder="1" applyAlignment="1" applyProtection="1">
      <alignment horizontal="center" vertical="center" textRotation="90"/>
    </xf>
    <xf numFmtId="0" fontId="21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/>
    <xf numFmtId="0" fontId="24" fillId="3" borderId="0" xfId="0" applyFont="1" applyFill="1" applyProtection="1">
      <protection locked="0"/>
    </xf>
    <xf numFmtId="0" fontId="2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25" fillId="3" borderId="1" xfId="0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/>
    </xf>
    <xf numFmtId="0" fontId="26" fillId="3" borderId="1" xfId="0" applyFont="1" applyFill="1" applyBorder="1" applyAlignment="1" applyProtection="1">
      <alignment horizontal="center" vertical="center"/>
    </xf>
    <xf numFmtId="0" fontId="16" fillId="3" borderId="1" xfId="1" applyFont="1" applyFill="1" applyBorder="1" applyAlignment="1" applyProtection="1">
      <alignment horizontal="center" vertical="center"/>
      <protection locked="0"/>
    </xf>
    <xf numFmtId="0" fontId="14" fillId="3" borderId="2" xfId="1" applyFont="1" applyFill="1" applyBorder="1" applyAlignment="1" applyProtection="1">
      <alignment horizontal="left" vertical="center" wrapText="1"/>
      <protection locked="0"/>
    </xf>
    <xf numFmtId="0" fontId="17" fillId="3" borderId="1" xfId="1" applyFont="1" applyFill="1" applyBorder="1" applyAlignment="1" applyProtection="1">
      <alignment horizontal="center" vertical="center"/>
    </xf>
    <xf numFmtId="0" fontId="27" fillId="3" borderId="0" xfId="0" applyFont="1" applyFill="1" applyProtection="1">
      <protection locked="0"/>
    </xf>
    <xf numFmtId="0" fontId="17" fillId="3" borderId="6" xfId="1" applyFont="1" applyFill="1" applyBorder="1" applyAlignment="1" applyProtection="1">
      <alignment horizontal="center" vertical="center"/>
    </xf>
    <xf numFmtId="0" fontId="14" fillId="3" borderId="2" xfId="1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24" fillId="3" borderId="0" xfId="0" applyFont="1" applyFill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vertical="center" textRotation="90" wrapText="1"/>
    </xf>
    <xf numFmtId="0" fontId="14" fillId="3" borderId="6" xfId="0" applyFont="1" applyFill="1" applyBorder="1" applyAlignment="1" applyProtection="1">
      <alignment horizontal="center" vertical="center" textRotation="90" wrapText="1"/>
    </xf>
    <xf numFmtId="0" fontId="14" fillId="3" borderId="8" xfId="0" applyFont="1" applyFill="1" applyBorder="1" applyAlignment="1" applyProtection="1">
      <alignment horizontal="center" vertical="center" textRotation="90"/>
    </xf>
    <xf numFmtId="0" fontId="21" fillId="3" borderId="0" xfId="0" applyFont="1" applyFill="1" applyBorder="1" applyAlignment="1" applyProtection="1">
      <alignment vertical="center" wrapText="1"/>
      <protection locked="0"/>
    </xf>
    <xf numFmtId="0" fontId="21" fillId="3" borderId="0" xfId="0" applyFont="1" applyFill="1" applyBorder="1" applyAlignment="1" applyProtection="1">
      <alignment horizontal="center" vertical="center" wrapText="1"/>
      <protection locked="0"/>
    </xf>
    <xf numFmtId="16" fontId="12" fillId="2" borderId="0" xfId="0" applyNumberFormat="1" applyFont="1" applyFill="1" applyProtection="1">
      <protection locked="0"/>
    </xf>
    <xf numFmtId="0" fontId="12" fillId="2" borderId="0" xfId="0" applyNumberFormat="1" applyFont="1" applyFill="1" applyProtection="1">
      <protection locked="0"/>
    </xf>
    <xf numFmtId="0" fontId="12" fillId="2" borderId="0" xfId="0" applyFont="1" applyFill="1" applyAlignment="1" applyProtection="1">
      <alignment wrapText="1"/>
      <protection locked="0"/>
    </xf>
    <xf numFmtId="0" fontId="25" fillId="2" borderId="1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/>
    </xf>
    <xf numFmtId="0" fontId="26" fillId="2" borderId="1" xfId="0" applyFont="1" applyFill="1" applyBorder="1" applyAlignment="1" applyProtection="1">
      <alignment horizontal="center" vertical="center"/>
    </xf>
    <xf numFmtId="0" fontId="27" fillId="2" borderId="0" xfId="0" applyFont="1" applyFill="1" applyProtection="1">
      <protection locked="0"/>
    </xf>
    <xf numFmtId="0" fontId="29" fillId="2" borderId="0" xfId="0" applyFont="1" applyFill="1" applyProtection="1">
      <protection locked="0"/>
    </xf>
    <xf numFmtId="0" fontId="30" fillId="0" borderId="0" xfId="0" applyFont="1" applyProtection="1"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1" xfId="1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3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protection locked="0"/>
    </xf>
    <xf numFmtId="0" fontId="3" fillId="3" borderId="0" xfId="0" applyFont="1" applyFill="1" applyProtection="1">
      <protection locked="0"/>
    </xf>
    <xf numFmtId="0" fontId="26" fillId="3" borderId="0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horizontal="center"/>
    </xf>
    <xf numFmtId="0" fontId="14" fillId="3" borderId="0" xfId="1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35" fillId="3" borderId="2" xfId="1" applyFont="1" applyFill="1" applyBorder="1" applyAlignment="1">
      <alignment horizontal="center" vertical="center"/>
    </xf>
    <xf numFmtId="0" fontId="35" fillId="3" borderId="1" xfId="1" applyFont="1" applyFill="1" applyBorder="1" applyAlignment="1">
      <alignment horizontal="center" vertical="center"/>
    </xf>
    <xf numFmtId="0" fontId="35" fillId="3" borderId="4" xfId="1" applyFont="1" applyFill="1" applyBorder="1" applyAlignment="1">
      <alignment horizontal="center" vertical="center"/>
    </xf>
    <xf numFmtId="0" fontId="28" fillId="3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5" fillId="3" borderId="1" xfId="1" applyFont="1" applyFill="1" applyBorder="1" applyAlignment="1">
      <alignment horizontal="center" vertical="center" wrapText="1"/>
    </xf>
    <xf numFmtId="0" fontId="35" fillId="3" borderId="2" xfId="1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12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vertical="center" wrapText="1"/>
      <protection locked="0"/>
    </xf>
    <xf numFmtId="0" fontId="3" fillId="2" borderId="3" xfId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/>
    <xf numFmtId="0" fontId="5" fillId="2" borderId="0" xfId="4" applyFont="1" applyFill="1" applyProtection="1">
      <protection locked="0"/>
    </xf>
    <xf numFmtId="0" fontId="36" fillId="2" borderId="0" xfId="4" applyFill="1"/>
    <xf numFmtId="0" fontId="0" fillId="2" borderId="0" xfId="0" applyFill="1" applyAlignment="1">
      <alignment vertical="center"/>
    </xf>
    <xf numFmtId="0" fontId="0" fillId="2" borderId="0" xfId="0" applyFill="1" applyProtection="1">
      <protection locked="0"/>
    </xf>
    <xf numFmtId="0" fontId="5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7" fillId="2" borderId="0" xfId="0" applyFont="1" applyFill="1" applyProtection="1">
      <protection locked="0"/>
    </xf>
    <xf numFmtId="0" fontId="12" fillId="2" borderId="0" xfId="0" applyFont="1" applyFill="1" applyBorder="1" applyProtection="1">
      <protection locked="0"/>
    </xf>
    <xf numFmtId="0" fontId="17" fillId="2" borderId="0" xfId="0" applyFont="1" applyFill="1" applyBorder="1" applyProtection="1">
      <protection locked="0"/>
    </xf>
    <xf numFmtId="0" fontId="34" fillId="2" borderId="0" xfId="2" applyFill="1" applyBorder="1"/>
    <xf numFmtId="0" fontId="31" fillId="2" borderId="0" xfId="0" applyFont="1" applyFill="1" applyBorder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4" fillId="0" borderId="8" xfId="0" applyFont="1" applyBorder="1" applyAlignment="1" applyProtection="1">
      <alignment horizontal="center" vertical="center" textRotation="90"/>
    </xf>
    <xf numFmtId="0" fontId="14" fillId="0" borderId="6" xfId="0" applyFont="1" applyBorder="1" applyAlignment="1" applyProtection="1">
      <alignment horizontal="center" vertical="center" textRotation="90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6" xfId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0" fontId="28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</xf>
    <xf numFmtId="0" fontId="0" fillId="2" borderId="0" xfId="0" applyFill="1" applyAlignment="1"/>
    <xf numFmtId="0" fontId="37" fillId="2" borderId="0" xfId="0" applyFont="1" applyFill="1" applyAlignment="1"/>
    <xf numFmtId="0" fontId="0" fillId="2" borderId="0" xfId="0" applyFill="1" applyAlignment="1"/>
    <xf numFmtId="0" fontId="5" fillId="2" borderId="0" xfId="4" applyFont="1" applyFill="1" applyAlignment="1" applyProtection="1">
      <protection locked="0"/>
    </xf>
    <xf numFmtId="0" fontId="5" fillId="2" borderId="0" xfId="4" applyFont="1" applyFill="1" applyAlignment="1" applyProtection="1">
      <alignment wrapText="1"/>
      <protection locked="0"/>
    </xf>
    <xf numFmtId="0" fontId="12" fillId="2" borderId="0" xfId="0" applyFont="1" applyFill="1" applyAlignment="1">
      <alignment wrapText="1"/>
    </xf>
    <xf numFmtId="0" fontId="5" fillId="2" borderId="0" xfId="4" applyFont="1" applyFill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left" vertical="top" wrapText="1"/>
    </xf>
    <xf numFmtId="0" fontId="5" fillId="2" borderId="2" xfId="1" applyFont="1" applyFill="1" applyBorder="1" applyAlignment="1" applyProtection="1">
      <alignment horizontal="left" vertical="top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 applyProtection="1">
      <alignment horizontal="left" vertical="center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20" fillId="2" borderId="7" xfId="0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 applyProtection="1">
      <alignment horizontal="center" vertical="center"/>
    </xf>
    <xf numFmtId="0" fontId="20" fillId="2" borderId="10" xfId="0" applyFont="1" applyFill="1" applyBorder="1" applyAlignment="1" applyProtection="1">
      <alignment horizontal="center" vertical="center"/>
    </xf>
    <xf numFmtId="0" fontId="20" fillId="2" borderId="9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4" fillId="2" borderId="4" xfId="1" applyFont="1" applyFill="1" applyBorder="1" applyAlignment="1" applyProtection="1">
      <alignment horizontal="center" vertical="center"/>
    </xf>
    <xf numFmtId="0" fontId="14" fillId="2" borderId="3" xfId="1" applyFont="1" applyFill="1" applyBorder="1" applyAlignment="1" applyProtection="1">
      <alignment horizontal="center" vertical="center"/>
    </xf>
    <xf numFmtId="0" fontId="14" fillId="2" borderId="2" xfId="1" applyFont="1" applyFill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left" vertical="center"/>
    </xf>
    <xf numFmtId="0" fontId="17" fillId="2" borderId="2" xfId="1" applyFont="1" applyFill="1" applyBorder="1" applyAlignment="1" applyProtection="1">
      <alignment horizontal="left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4" xfId="1" applyFont="1" applyFill="1" applyBorder="1" applyAlignment="1" applyProtection="1">
      <alignment horizontal="left" vertical="center" wrapText="1"/>
    </xf>
    <xf numFmtId="0" fontId="17" fillId="2" borderId="2" xfId="1" applyFont="1" applyFill="1" applyBorder="1" applyAlignment="1" applyProtection="1">
      <alignment horizontal="left" vertical="center" wrapText="1"/>
    </xf>
    <xf numFmtId="0" fontId="17" fillId="2" borderId="4" xfId="1" applyFont="1" applyFill="1" applyBorder="1" applyAlignment="1" applyProtection="1">
      <alignment horizontal="left" vertical="top" wrapText="1"/>
    </xf>
    <xf numFmtId="0" fontId="17" fillId="2" borderId="2" xfId="1" applyFont="1" applyFill="1" applyBorder="1" applyAlignment="1" applyProtection="1">
      <alignment horizontal="left" vertical="top" wrapText="1"/>
    </xf>
    <xf numFmtId="0" fontId="17" fillId="2" borderId="4" xfId="0" applyFont="1" applyFill="1" applyBorder="1" applyAlignment="1" applyProtection="1">
      <alignment horizontal="left" vertical="top" wrapText="1"/>
    </xf>
    <xf numFmtId="0" fontId="17" fillId="2" borderId="2" xfId="0" applyFont="1" applyFill="1" applyBorder="1" applyAlignment="1" applyProtection="1">
      <alignment horizontal="left" vertical="top" wrapText="1"/>
    </xf>
    <xf numFmtId="0" fontId="19" fillId="2" borderId="4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5" fillId="2" borderId="1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left" vertical="top" wrapText="1"/>
      <protection locked="0"/>
    </xf>
    <xf numFmtId="0" fontId="17" fillId="3" borderId="4" xfId="0" applyFont="1" applyFill="1" applyBorder="1" applyAlignment="1" applyProtection="1">
      <alignment horizontal="left" vertical="top" wrapText="1"/>
    </xf>
    <xf numFmtId="0" fontId="17" fillId="3" borderId="2" xfId="0" applyFont="1" applyFill="1" applyBorder="1" applyAlignment="1" applyProtection="1">
      <alignment horizontal="left" vertical="top" wrapText="1"/>
    </xf>
    <xf numFmtId="0" fontId="17" fillId="3" borderId="4" xfId="1" applyFont="1" applyFill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left" vertical="center" wrapText="1"/>
    </xf>
    <xf numFmtId="0" fontId="17" fillId="3" borderId="4" xfId="1" applyFont="1" applyFill="1" applyBorder="1" applyAlignment="1" applyProtection="1">
      <alignment horizontal="left" vertical="top" wrapText="1"/>
    </xf>
    <xf numFmtId="0" fontId="17" fillId="3" borderId="2" xfId="1" applyFont="1" applyFill="1" applyBorder="1" applyAlignment="1" applyProtection="1">
      <alignment horizontal="left" vertical="top" wrapText="1"/>
    </xf>
    <xf numFmtId="0" fontId="25" fillId="3" borderId="1" xfId="0" applyFont="1" applyFill="1" applyBorder="1" applyAlignment="1" applyProtection="1">
      <alignment horizontal="center" vertical="center"/>
    </xf>
    <xf numFmtId="0" fontId="19" fillId="3" borderId="4" xfId="0" applyFont="1" applyFill="1" applyBorder="1" applyAlignment="1" applyProtection="1">
      <alignment horizontal="center" vertical="center" wrapText="1"/>
    </xf>
    <xf numFmtId="0" fontId="19" fillId="3" borderId="3" xfId="0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left" vertical="center" wrapText="1"/>
    </xf>
    <xf numFmtId="0" fontId="17" fillId="3" borderId="2" xfId="0" applyFont="1" applyFill="1" applyBorder="1" applyAlignment="1" applyProtection="1">
      <alignment horizontal="left" vertical="center" wrapText="1"/>
    </xf>
    <xf numFmtId="0" fontId="14" fillId="3" borderId="4" xfId="1" applyFont="1" applyFill="1" applyBorder="1" applyAlignment="1" applyProtection="1">
      <alignment horizontal="center" vertical="center"/>
    </xf>
    <xf numFmtId="0" fontId="14" fillId="3" borderId="3" xfId="1" applyFont="1" applyFill="1" applyBorder="1" applyAlignment="1" applyProtection="1">
      <alignment horizontal="center" vertical="center"/>
    </xf>
    <xf numFmtId="0" fontId="14" fillId="3" borderId="2" xfId="1" applyFont="1" applyFill="1" applyBorder="1" applyAlignment="1" applyProtection="1">
      <alignment horizontal="center" vertical="center"/>
    </xf>
    <xf numFmtId="0" fontId="17" fillId="3" borderId="3" xfId="1" applyFont="1" applyFill="1" applyBorder="1" applyAlignment="1" applyProtection="1">
      <alignment horizontal="left" vertical="center"/>
    </xf>
    <xf numFmtId="0" fontId="17" fillId="3" borderId="2" xfId="1" applyFont="1" applyFill="1" applyBorder="1" applyAlignment="1" applyProtection="1">
      <alignment horizontal="left" vertical="center"/>
    </xf>
    <xf numFmtId="0" fontId="19" fillId="3" borderId="1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textRotation="90" wrapText="1"/>
    </xf>
    <xf numFmtId="0" fontId="20" fillId="3" borderId="7" xfId="0" applyFont="1" applyFill="1" applyBorder="1" applyAlignment="1" applyProtection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</xf>
    <xf numFmtId="0" fontId="20" fillId="3" borderId="9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3" fillId="3" borderId="2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/>
    <xf numFmtId="0" fontId="12" fillId="2" borderId="0" xfId="0" applyFont="1" applyFill="1" applyAlignment="1"/>
    <xf numFmtId="0" fontId="38" fillId="0" borderId="0" xfId="0" applyFont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" vertical="center"/>
    </xf>
    <xf numFmtId="0" fontId="14" fillId="0" borderId="3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4" xfId="1" applyFont="1" applyBorder="1" applyAlignment="1" applyProtection="1">
      <alignment horizontal="left" vertical="center" wrapText="1"/>
    </xf>
    <xf numFmtId="0" fontId="17" fillId="0" borderId="2" xfId="1" applyFont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horizontal="center" vertical="top" wrapText="1"/>
    </xf>
    <xf numFmtId="0" fontId="17" fillId="0" borderId="2" xfId="0" applyFont="1" applyBorder="1" applyAlignment="1" applyProtection="1">
      <alignment horizontal="center" vertical="top" wrapText="1"/>
    </xf>
    <xf numFmtId="0" fontId="17" fillId="0" borderId="4" xfId="0" applyFont="1" applyBorder="1" applyAlignment="1" applyProtection="1">
      <alignment horizontal="left" vertical="top" wrapText="1"/>
    </xf>
    <xf numFmtId="0" fontId="17" fillId="0" borderId="2" xfId="0" applyFont="1" applyBorder="1" applyAlignment="1" applyProtection="1">
      <alignment horizontal="left" vertical="top" wrapText="1"/>
    </xf>
    <xf numFmtId="0" fontId="17" fillId="0" borderId="4" xfId="1" applyFont="1" applyBorder="1" applyAlignment="1" applyProtection="1">
      <alignment horizontal="left" vertical="top" wrapText="1"/>
    </xf>
    <xf numFmtId="0" fontId="17" fillId="0" borderId="2" xfId="1" applyFont="1" applyBorder="1" applyAlignment="1" applyProtection="1">
      <alignment horizontal="left" vertical="top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textRotation="90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 vertical="top" wrapText="1"/>
    </xf>
    <xf numFmtId="0" fontId="17" fillId="2" borderId="2" xfId="0" applyFont="1" applyFill="1" applyBorder="1" applyAlignment="1" applyProtection="1">
      <alignment horizontal="center" vertical="top" wrapText="1"/>
    </xf>
    <xf numFmtId="0" fontId="17" fillId="2" borderId="13" xfId="0" applyFont="1" applyFill="1" applyBorder="1" applyAlignment="1" applyProtection="1">
      <alignment horizontal="center" vertical="top" wrapText="1"/>
    </xf>
    <xf numFmtId="0" fontId="17" fillId="2" borderId="12" xfId="0" applyFont="1" applyFill="1" applyBorder="1" applyAlignment="1" applyProtection="1">
      <alignment horizontal="center" vertical="top" wrapText="1"/>
    </xf>
  </cellXfs>
  <cellStyles count="5">
    <cellStyle name="Normal" xfId="0" builtinId="0"/>
    <cellStyle name="Normal 2" xfId="1"/>
    <cellStyle name="Обычный 2" xfId="2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4" zoomScaleNormal="100" workbookViewId="0">
      <selection activeCell="T32" sqref="T32"/>
    </sheetView>
  </sheetViews>
  <sheetFormatPr defaultRowHeight="14.25"/>
  <cols>
    <col min="1" max="2" width="9.140625" style="2"/>
    <col min="3" max="3" width="43.5703125" style="2" customWidth="1"/>
    <col min="4" max="4" width="15" style="2" customWidth="1"/>
    <col min="5" max="5" width="12" style="2" customWidth="1"/>
    <col min="6" max="8" width="9.140625" style="2"/>
    <col min="9" max="9" width="12.42578125" style="2" customWidth="1"/>
    <col min="10" max="10" width="9.140625" style="2"/>
    <col min="11" max="11" width="11.140625" style="2" customWidth="1"/>
    <col min="12" max="12" width="13.42578125" style="2" customWidth="1"/>
    <col min="13" max="13" width="10.140625" style="2" customWidth="1"/>
    <col min="14" max="17" width="9.140625" style="1" hidden="1" customWidth="1"/>
    <col min="18" max="18" width="0" style="2" hidden="1" customWidth="1"/>
    <col min="19" max="16384" width="9.140625" style="2"/>
  </cols>
  <sheetData>
    <row r="1" spans="1:20" ht="77.25" customHeight="1">
      <c r="A1" s="156" t="s">
        <v>42</v>
      </c>
      <c r="B1" s="157"/>
      <c r="C1" s="158" t="s">
        <v>31</v>
      </c>
      <c r="D1" s="158"/>
      <c r="E1" s="158"/>
      <c r="F1" s="158"/>
      <c r="G1" s="158"/>
      <c r="H1" s="158"/>
      <c r="I1" s="158"/>
      <c r="J1" s="159"/>
      <c r="K1" s="160" t="s">
        <v>67</v>
      </c>
      <c r="L1" s="161"/>
      <c r="M1" s="162"/>
    </row>
    <row r="2" spans="1:20" ht="72.75" customHeight="1">
      <c r="A2" s="163" t="s">
        <v>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  <c r="N2" s="3"/>
      <c r="O2" s="3"/>
      <c r="P2" s="3"/>
      <c r="Q2" s="3"/>
      <c r="R2" s="4"/>
      <c r="S2" s="4"/>
      <c r="T2" s="4"/>
    </row>
    <row r="3" spans="1:20" ht="48" customHeight="1">
      <c r="A3" s="166"/>
      <c r="B3" s="167"/>
      <c r="C3" s="167"/>
      <c r="D3" s="170" t="s">
        <v>30</v>
      </c>
      <c r="E3" s="170" t="s">
        <v>29</v>
      </c>
      <c r="F3" s="171" t="s">
        <v>28</v>
      </c>
      <c r="G3" s="171"/>
      <c r="H3" s="171"/>
      <c r="I3" s="171"/>
      <c r="J3" s="171"/>
      <c r="K3" s="170" t="s">
        <v>27</v>
      </c>
      <c r="L3" s="170" t="s">
        <v>26</v>
      </c>
      <c r="M3" s="170" t="s">
        <v>25</v>
      </c>
      <c r="N3" s="3"/>
      <c r="O3" s="3"/>
      <c r="P3" s="3"/>
      <c r="Q3" s="3"/>
      <c r="R3" s="4"/>
      <c r="S3" s="4"/>
      <c r="T3" s="4"/>
    </row>
    <row r="4" spans="1:20" ht="118.5" customHeight="1">
      <c r="A4" s="168"/>
      <c r="B4" s="169"/>
      <c r="C4" s="169"/>
      <c r="D4" s="170"/>
      <c r="E4" s="170"/>
      <c r="F4" s="5" t="s">
        <v>24</v>
      </c>
      <c r="G4" s="6" t="s">
        <v>23</v>
      </c>
      <c r="H4" s="6" t="s">
        <v>22</v>
      </c>
      <c r="I4" s="6" t="s">
        <v>21</v>
      </c>
      <c r="J4" s="7" t="s">
        <v>20</v>
      </c>
      <c r="K4" s="170"/>
      <c r="L4" s="170"/>
      <c r="M4" s="170"/>
    </row>
    <row r="5" spans="1:20" ht="35.25" customHeight="1">
      <c r="A5" s="174" t="s">
        <v>19</v>
      </c>
      <c r="B5" s="175"/>
      <c r="C5" s="176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177" t="s">
        <v>18</v>
      </c>
      <c r="O5" s="177"/>
      <c r="P5" s="177" t="s">
        <v>17</v>
      </c>
      <c r="Q5" s="177"/>
    </row>
    <row r="6" spans="1:20" ht="37.5" customHeight="1">
      <c r="A6" s="9">
        <v>1</v>
      </c>
      <c r="B6" s="178" t="s">
        <v>16</v>
      </c>
      <c r="C6" s="179"/>
      <c r="D6" s="10">
        <f>SUM(Աջափնյակ:Սյունիք!D6)</f>
        <v>0</v>
      </c>
      <c r="E6" s="10">
        <f>SUM(Աջափնյակ:Սյունիք!E6)</f>
        <v>2363</v>
      </c>
      <c r="F6" s="10">
        <f>SUM(Աջափնյակ:Սյունիք!F6)</f>
        <v>127</v>
      </c>
      <c r="G6" s="10">
        <f>SUM(Աջափնյակ:Սյունիք!G6)</f>
        <v>2220</v>
      </c>
      <c r="H6" s="10">
        <f>SUM(Աջափնյակ:Սյունիք!H6)</f>
        <v>12</v>
      </c>
      <c r="I6" s="10">
        <f>SUM(Աջափնյակ:Սյունիք!I6)</f>
        <v>3</v>
      </c>
      <c r="J6" s="10">
        <f>SUM(Աջափնյակ:Սյունիք!J6)</f>
        <v>2362</v>
      </c>
      <c r="K6" s="10">
        <f>SUM(Աջափնյակ:Սյունիք!K6)</f>
        <v>0</v>
      </c>
      <c r="L6" s="10">
        <f>SUM(Աջափնյակ:Սյունիք!L6)</f>
        <v>1</v>
      </c>
      <c r="M6" s="10">
        <f>SUM(Աջափնյակ:Սյունիք!M6)</f>
        <v>402</v>
      </c>
      <c r="N6" s="13">
        <f t="shared" ref="N6:N16" si="0">D6+E6</f>
        <v>2363</v>
      </c>
      <c r="O6" s="13">
        <f t="shared" ref="O6:O16" si="1">J6+K6+L6</f>
        <v>2363</v>
      </c>
      <c r="P6" s="13">
        <f t="shared" ref="P6:P16" si="2">J6</f>
        <v>2362</v>
      </c>
      <c r="Q6" s="13">
        <f t="shared" ref="Q6:Q16" si="3">F6+G6+H6+I6</f>
        <v>2362</v>
      </c>
      <c r="R6" s="14"/>
      <c r="S6" s="14"/>
      <c r="T6" s="14"/>
    </row>
    <row r="7" spans="1:20" ht="32.25" customHeight="1">
      <c r="A7" s="9">
        <v>2</v>
      </c>
      <c r="B7" s="178" t="s">
        <v>15</v>
      </c>
      <c r="C7" s="179"/>
      <c r="D7" s="10">
        <f>SUM(Աջափնյակ:Սյունիք!D7)</f>
        <v>15</v>
      </c>
      <c r="E7" s="10">
        <f>SUM(Աջափնյակ:Սյունիք!E7)</f>
        <v>1438</v>
      </c>
      <c r="F7" s="10">
        <f>SUM(Աջափնյակ:Սյունիք!F7)</f>
        <v>46</v>
      </c>
      <c r="G7" s="10">
        <f>SUM(Աջափնյակ:Սյունիք!G7)</f>
        <v>1339</v>
      </c>
      <c r="H7" s="10">
        <f>SUM(Աջափնյակ:Սյունիք!H7)</f>
        <v>36</v>
      </c>
      <c r="I7" s="10">
        <f>SUM(Աջափնյակ:Սյունիք!I7)</f>
        <v>13</v>
      </c>
      <c r="J7" s="10">
        <f>SUM(Աջափնյակ:Սյունիք!J7)</f>
        <v>1434</v>
      </c>
      <c r="K7" s="10">
        <f>SUM(Աջափնյակ:Սյունիք!K7)</f>
        <v>1</v>
      </c>
      <c r="L7" s="10">
        <f>SUM(Աջափնյակ:Սյունիք!L7)</f>
        <v>18</v>
      </c>
      <c r="M7" s="10">
        <f>SUM(Աջափնյակ:Սյունիք!M7)</f>
        <v>454</v>
      </c>
      <c r="N7" s="13">
        <f t="shared" si="0"/>
        <v>1453</v>
      </c>
      <c r="O7" s="13">
        <f t="shared" si="1"/>
        <v>1453</v>
      </c>
      <c r="P7" s="13">
        <f t="shared" si="2"/>
        <v>1434</v>
      </c>
      <c r="Q7" s="13">
        <f t="shared" si="3"/>
        <v>1434</v>
      </c>
    </row>
    <row r="8" spans="1:20" ht="32.25" customHeight="1">
      <c r="A8" s="9">
        <v>3</v>
      </c>
      <c r="B8" s="178" t="s">
        <v>14</v>
      </c>
      <c r="C8" s="179"/>
      <c r="D8" s="10">
        <f>SUM(Աջափնյակ:Սյունիք!D8)</f>
        <v>0</v>
      </c>
      <c r="E8" s="10">
        <f>SUM(Աջափնյակ:Սյունիք!E8)</f>
        <v>228</v>
      </c>
      <c r="F8" s="10">
        <f>SUM(Աջափնյակ:Սյունիք!F8)</f>
        <v>20</v>
      </c>
      <c r="G8" s="10">
        <f>SUM(Աջափնյակ:Սյունիք!G8)</f>
        <v>208</v>
      </c>
      <c r="H8" s="10">
        <f>SUM(Աջափնյակ:Սյունիք!H8)</f>
        <v>0</v>
      </c>
      <c r="I8" s="10">
        <f>SUM(Աջափնյակ:Սյունիք!I8)</f>
        <v>0</v>
      </c>
      <c r="J8" s="10">
        <f>SUM(Աջափնյակ:Սյունիք!J8)</f>
        <v>228</v>
      </c>
      <c r="K8" s="10">
        <f>SUM(Աջափնյակ:Սյունիք!K8)</f>
        <v>0</v>
      </c>
      <c r="L8" s="10">
        <f>SUM(Աջափնյակ:Սյունիք!L8)</f>
        <v>0</v>
      </c>
      <c r="M8" s="10">
        <f>SUM(Աջափնյակ:Սյունիք!M8)</f>
        <v>76</v>
      </c>
      <c r="N8" s="13">
        <f t="shared" si="0"/>
        <v>228</v>
      </c>
      <c r="O8" s="13">
        <f t="shared" si="1"/>
        <v>228</v>
      </c>
      <c r="P8" s="13">
        <f t="shared" si="2"/>
        <v>228</v>
      </c>
      <c r="Q8" s="13">
        <f t="shared" si="3"/>
        <v>228</v>
      </c>
    </row>
    <row r="9" spans="1:20" ht="51.75" customHeight="1">
      <c r="A9" s="9">
        <v>4</v>
      </c>
      <c r="B9" s="178" t="s">
        <v>13</v>
      </c>
      <c r="C9" s="179"/>
      <c r="D9" s="10">
        <f>SUM(Աջափնյակ:Սյունիք!D9)</f>
        <v>3</v>
      </c>
      <c r="E9" s="10">
        <f>SUM(Աջափնյակ:Սյունիք!E9)</f>
        <v>786</v>
      </c>
      <c r="F9" s="10">
        <f>SUM(Աջափնյակ:Սյունիք!F9)</f>
        <v>641</v>
      </c>
      <c r="G9" s="10">
        <f>SUM(Աջափնյակ:Սյունիք!G9)</f>
        <v>125</v>
      </c>
      <c r="H9" s="10">
        <f>SUM(Աջափնյակ:Սյունիք!H9)</f>
        <v>4</v>
      </c>
      <c r="I9" s="10">
        <f>SUM(Աջափնյակ:Սյունիք!I9)</f>
        <v>8</v>
      </c>
      <c r="J9" s="10">
        <f>SUM(Աջափնյակ:Սյունիք!J9)</f>
        <v>778</v>
      </c>
      <c r="K9" s="10">
        <f>SUM(Աջափնյակ:Սյունիք!K9)</f>
        <v>0</v>
      </c>
      <c r="L9" s="10">
        <f>SUM(Աջափնյակ:Սյունիք!L9)</f>
        <v>10</v>
      </c>
      <c r="M9" s="10">
        <f>SUM(Աջափնյակ:Սյունիք!M9)</f>
        <v>147</v>
      </c>
      <c r="N9" s="13">
        <f t="shared" si="0"/>
        <v>789</v>
      </c>
      <c r="O9" s="13">
        <f t="shared" si="1"/>
        <v>788</v>
      </c>
      <c r="P9" s="13">
        <f t="shared" si="2"/>
        <v>778</v>
      </c>
      <c r="Q9" s="13">
        <f t="shared" si="3"/>
        <v>778</v>
      </c>
    </row>
    <row r="10" spans="1:20" ht="37.5" customHeight="1">
      <c r="A10" s="9">
        <v>5</v>
      </c>
      <c r="B10" s="178" t="s">
        <v>12</v>
      </c>
      <c r="C10" s="179"/>
      <c r="D10" s="10">
        <f>SUM(Աջափնյակ:Սյունիք!D10)</f>
        <v>0</v>
      </c>
      <c r="E10" s="10">
        <f>SUM(Աջափնյակ:Սյունիք!E10)</f>
        <v>4478</v>
      </c>
      <c r="F10" s="10">
        <f>SUM(Աջափնյակ:Սյունիք!F10)</f>
        <v>157</v>
      </c>
      <c r="G10" s="10">
        <f>SUM(Աջափնյակ:Սյունիք!G10)</f>
        <v>4274</v>
      </c>
      <c r="H10" s="10">
        <f>SUM(Աջափնյակ:Սյունիք!H10)</f>
        <v>40</v>
      </c>
      <c r="I10" s="10">
        <f>SUM(Աջափնյակ:Սյունիք!I10)</f>
        <v>7</v>
      </c>
      <c r="J10" s="10">
        <f>SUM(Աջափնյակ:Սյունիք!J10)</f>
        <v>4478</v>
      </c>
      <c r="K10" s="10">
        <f>SUM(Աջափնյակ:Սյունիք!K10)</f>
        <v>0</v>
      </c>
      <c r="L10" s="10">
        <f>SUM(Աջափնյակ:Սյունիք!L10)</f>
        <v>0</v>
      </c>
      <c r="M10" s="10">
        <f>SUM(Աջափնյակ:Սյունիք!M10)</f>
        <v>27</v>
      </c>
      <c r="N10" s="13">
        <f t="shared" si="0"/>
        <v>4478</v>
      </c>
      <c r="O10" s="13">
        <f t="shared" si="1"/>
        <v>4478</v>
      </c>
      <c r="P10" s="13">
        <f t="shared" si="2"/>
        <v>4478</v>
      </c>
      <c r="Q10" s="13">
        <f t="shared" si="3"/>
        <v>4478</v>
      </c>
    </row>
    <row r="11" spans="1:20" ht="63.75" customHeight="1">
      <c r="A11" s="15">
        <v>6</v>
      </c>
      <c r="B11" s="172" t="s">
        <v>11</v>
      </c>
      <c r="C11" s="173"/>
      <c r="D11" s="10">
        <f>SUM(Աջափնյակ:Սյունիք!D11)</f>
        <v>0</v>
      </c>
      <c r="E11" s="10">
        <f>SUM(Աջափնյակ:Սյունիք!E11)</f>
        <v>277</v>
      </c>
      <c r="F11" s="10">
        <f>SUM(Աջափնյակ:Սյունիք!F11)</f>
        <v>12</v>
      </c>
      <c r="G11" s="10">
        <f>SUM(Աջափնյակ:Սյունիք!G11)</f>
        <v>262</v>
      </c>
      <c r="H11" s="10">
        <f>SUM(Աջափնյակ:Սյունիք!H11)</f>
        <v>3</v>
      </c>
      <c r="I11" s="10">
        <f>SUM(Աջափնյակ:Սյունիք!I11)</f>
        <v>0</v>
      </c>
      <c r="J11" s="10">
        <f>SUM(Աջափնյակ:Սյունիք!J11)</f>
        <v>277</v>
      </c>
      <c r="K11" s="10">
        <f>SUM(Աջափնյակ:Սյունիք!K11)</f>
        <v>0</v>
      </c>
      <c r="L11" s="10">
        <f>SUM(Աջափնյակ:Սյունիք!L11)</f>
        <v>0</v>
      </c>
      <c r="M11" s="10">
        <f>SUM(Աջափնյակ:Սյունիք!M11)</f>
        <v>5</v>
      </c>
      <c r="N11" s="13">
        <f t="shared" si="0"/>
        <v>277</v>
      </c>
      <c r="O11" s="13">
        <f t="shared" si="1"/>
        <v>277</v>
      </c>
      <c r="P11" s="13">
        <f t="shared" si="2"/>
        <v>277</v>
      </c>
      <c r="Q11" s="13">
        <f t="shared" si="3"/>
        <v>277</v>
      </c>
    </row>
    <row r="12" spans="1:20" ht="44.25" customHeight="1">
      <c r="A12" s="15">
        <v>7</v>
      </c>
      <c r="B12" s="172" t="s">
        <v>10</v>
      </c>
      <c r="C12" s="173"/>
      <c r="D12" s="10">
        <f>SUM(Աջափնյակ:Սյունիք!D12)</f>
        <v>0</v>
      </c>
      <c r="E12" s="10">
        <f>SUM(Աջափնյակ:Սյունիք!E12)</f>
        <v>267</v>
      </c>
      <c r="F12" s="10">
        <f>SUM(Աջափնյակ:Սյունիք!F12)</f>
        <v>9</v>
      </c>
      <c r="G12" s="10">
        <f>SUM(Աջափնյակ:Սյունիք!G12)</f>
        <v>257</v>
      </c>
      <c r="H12" s="10">
        <f>SUM(Աջափնյակ:Սյունիք!H12)</f>
        <v>0</v>
      </c>
      <c r="I12" s="10">
        <f>SUM(Աջափնյակ:Սյունիք!I12)</f>
        <v>0</v>
      </c>
      <c r="J12" s="10">
        <f>SUM(Աջափնյակ:Սյունիք!J12)</f>
        <v>266</v>
      </c>
      <c r="K12" s="10">
        <f>SUM(Աջափնյակ:Սյունիք!K12)</f>
        <v>0</v>
      </c>
      <c r="L12" s="10">
        <f>SUM(Աջափնյակ:Սյունիք!L12)</f>
        <v>0</v>
      </c>
      <c r="M12" s="10">
        <f>SUM(Աջափնյակ:Սյունիք!M12)</f>
        <v>0</v>
      </c>
      <c r="N12" s="13">
        <f t="shared" si="0"/>
        <v>267</v>
      </c>
      <c r="O12" s="13">
        <f t="shared" si="1"/>
        <v>266</v>
      </c>
      <c r="P12" s="13">
        <f t="shared" si="2"/>
        <v>266</v>
      </c>
      <c r="Q12" s="13">
        <f t="shared" si="3"/>
        <v>266</v>
      </c>
    </row>
    <row r="13" spans="1:20" ht="51" customHeight="1">
      <c r="A13" s="15">
        <v>8</v>
      </c>
      <c r="B13" s="172" t="s">
        <v>9</v>
      </c>
      <c r="C13" s="173"/>
      <c r="D13" s="10">
        <f>SUM(Աջափնյակ:Սյունիք!D13)</f>
        <v>0</v>
      </c>
      <c r="E13" s="10">
        <f>SUM(Աջափնյակ:Սյունիք!E13)</f>
        <v>137</v>
      </c>
      <c r="F13" s="10">
        <f>SUM(Աջափնյակ:Սյունիք!F13)</f>
        <v>4</v>
      </c>
      <c r="G13" s="10">
        <f>SUM(Աջափնյակ:Սյունիք!G13)</f>
        <v>132</v>
      </c>
      <c r="H13" s="10">
        <f>SUM(Աջափնյակ:Սյունիք!H13)</f>
        <v>1</v>
      </c>
      <c r="I13" s="10">
        <f>SUM(Աջափնյակ:Սյունիք!I13)</f>
        <v>0</v>
      </c>
      <c r="J13" s="10">
        <f>SUM(Աջափնյակ:Սյունիք!J13)</f>
        <v>137</v>
      </c>
      <c r="K13" s="10">
        <f>SUM(Աջափնյակ:Սյունիք!K13)</f>
        <v>0</v>
      </c>
      <c r="L13" s="10">
        <f>SUM(Աջափնյակ:Սյունիք!L13)</f>
        <v>0</v>
      </c>
      <c r="M13" s="10">
        <f>SUM(Աջափնյակ:Սյունիք!M13)</f>
        <v>1</v>
      </c>
      <c r="N13" s="13">
        <f t="shared" si="0"/>
        <v>137</v>
      </c>
      <c r="O13" s="13">
        <f t="shared" si="1"/>
        <v>137</v>
      </c>
      <c r="P13" s="13">
        <f t="shared" si="2"/>
        <v>137</v>
      </c>
      <c r="Q13" s="13">
        <f t="shared" si="3"/>
        <v>137</v>
      </c>
    </row>
    <row r="14" spans="1:20" ht="34.5" customHeight="1">
      <c r="A14" s="15">
        <v>9</v>
      </c>
      <c r="B14" s="180" t="s">
        <v>8</v>
      </c>
      <c r="C14" s="181"/>
      <c r="D14" s="10">
        <f>SUM(Աջափնյակ:Սյունիք!D14)</f>
        <v>0</v>
      </c>
      <c r="E14" s="10">
        <f>SUM(Աջափնյակ:Սյունիք!E14)</f>
        <v>5560</v>
      </c>
      <c r="F14" s="10">
        <f>SUM(Աջափնյակ:Սյունիք!F14)</f>
        <v>48</v>
      </c>
      <c r="G14" s="10">
        <f>SUM(Աջափնյակ:Սյունիք!G14)</f>
        <v>5454</v>
      </c>
      <c r="H14" s="10">
        <f>SUM(Աջափնյակ:Սյունիք!H14)</f>
        <v>56</v>
      </c>
      <c r="I14" s="10">
        <f>SUM(Աջափնյակ:Սյունիք!I14)</f>
        <v>2</v>
      </c>
      <c r="J14" s="10">
        <f>SUM(Աջափնյակ:Սյունիք!J14)</f>
        <v>5560</v>
      </c>
      <c r="K14" s="10">
        <f>SUM(Աջափնյակ:Սյունիք!K14)</f>
        <v>0</v>
      </c>
      <c r="L14" s="10">
        <f>SUM(Աջափնյակ:Սյունիք!L14)</f>
        <v>0</v>
      </c>
      <c r="M14" s="10">
        <f>SUM(Աջափնյակ:Սյունիք!M14)</f>
        <v>5</v>
      </c>
      <c r="N14" s="13">
        <f t="shared" si="0"/>
        <v>5560</v>
      </c>
      <c r="O14" s="13">
        <f t="shared" si="1"/>
        <v>5560</v>
      </c>
      <c r="P14" s="13">
        <f t="shared" si="2"/>
        <v>5560</v>
      </c>
      <c r="Q14" s="13">
        <f t="shared" si="3"/>
        <v>5560</v>
      </c>
    </row>
    <row r="15" spans="1:20" ht="81" customHeight="1">
      <c r="A15" s="15">
        <v>10</v>
      </c>
      <c r="B15" s="180" t="s">
        <v>7</v>
      </c>
      <c r="C15" s="181"/>
      <c r="D15" s="10">
        <f>SUM(Աջափնյակ:Սյունիք!D15)</f>
        <v>215</v>
      </c>
      <c r="E15" s="10">
        <f>SUM(Աջափնյակ:Սյունիք!E15)</f>
        <v>942</v>
      </c>
      <c r="F15" s="10">
        <f>SUM(Աջափնյակ:Սյունիք!F15)</f>
        <v>669</v>
      </c>
      <c r="G15" s="10">
        <f>SUM(Աջափնյակ:Սյունիք!G15)</f>
        <v>102</v>
      </c>
      <c r="H15" s="10">
        <f>SUM(Աջափնյակ:Սյունիք!H15)</f>
        <v>16</v>
      </c>
      <c r="I15" s="10">
        <f>SUM(Աջափնյակ:Սյունիք!I15)</f>
        <v>22</v>
      </c>
      <c r="J15" s="10">
        <f>SUM(Աջափնյակ:Սյունիք!J15)</f>
        <v>809</v>
      </c>
      <c r="K15" s="10">
        <f>SUM(Աջափնյակ:Սյունիք!K15)</f>
        <v>55</v>
      </c>
      <c r="L15" s="10">
        <f>SUM(Աջափնյակ:Սյունիք!L15)</f>
        <v>282</v>
      </c>
      <c r="M15" s="10">
        <f>SUM(Աջափնյակ:Սյունիք!M15)</f>
        <v>394</v>
      </c>
      <c r="N15" s="13">
        <f t="shared" si="0"/>
        <v>1157</v>
      </c>
      <c r="O15" s="13">
        <f t="shared" si="1"/>
        <v>1146</v>
      </c>
      <c r="P15" s="13">
        <f t="shared" si="2"/>
        <v>809</v>
      </c>
      <c r="Q15" s="13">
        <f t="shared" si="3"/>
        <v>809</v>
      </c>
    </row>
    <row r="16" spans="1:20" ht="60.75" customHeight="1">
      <c r="A16" s="15">
        <v>11</v>
      </c>
      <c r="B16" s="180" t="s">
        <v>32</v>
      </c>
      <c r="C16" s="181"/>
      <c r="D16" s="10">
        <f>SUM(Աջափնյակ:Սյունիք!D16)</f>
        <v>0</v>
      </c>
      <c r="E16" s="10">
        <f>SUM(Աջափնյակ:Սյունիք!E16)</f>
        <v>96</v>
      </c>
      <c r="F16" s="10">
        <f>SUM(Աջափնյակ:Սյունիք!F16)</f>
        <v>57</v>
      </c>
      <c r="G16" s="10">
        <f>SUM(Աջափնյակ:Սյունիք!G16)</f>
        <v>33</v>
      </c>
      <c r="H16" s="10">
        <f>SUM(Աջափնյակ:Սյունիք!H16)</f>
        <v>0</v>
      </c>
      <c r="I16" s="10">
        <f>SUM(Աջափնյակ:Սյունիք!I16)</f>
        <v>4</v>
      </c>
      <c r="J16" s="10">
        <f>SUM(Աջափնյակ:Սյունիք!J16)</f>
        <v>94</v>
      </c>
      <c r="K16" s="10">
        <f>SUM(Աջափնյակ:Սյունիք!K16)</f>
        <v>0</v>
      </c>
      <c r="L16" s="10">
        <f>SUM(Աջափնյակ:Սյունիք!L16)</f>
        <v>0</v>
      </c>
      <c r="M16" s="10">
        <f>SUM(Աջափնյակ:Սյունիք!M16)</f>
        <v>11</v>
      </c>
      <c r="N16" s="13">
        <f t="shared" si="0"/>
        <v>96</v>
      </c>
      <c r="O16" s="13">
        <f t="shared" si="1"/>
        <v>94</v>
      </c>
      <c r="P16" s="13">
        <f t="shared" si="2"/>
        <v>94</v>
      </c>
      <c r="Q16" s="13">
        <f t="shared" si="3"/>
        <v>94</v>
      </c>
    </row>
    <row r="17" spans="1:23" ht="55.5" customHeight="1">
      <c r="A17" s="182" t="s">
        <v>6</v>
      </c>
      <c r="B17" s="182"/>
      <c r="C17" s="182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9"/>
    </row>
    <row r="18" spans="1:23" ht="36.75" customHeight="1">
      <c r="A18" s="15">
        <v>1</v>
      </c>
      <c r="B18" s="183" t="s">
        <v>5</v>
      </c>
      <c r="C18" s="184"/>
      <c r="D18" s="10">
        <f>SUM(Աջափնյակ:Սյունիք!D18)</f>
        <v>5</v>
      </c>
      <c r="E18" s="10">
        <f>SUM(Աջափնյակ:Սյունիք!E18)</f>
        <v>1180</v>
      </c>
      <c r="F18" s="10">
        <f>SUM(Աջափնյակ:Սյունիք!F18)</f>
        <v>603</v>
      </c>
      <c r="G18" s="10">
        <f>SUM(Աջափնյակ:Սյունիք!G18)</f>
        <v>355</v>
      </c>
      <c r="H18" s="10">
        <f>SUM(Աջափնյակ:Սյունիք!H18)</f>
        <v>0</v>
      </c>
      <c r="I18" s="10">
        <f>SUM(Աջափնյակ:Սյունիք!I18)</f>
        <v>70</v>
      </c>
      <c r="J18" s="10">
        <f>SUM(Աջափնյակ:Սյունիք!J18)</f>
        <v>1028</v>
      </c>
      <c r="K18" s="10">
        <f>SUM(Աջափնյակ:Սյունիք!K18)</f>
        <v>19</v>
      </c>
      <c r="L18" s="10">
        <f>SUM(Աջափնյակ:Սյունիք!L18)</f>
        <v>138</v>
      </c>
      <c r="M18" s="10">
        <f>SUM(Աջափնյակ:Սյունիք!M18)</f>
        <v>189</v>
      </c>
      <c r="N18" s="13">
        <f>D18+E18</f>
        <v>1185</v>
      </c>
      <c r="O18" s="13">
        <f>J18+K18+L18</f>
        <v>1185</v>
      </c>
      <c r="P18" s="13">
        <f>J18</f>
        <v>1028</v>
      </c>
      <c r="Q18" s="13">
        <f>F18+G18+H18+I18</f>
        <v>1028</v>
      </c>
    </row>
    <row r="19" spans="1:23" ht="34.5" customHeight="1">
      <c r="A19" s="20">
        <v>2</v>
      </c>
      <c r="B19" s="183" t="s">
        <v>4</v>
      </c>
      <c r="C19" s="184"/>
      <c r="D19" s="10">
        <f>SUM(Աջափնյակ:Սյունիք!D19)</f>
        <v>42</v>
      </c>
      <c r="E19" s="10">
        <f>SUM(Աջափնյակ:Սյունիք!E19)</f>
        <v>1581</v>
      </c>
      <c r="F19" s="10">
        <f>SUM(Աջափնյակ:Սյունիք!F19)</f>
        <v>498</v>
      </c>
      <c r="G19" s="10">
        <f>SUM(Աջափնյակ:Սյունիք!G19)</f>
        <v>612</v>
      </c>
      <c r="H19" s="10">
        <f>SUM(Աջափնյակ:Սյունիք!H19)</f>
        <v>68</v>
      </c>
      <c r="I19" s="10">
        <f>SUM(Աջափնյակ:Սյունիք!I19)</f>
        <v>65</v>
      </c>
      <c r="J19" s="10">
        <f>SUM(Աջափնյակ:Սյունիք!J19)</f>
        <v>1243</v>
      </c>
      <c r="K19" s="10">
        <f>SUM(Աջափնյակ:Սյունիք!K19)</f>
        <v>38</v>
      </c>
      <c r="L19" s="10">
        <f>SUM(Աջափնյակ:Սյունիք!L19)</f>
        <v>337</v>
      </c>
      <c r="M19" s="10">
        <f>SUM(Աջափնյակ:Սյունիք!M19)</f>
        <v>72</v>
      </c>
      <c r="N19" s="13">
        <f>D19+E19</f>
        <v>1623</v>
      </c>
      <c r="O19" s="13">
        <f>J19+K19+L19</f>
        <v>1618</v>
      </c>
      <c r="P19" s="13">
        <f>J19</f>
        <v>1243</v>
      </c>
      <c r="Q19" s="13">
        <f>F19+G19+H19+I19</f>
        <v>1243</v>
      </c>
      <c r="R19" s="14"/>
      <c r="S19" s="14"/>
      <c r="T19" s="14"/>
      <c r="U19" s="14"/>
      <c r="V19" s="14"/>
      <c r="W19" s="14"/>
    </row>
    <row r="20" spans="1:23" ht="27.75" customHeight="1">
      <c r="A20" s="15">
        <v>3</v>
      </c>
      <c r="B20" s="178" t="s">
        <v>3</v>
      </c>
      <c r="C20" s="179"/>
      <c r="D20" s="10">
        <f>SUM(Աջափնյակ:Սյունիք!D20)</f>
        <v>7</v>
      </c>
      <c r="E20" s="10">
        <f>SUM(Աջափնյակ:Սյունիք!E20)</f>
        <v>172</v>
      </c>
      <c r="F20" s="10">
        <f>SUM(Աջափնյակ:Սյունիք!F20)</f>
        <v>26</v>
      </c>
      <c r="G20" s="10">
        <f>SUM(Աջափնյակ:Սյունիք!G20)</f>
        <v>142</v>
      </c>
      <c r="H20" s="10">
        <f>SUM(Աջափնյակ:Սյունիք!H20)</f>
        <v>2</v>
      </c>
      <c r="I20" s="10">
        <f>SUM(Աջափնյակ:Սյունիք!I20)</f>
        <v>0</v>
      </c>
      <c r="J20" s="10">
        <f>SUM(Աջափնյակ:Սյունիք!J20)</f>
        <v>170</v>
      </c>
      <c r="K20" s="10">
        <f>SUM(Աջափնյակ:Սյունիք!K20)</f>
        <v>1</v>
      </c>
      <c r="L20" s="10">
        <f>SUM(Աջափնյակ:Սյունիք!L20)</f>
        <v>8</v>
      </c>
      <c r="M20" s="10">
        <f>SUM(Աջափնյակ:Սյունիք!M20)</f>
        <v>10</v>
      </c>
      <c r="N20" s="13">
        <f>D20+E20</f>
        <v>179</v>
      </c>
      <c r="O20" s="13">
        <f>J20+K20+L20</f>
        <v>179</v>
      </c>
      <c r="P20" s="13">
        <f>J20</f>
        <v>170</v>
      </c>
      <c r="Q20" s="13">
        <f>F20+G20+H20+I20</f>
        <v>170</v>
      </c>
      <c r="R20" s="14"/>
      <c r="S20" s="14"/>
      <c r="T20" s="14"/>
      <c r="U20" s="14"/>
      <c r="V20" s="14"/>
      <c r="W20" s="14"/>
    </row>
    <row r="21" spans="1:23" ht="26.25" customHeight="1">
      <c r="A21" s="23">
        <v>4</v>
      </c>
      <c r="B21" s="178" t="s">
        <v>2</v>
      </c>
      <c r="C21" s="179"/>
      <c r="D21" s="10">
        <f>SUM(Աջափնյակ:Սյունիք!D21)</f>
        <v>35</v>
      </c>
      <c r="E21" s="10">
        <f>SUM(Աջափնյակ:Սյունիք!E21)</f>
        <v>699</v>
      </c>
      <c r="F21" s="10">
        <f>SUM(Աջափնյակ:Սյունիք!F21)</f>
        <v>163</v>
      </c>
      <c r="G21" s="10">
        <f>SUM(Աջափնյակ:Սյունիք!G21)</f>
        <v>389</v>
      </c>
      <c r="H21" s="10">
        <f>SUM(Աջափնյակ:Սյունիք!H21)</f>
        <v>37</v>
      </c>
      <c r="I21" s="10">
        <f>SUM(Աջափնյակ:Սյունիք!I21)</f>
        <v>38</v>
      </c>
      <c r="J21" s="10">
        <f>SUM(Աջափնյակ:Սյունիք!J21)</f>
        <v>627</v>
      </c>
      <c r="K21" s="10">
        <f>SUM(Աջափնյակ:Սյունիք!K21)</f>
        <v>37</v>
      </c>
      <c r="L21" s="10">
        <f>SUM(Աջափնյակ:Սյունիք!L21)</f>
        <v>63</v>
      </c>
      <c r="M21" s="10">
        <f>SUM(Աջափնյակ:Սյունիք!M21)</f>
        <v>48</v>
      </c>
      <c r="N21" s="13">
        <f>D21+E21</f>
        <v>734</v>
      </c>
      <c r="O21" s="13">
        <f>J21+K21+L21</f>
        <v>727</v>
      </c>
      <c r="P21" s="13">
        <f>J21</f>
        <v>627</v>
      </c>
      <c r="Q21" s="13">
        <f>F21+G21+H21+I21</f>
        <v>627</v>
      </c>
      <c r="R21" s="14"/>
      <c r="S21" s="14"/>
      <c r="T21" s="14"/>
      <c r="U21" s="14"/>
      <c r="V21" s="14"/>
      <c r="W21" s="14"/>
    </row>
    <row r="22" spans="1:23" ht="24.75" customHeight="1">
      <c r="A22" s="15">
        <v>5</v>
      </c>
      <c r="B22" s="185" t="s">
        <v>1</v>
      </c>
      <c r="C22" s="186"/>
      <c r="D22" s="10">
        <f>SUM(Աջափնյակ:Սյունիք!D22)</f>
        <v>95</v>
      </c>
      <c r="E22" s="10">
        <f>SUM(Աջափնյակ:Սյունիք!E22)</f>
        <v>216</v>
      </c>
      <c r="F22" s="10">
        <f>SUM(Աջափնյակ:Սյունիք!F22)</f>
        <v>18</v>
      </c>
      <c r="G22" s="10">
        <f>SUM(Աջափնյակ:Սյունիք!G22)</f>
        <v>140</v>
      </c>
      <c r="H22" s="10">
        <f>SUM(Աջափնյակ:Սյունիք!H22)</f>
        <v>0</v>
      </c>
      <c r="I22" s="10">
        <f>SUM(Աջափնյակ:Սյունիք!I22)</f>
        <v>6</v>
      </c>
      <c r="J22" s="10">
        <f>SUM(Աջափնյակ:Սյունիք!J22)</f>
        <v>164</v>
      </c>
      <c r="K22" s="10">
        <f>SUM(Աջափնյակ:Սյունիք!K22)</f>
        <v>11</v>
      </c>
      <c r="L22" s="10">
        <f>SUM(Աջափնյակ:Սյունիք!L22)</f>
        <v>119</v>
      </c>
      <c r="M22" s="10">
        <f>SUM(Աջափնյակ:Սյունիք!M22)</f>
        <v>1</v>
      </c>
      <c r="N22" s="13">
        <f>D22+E22</f>
        <v>311</v>
      </c>
      <c r="O22" s="13">
        <f>J22+K22+L22</f>
        <v>294</v>
      </c>
      <c r="P22" s="13">
        <f>J22</f>
        <v>164</v>
      </c>
      <c r="Q22" s="13">
        <f>F22+G22+H22+I22</f>
        <v>164</v>
      </c>
    </row>
    <row r="23" spans="1:23" ht="33.75" customHeight="1">
      <c r="A23" s="187" t="s">
        <v>0</v>
      </c>
      <c r="B23" s="188"/>
      <c r="C23" s="189"/>
      <c r="D23" s="10">
        <f>SUM(Աջափնյակ:Սյունիք!D23)</f>
        <v>417</v>
      </c>
      <c r="E23" s="10">
        <f>SUM(Աջափնյակ:Սյունիք!E23)</f>
        <v>20420</v>
      </c>
      <c r="F23" s="10">
        <f>SUM(Աջափնյակ:Սյունիք!F23)</f>
        <v>3098</v>
      </c>
      <c r="G23" s="10">
        <f>SUM(Աջափնյակ:Սյունիք!G23)</f>
        <v>16044</v>
      </c>
      <c r="H23" s="10">
        <f>SUM(Աջափնյակ:Սյունիք!H23)</f>
        <v>275</v>
      </c>
      <c r="I23" s="10">
        <f>SUM(Աջափնյակ:Սյունիք!I23)</f>
        <v>238</v>
      </c>
      <c r="J23" s="10">
        <f>SUM(Աջափնյակ:Սյունիք!J23)</f>
        <v>19655</v>
      </c>
      <c r="K23" s="10">
        <f>SUM(Աջափնյակ:Սյունիք!K23)</f>
        <v>162</v>
      </c>
      <c r="L23" s="10">
        <f>SUM(Աջափնյակ:Սյունիք!L23)</f>
        <v>976</v>
      </c>
      <c r="M23" s="10">
        <f>SUM(Աջափնյակ:Սյունիք!M23)</f>
        <v>1842</v>
      </c>
      <c r="N23" s="27">
        <f t="shared" ref="N23:Q23" si="4">SUM(N6:N16,N18:N22)</f>
        <v>20837</v>
      </c>
      <c r="O23" s="27">
        <f t="shared" si="4"/>
        <v>20793</v>
      </c>
      <c r="P23" s="27">
        <f t="shared" si="4"/>
        <v>19655</v>
      </c>
      <c r="Q23" s="27">
        <f t="shared" si="4"/>
        <v>19655</v>
      </c>
    </row>
    <row r="24" spans="1:23" ht="46.5" customHeight="1">
      <c r="A24" s="9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99"/>
    </row>
    <row r="25" spans="1:23" ht="17.25" customHeight="1">
      <c r="A25" s="99"/>
      <c r="B25" s="118"/>
      <c r="C25" s="121" t="s">
        <v>36</v>
      </c>
      <c r="D25" s="121"/>
      <c r="E25" s="121"/>
      <c r="F25" s="121"/>
      <c r="G25" s="121"/>
      <c r="H25" s="121"/>
      <c r="I25" s="118"/>
      <c r="J25" s="118"/>
      <c r="K25" s="118"/>
      <c r="L25" s="118"/>
      <c r="M25" s="99"/>
    </row>
    <row r="26" spans="1:23" ht="15">
      <c r="A26" s="99"/>
      <c r="B26" s="118"/>
      <c r="C26" s="150" t="s">
        <v>35</v>
      </c>
      <c r="D26" s="150"/>
      <c r="E26" s="150"/>
      <c r="F26" s="150"/>
      <c r="G26" s="118"/>
      <c r="H26" s="118"/>
      <c r="I26" s="118"/>
      <c r="J26" s="118"/>
      <c r="K26" s="118"/>
      <c r="L26" s="118"/>
      <c r="M26" s="99"/>
    </row>
    <row r="27" spans="1:23" ht="15">
      <c r="A27" s="99"/>
      <c r="B27" s="118"/>
      <c r="C27" s="150" t="s">
        <v>34</v>
      </c>
      <c r="D27" s="151"/>
      <c r="E27" s="151"/>
      <c r="F27" s="151"/>
      <c r="G27" s="151"/>
      <c r="H27" s="151"/>
      <c r="I27" s="151"/>
      <c r="J27" s="118"/>
      <c r="K27" s="118"/>
      <c r="L27" s="118"/>
      <c r="M27" s="99"/>
    </row>
    <row r="28" spans="1:23" ht="15">
      <c r="A28" s="99"/>
      <c r="B28" s="118"/>
      <c r="C28" s="119" t="s">
        <v>37</v>
      </c>
      <c r="D28" s="120"/>
      <c r="E28" s="120"/>
      <c r="F28" s="118"/>
      <c r="G28" s="118"/>
      <c r="H28" s="118"/>
      <c r="I28" s="118"/>
      <c r="J28" s="118"/>
      <c r="K28" s="118"/>
      <c r="L28" s="118"/>
      <c r="M28" s="99"/>
    </row>
    <row r="29" spans="1:23" ht="15" customHeight="1">
      <c r="A29" s="99"/>
      <c r="B29" s="118"/>
      <c r="C29" s="153" t="s">
        <v>65</v>
      </c>
      <c r="D29" s="154"/>
      <c r="E29" s="154"/>
      <c r="F29" s="154"/>
      <c r="G29" s="154"/>
      <c r="H29" s="154"/>
      <c r="I29" s="154"/>
      <c r="J29" s="154"/>
      <c r="K29" s="154"/>
      <c r="L29" s="118"/>
      <c r="M29" s="99"/>
    </row>
    <row r="30" spans="1:23" ht="15">
      <c r="A30" s="99"/>
      <c r="B30" s="118"/>
      <c r="C30" s="155" t="s">
        <v>38</v>
      </c>
      <c r="D30" s="155"/>
      <c r="E30" s="155"/>
      <c r="F30" s="155"/>
      <c r="G30" s="155"/>
      <c r="H30" s="155"/>
      <c r="I30" s="155"/>
      <c r="J30" s="155"/>
      <c r="K30" s="155"/>
      <c r="L30" s="118"/>
      <c r="M30" s="99"/>
    </row>
    <row r="31" spans="1:23" ht="15">
      <c r="A31" s="99"/>
      <c r="B31" s="118"/>
      <c r="C31" s="152" t="s">
        <v>39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</row>
    <row r="32" spans="1:23" ht="129.75" customHeight="1">
      <c r="A32" s="99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99"/>
    </row>
  </sheetData>
  <mergeCells count="37">
    <mergeCell ref="B19:C19"/>
    <mergeCell ref="B20:C20"/>
    <mergeCell ref="B21:C21"/>
    <mergeCell ref="B22:C22"/>
    <mergeCell ref="A23:C23"/>
    <mergeCell ref="B14:C14"/>
    <mergeCell ref="B15:C15"/>
    <mergeCell ref="B16:C16"/>
    <mergeCell ref="A17:C17"/>
    <mergeCell ref="B18:C18"/>
    <mergeCell ref="B13:C13"/>
    <mergeCell ref="M3:M4"/>
    <mergeCell ref="A5:C5"/>
    <mergeCell ref="N5:O5"/>
    <mergeCell ref="P5:Q5"/>
    <mergeCell ref="B6:C6"/>
    <mergeCell ref="B7:C7"/>
    <mergeCell ref="B8:C8"/>
    <mergeCell ref="B9:C9"/>
    <mergeCell ref="B10:C10"/>
    <mergeCell ref="B11:C11"/>
    <mergeCell ref="B12:C12"/>
    <mergeCell ref="A1:B1"/>
    <mergeCell ref="C1:J1"/>
    <mergeCell ref="K1:M1"/>
    <mergeCell ref="A2:M2"/>
    <mergeCell ref="A3:C4"/>
    <mergeCell ref="D3:D4"/>
    <mergeCell ref="E3:E4"/>
    <mergeCell ref="F3:J3"/>
    <mergeCell ref="K3:K4"/>
    <mergeCell ref="L3:L4"/>
    <mergeCell ref="C27:I27"/>
    <mergeCell ref="C26:F26"/>
    <mergeCell ref="C31:M31"/>
    <mergeCell ref="C29:K29"/>
    <mergeCell ref="C30:K3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30"/>
  <sheetViews>
    <sheetView topLeftCell="A10" zoomScale="90" zoomScaleNormal="90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54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3"/>
      <c r="E6" s="33">
        <v>88</v>
      </c>
      <c r="F6" s="33">
        <v>16</v>
      </c>
      <c r="G6" s="33">
        <v>71</v>
      </c>
      <c r="H6" s="33">
        <v>1</v>
      </c>
      <c r="I6" s="33"/>
      <c r="J6" s="33">
        <v>88</v>
      </c>
      <c r="K6" s="33"/>
      <c r="L6" s="33"/>
      <c r="M6" s="33">
        <v>21</v>
      </c>
      <c r="N6" s="32">
        <f t="shared" ref="N6:N16" si="0">D6+E6</f>
        <v>88</v>
      </c>
      <c r="O6" s="32">
        <f t="shared" ref="O6:O16" si="1">J6+K6+L6</f>
        <v>88</v>
      </c>
      <c r="P6" s="32">
        <f t="shared" ref="P6:P16" si="2">J6</f>
        <v>88</v>
      </c>
      <c r="Q6" s="32">
        <f t="shared" ref="Q6:Q16" si="3">F6+G6+H6+I6</f>
        <v>88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3">
        <v>1</v>
      </c>
      <c r="E7" s="33">
        <v>71</v>
      </c>
      <c r="F7" s="33">
        <v>1</v>
      </c>
      <c r="G7" s="33">
        <v>60</v>
      </c>
      <c r="H7" s="33">
        <v>4</v>
      </c>
      <c r="I7" s="33">
        <v>2</v>
      </c>
      <c r="J7" s="33">
        <v>67</v>
      </c>
      <c r="K7" s="33"/>
      <c r="L7" s="33">
        <v>5</v>
      </c>
      <c r="M7" s="33">
        <v>13</v>
      </c>
      <c r="N7" s="32">
        <f t="shared" si="0"/>
        <v>72</v>
      </c>
      <c r="O7" s="32">
        <f t="shared" si="1"/>
        <v>72</v>
      </c>
      <c r="P7" s="32">
        <f t="shared" si="2"/>
        <v>67</v>
      </c>
      <c r="Q7" s="32">
        <f t="shared" si="3"/>
        <v>67</v>
      </c>
    </row>
    <row r="8" spans="1:20" ht="32.25" customHeight="1">
      <c r="A8" s="45">
        <v>3</v>
      </c>
      <c r="B8" s="224" t="s">
        <v>14</v>
      </c>
      <c r="C8" s="225"/>
      <c r="D8" s="33"/>
      <c r="E8" s="33">
        <v>14</v>
      </c>
      <c r="F8" s="33"/>
      <c r="G8" s="33">
        <v>14</v>
      </c>
      <c r="H8" s="33"/>
      <c r="I8" s="33"/>
      <c r="J8" s="33">
        <v>14</v>
      </c>
      <c r="K8" s="33"/>
      <c r="L8" s="33"/>
      <c r="M8" s="33">
        <v>7</v>
      </c>
      <c r="N8" s="32">
        <f t="shared" si="0"/>
        <v>14</v>
      </c>
      <c r="O8" s="32">
        <f t="shared" si="1"/>
        <v>14</v>
      </c>
      <c r="P8" s="32">
        <f t="shared" si="2"/>
        <v>14</v>
      </c>
      <c r="Q8" s="32">
        <f t="shared" si="3"/>
        <v>14</v>
      </c>
    </row>
    <row r="9" spans="1:20" ht="51.75" customHeight="1">
      <c r="A9" s="45">
        <v>4</v>
      </c>
      <c r="B9" s="224" t="s">
        <v>13</v>
      </c>
      <c r="C9" s="225"/>
      <c r="D9" s="33"/>
      <c r="E9" s="33">
        <v>62</v>
      </c>
      <c r="F9" s="33">
        <v>50</v>
      </c>
      <c r="G9" s="33">
        <v>10</v>
      </c>
      <c r="H9" s="33"/>
      <c r="I9" s="33"/>
      <c r="J9" s="33">
        <v>60</v>
      </c>
      <c r="K9" s="33"/>
      <c r="L9" s="33">
        <v>2</v>
      </c>
      <c r="M9" s="33">
        <v>9</v>
      </c>
      <c r="N9" s="32">
        <f t="shared" si="0"/>
        <v>62</v>
      </c>
      <c r="O9" s="32">
        <f t="shared" si="1"/>
        <v>62</v>
      </c>
      <c r="P9" s="32">
        <f t="shared" si="2"/>
        <v>60</v>
      </c>
      <c r="Q9" s="32">
        <f t="shared" si="3"/>
        <v>60</v>
      </c>
    </row>
    <row r="10" spans="1:20" ht="37.5" customHeight="1">
      <c r="A10" s="45">
        <v>5</v>
      </c>
      <c r="B10" s="224" t="s">
        <v>12</v>
      </c>
      <c r="C10" s="225"/>
      <c r="D10" s="33"/>
      <c r="E10" s="33">
        <v>355</v>
      </c>
      <c r="F10" s="33">
        <v>21</v>
      </c>
      <c r="G10" s="33">
        <v>331</v>
      </c>
      <c r="H10" s="33">
        <v>3</v>
      </c>
      <c r="I10" s="33"/>
      <c r="J10" s="33">
        <v>355</v>
      </c>
      <c r="K10" s="33"/>
      <c r="L10" s="33"/>
      <c r="M10" s="33">
        <v>3</v>
      </c>
      <c r="N10" s="32">
        <f t="shared" si="0"/>
        <v>355</v>
      </c>
      <c r="O10" s="32">
        <f t="shared" si="1"/>
        <v>355</v>
      </c>
      <c r="P10" s="32">
        <f t="shared" si="2"/>
        <v>355</v>
      </c>
      <c r="Q10" s="32">
        <f t="shared" si="3"/>
        <v>355</v>
      </c>
    </row>
    <row r="11" spans="1:20" ht="63.75" customHeight="1">
      <c r="A11" s="35">
        <v>6</v>
      </c>
      <c r="B11" s="226" t="s">
        <v>11</v>
      </c>
      <c r="C11" s="227"/>
      <c r="D11" s="33"/>
      <c r="E11" s="33">
        <v>9</v>
      </c>
      <c r="F11" s="33"/>
      <c r="G11" s="33">
        <v>9</v>
      </c>
      <c r="H11" s="33"/>
      <c r="I11" s="33"/>
      <c r="J11" s="33">
        <v>9</v>
      </c>
      <c r="K11" s="33"/>
      <c r="L11" s="33"/>
      <c r="M11" s="33"/>
      <c r="N11" s="32">
        <f t="shared" si="0"/>
        <v>9</v>
      </c>
      <c r="O11" s="32">
        <f t="shared" si="1"/>
        <v>9</v>
      </c>
      <c r="P11" s="32">
        <f t="shared" si="2"/>
        <v>9</v>
      </c>
      <c r="Q11" s="32">
        <f t="shared" si="3"/>
        <v>9</v>
      </c>
    </row>
    <row r="12" spans="1:20" ht="44.25" customHeight="1">
      <c r="A12" s="35">
        <v>7</v>
      </c>
      <c r="B12" s="226" t="s">
        <v>10</v>
      </c>
      <c r="C12" s="227"/>
      <c r="D12" s="33"/>
      <c r="E12" s="33">
        <v>86</v>
      </c>
      <c r="F12" s="33"/>
      <c r="G12" s="33">
        <v>85</v>
      </c>
      <c r="H12" s="33"/>
      <c r="I12" s="33"/>
      <c r="J12" s="33">
        <v>85</v>
      </c>
      <c r="K12" s="33"/>
      <c r="L12" s="33"/>
      <c r="M12" s="33"/>
      <c r="N12" s="32">
        <f t="shared" si="0"/>
        <v>86</v>
      </c>
      <c r="O12" s="32">
        <f t="shared" si="1"/>
        <v>85</v>
      </c>
      <c r="P12" s="32">
        <f t="shared" si="2"/>
        <v>85</v>
      </c>
      <c r="Q12" s="32">
        <f t="shared" si="3"/>
        <v>85</v>
      </c>
    </row>
    <row r="13" spans="1:20" ht="51" customHeight="1">
      <c r="A13" s="35">
        <v>8</v>
      </c>
      <c r="B13" s="226" t="s">
        <v>9</v>
      </c>
      <c r="C13" s="227"/>
      <c r="D13" s="33"/>
      <c r="E13" s="33">
        <v>3</v>
      </c>
      <c r="F13" s="33"/>
      <c r="G13" s="33">
        <v>3</v>
      </c>
      <c r="H13" s="33"/>
      <c r="I13" s="33"/>
      <c r="J13" s="33">
        <v>3</v>
      </c>
      <c r="K13" s="33"/>
      <c r="L13" s="33"/>
      <c r="M13" s="33"/>
      <c r="N13" s="32">
        <f t="shared" si="0"/>
        <v>3</v>
      </c>
      <c r="O13" s="32">
        <f t="shared" si="1"/>
        <v>3</v>
      </c>
      <c r="P13" s="32">
        <f t="shared" si="2"/>
        <v>3</v>
      </c>
      <c r="Q13" s="32">
        <f t="shared" si="3"/>
        <v>3</v>
      </c>
    </row>
    <row r="14" spans="1:20" ht="34.5" customHeight="1">
      <c r="A14" s="35">
        <v>9</v>
      </c>
      <c r="B14" s="228" t="s">
        <v>8</v>
      </c>
      <c r="C14" s="229"/>
      <c r="D14" s="33"/>
      <c r="E14" s="33">
        <v>445</v>
      </c>
      <c r="F14" s="33">
        <v>9</v>
      </c>
      <c r="G14" s="33">
        <v>413</v>
      </c>
      <c r="H14" s="33">
        <v>21</v>
      </c>
      <c r="I14" s="33">
        <v>2</v>
      </c>
      <c r="J14" s="33">
        <v>445</v>
      </c>
      <c r="K14" s="33"/>
      <c r="L14" s="33"/>
      <c r="M14" s="33">
        <v>1</v>
      </c>
      <c r="N14" s="32">
        <f t="shared" si="0"/>
        <v>445</v>
      </c>
      <c r="O14" s="32">
        <f t="shared" si="1"/>
        <v>445</v>
      </c>
      <c r="P14" s="32">
        <f t="shared" si="2"/>
        <v>445</v>
      </c>
      <c r="Q14" s="32">
        <f t="shared" si="3"/>
        <v>445</v>
      </c>
    </row>
    <row r="15" spans="1:20" ht="64.5" customHeight="1">
      <c r="A15" s="35">
        <v>10</v>
      </c>
      <c r="B15" s="228" t="s">
        <v>7</v>
      </c>
      <c r="C15" s="229"/>
      <c r="D15" s="33">
        <v>12</v>
      </c>
      <c r="E15" s="33">
        <v>39</v>
      </c>
      <c r="F15" s="33">
        <v>31</v>
      </c>
      <c r="G15" s="33">
        <v>2</v>
      </c>
      <c r="H15" s="33">
        <v>1</v>
      </c>
      <c r="I15" s="33"/>
      <c r="J15" s="33">
        <v>34</v>
      </c>
      <c r="K15" s="33"/>
      <c r="L15" s="33">
        <v>14</v>
      </c>
      <c r="M15" s="33">
        <v>26</v>
      </c>
      <c r="N15" s="32">
        <f t="shared" si="0"/>
        <v>51</v>
      </c>
      <c r="O15" s="32">
        <f t="shared" si="1"/>
        <v>48</v>
      </c>
      <c r="P15" s="32">
        <f t="shared" si="2"/>
        <v>34</v>
      </c>
      <c r="Q15" s="32">
        <f t="shared" si="3"/>
        <v>34</v>
      </c>
    </row>
    <row r="16" spans="1:20" ht="39.75" customHeight="1">
      <c r="A16" s="35">
        <v>11</v>
      </c>
      <c r="B16" s="228" t="s">
        <v>32</v>
      </c>
      <c r="C16" s="229"/>
      <c r="D16" s="33"/>
      <c r="E16" s="33">
        <v>8</v>
      </c>
      <c r="F16" s="33">
        <v>7</v>
      </c>
      <c r="G16" s="33">
        <v>1</v>
      </c>
      <c r="H16" s="33"/>
      <c r="I16" s="33"/>
      <c r="J16" s="33">
        <v>8</v>
      </c>
      <c r="K16" s="33"/>
      <c r="L16" s="33"/>
      <c r="M16" s="33"/>
      <c r="N16" s="32">
        <f t="shared" si="0"/>
        <v>8</v>
      </c>
      <c r="O16" s="32">
        <f t="shared" si="1"/>
        <v>8</v>
      </c>
      <c r="P16" s="32">
        <f t="shared" si="2"/>
        <v>8</v>
      </c>
      <c r="Q16" s="32">
        <f t="shared" si="3"/>
        <v>8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33">
        <v>2</v>
      </c>
      <c r="E18" s="33">
        <v>445</v>
      </c>
      <c r="F18" s="33">
        <v>192</v>
      </c>
      <c r="G18" s="33">
        <v>175</v>
      </c>
      <c r="H18" s="33"/>
      <c r="I18" s="33">
        <v>21</v>
      </c>
      <c r="J18" s="33">
        <v>388</v>
      </c>
      <c r="K18" s="33">
        <v>6</v>
      </c>
      <c r="L18" s="33">
        <v>53</v>
      </c>
      <c r="M18" s="33">
        <v>86</v>
      </c>
      <c r="N18" s="32">
        <f>D18+E18</f>
        <v>447</v>
      </c>
      <c r="O18" s="32">
        <f>J18+K18+L18</f>
        <v>447</v>
      </c>
      <c r="P18" s="32">
        <f>J18</f>
        <v>388</v>
      </c>
      <c r="Q18" s="32">
        <f>F18+G18+H18+I18</f>
        <v>388</v>
      </c>
    </row>
    <row r="19" spans="1:23" ht="34.5" customHeight="1">
      <c r="A19" s="40">
        <v>2</v>
      </c>
      <c r="B19" s="222" t="s">
        <v>4</v>
      </c>
      <c r="C19" s="223"/>
      <c r="D19" s="33">
        <v>4</v>
      </c>
      <c r="E19" s="33">
        <v>192</v>
      </c>
      <c r="F19" s="33">
        <v>72</v>
      </c>
      <c r="G19" s="33">
        <v>57</v>
      </c>
      <c r="H19" s="33">
        <v>2</v>
      </c>
      <c r="I19" s="33">
        <v>12</v>
      </c>
      <c r="J19" s="33">
        <v>143</v>
      </c>
      <c r="K19" s="33">
        <v>3</v>
      </c>
      <c r="L19" s="33">
        <v>49</v>
      </c>
      <c r="M19" s="33">
        <v>6</v>
      </c>
      <c r="N19" s="32">
        <f>D19+E19</f>
        <v>196</v>
      </c>
      <c r="O19" s="32">
        <f>J19+K19+L19</f>
        <v>195</v>
      </c>
      <c r="P19" s="32">
        <f>J19</f>
        <v>143</v>
      </c>
      <c r="Q19" s="32">
        <f>F19+G19+H19+I19</f>
        <v>143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3"/>
      <c r="E20" s="33">
        <v>12</v>
      </c>
      <c r="F20" s="33">
        <v>2</v>
      </c>
      <c r="G20" s="33">
        <v>10</v>
      </c>
      <c r="H20" s="33"/>
      <c r="I20" s="33"/>
      <c r="J20" s="33">
        <v>12</v>
      </c>
      <c r="K20" s="33"/>
      <c r="L20" s="33"/>
      <c r="M20" s="33"/>
      <c r="N20" s="32">
        <f>D20+E20</f>
        <v>12</v>
      </c>
      <c r="O20" s="32">
        <f>J20+K20+L20</f>
        <v>12</v>
      </c>
      <c r="P20" s="32">
        <f>J20</f>
        <v>12</v>
      </c>
      <c r="Q20" s="32">
        <f>F20+G20+H20+I20</f>
        <v>12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3">
        <v>3</v>
      </c>
      <c r="E21" s="33">
        <v>59</v>
      </c>
      <c r="F21" s="33">
        <v>8</v>
      </c>
      <c r="G21" s="33">
        <v>39</v>
      </c>
      <c r="H21" s="33">
        <v>6</v>
      </c>
      <c r="I21" s="33">
        <v>2</v>
      </c>
      <c r="J21" s="33">
        <v>55</v>
      </c>
      <c r="K21" s="33"/>
      <c r="L21" s="33">
        <v>7</v>
      </c>
      <c r="M21" s="33">
        <v>2</v>
      </c>
      <c r="N21" s="32">
        <f>D21+E21</f>
        <v>62</v>
      </c>
      <c r="O21" s="32">
        <f>J21+K21+L21</f>
        <v>62</v>
      </c>
      <c r="P21" s="32">
        <f>J21</f>
        <v>55</v>
      </c>
      <c r="Q21" s="32">
        <f>F21+G21+H21+I21</f>
        <v>55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3">
        <v>6</v>
      </c>
      <c r="E22" s="33">
        <v>22</v>
      </c>
      <c r="F22" s="33">
        <v>1</v>
      </c>
      <c r="G22" s="33">
        <v>21</v>
      </c>
      <c r="H22" s="33"/>
      <c r="I22" s="33"/>
      <c r="J22" s="33">
        <v>22</v>
      </c>
      <c r="K22" s="33"/>
      <c r="L22" s="33">
        <v>5</v>
      </c>
      <c r="M22" s="33"/>
      <c r="N22" s="32">
        <f>D22+E22</f>
        <v>28</v>
      </c>
      <c r="O22" s="32">
        <f>J22+K22+L22</f>
        <v>27</v>
      </c>
      <c r="P22" s="32">
        <f>J22</f>
        <v>22</v>
      </c>
      <c r="Q22" s="32">
        <f>F22+G22+H22+I22</f>
        <v>22</v>
      </c>
    </row>
    <row r="23" spans="1:23" ht="15.75">
      <c r="A23" s="214" t="s">
        <v>0</v>
      </c>
      <c r="B23" s="215"/>
      <c r="C23" s="216"/>
      <c r="D23" s="31">
        <f t="shared" ref="D23:Q23" si="4">SUM(D6:D16,D18:D22)</f>
        <v>28</v>
      </c>
      <c r="E23" s="31">
        <f t="shared" si="4"/>
        <v>1910</v>
      </c>
      <c r="F23" s="31">
        <f t="shared" si="4"/>
        <v>410</v>
      </c>
      <c r="G23" s="31">
        <f t="shared" si="4"/>
        <v>1301</v>
      </c>
      <c r="H23" s="31">
        <f t="shared" si="4"/>
        <v>38</v>
      </c>
      <c r="I23" s="31">
        <f t="shared" si="4"/>
        <v>39</v>
      </c>
      <c r="J23" s="31">
        <f t="shared" si="4"/>
        <v>1788</v>
      </c>
      <c r="K23" s="31">
        <f t="shared" si="4"/>
        <v>9</v>
      </c>
      <c r="L23" s="31">
        <f t="shared" si="4"/>
        <v>135</v>
      </c>
      <c r="M23" s="31">
        <f t="shared" si="4"/>
        <v>174</v>
      </c>
      <c r="N23" s="30">
        <f t="shared" si="4"/>
        <v>1938</v>
      </c>
      <c r="O23" s="30">
        <f t="shared" si="4"/>
        <v>1932</v>
      </c>
      <c r="P23" s="30">
        <f t="shared" si="4"/>
        <v>1788</v>
      </c>
      <c r="Q23" s="30">
        <f t="shared" si="4"/>
        <v>1788</v>
      </c>
    </row>
    <row r="25" spans="1:23">
      <c r="C25" s="52"/>
    </row>
    <row r="26" spans="1:23">
      <c r="C26" s="99"/>
      <c r="D26" s="99"/>
      <c r="E26" s="99"/>
      <c r="F26" s="99"/>
      <c r="G26" s="99"/>
      <c r="H26" s="99"/>
      <c r="I26" s="99"/>
      <c r="J26" s="99"/>
    </row>
    <row r="27" spans="1:23">
      <c r="C27" s="98"/>
    </row>
    <row r="28" spans="1:23">
      <c r="C28" s="277" t="s">
        <v>55</v>
      </c>
      <c r="D28" s="277"/>
      <c r="E28" s="277"/>
    </row>
    <row r="30" spans="1:23">
      <c r="C30" s="97"/>
    </row>
  </sheetData>
  <mergeCells count="34">
    <mergeCell ref="C28:E28"/>
    <mergeCell ref="B8:C8"/>
    <mergeCell ref="B13:C13"/>
    <mergeCell ref="B14:C14"/>
    <mergeCell ref="A1:B1"/>
    <mergeCell ref="C1:J1"/>
    <mergeCell ref="A5:C5"/>
    <mergeCell ref="B6:C6"/>
    <mergeCell ref="B7:C7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N5:O5"/>
    <mergeCell ref="P5:Q5"/>
    <mergeCell ref="A23:C23"/>
    <mergeCell ref="B22:C22"/>
    <mergeCell ref="A17:C17"/>
    <mergeCell ref="D17:M17"/>
    <mergeCell ref="B18:C18"/>
    <mergeCell ref="B19:C19"/>
    <mergeCell ref="B20:C20"/>
    <mergeCell ref="B21:C21"/>
    <mergeCell ref="B15:C15"/>
    <mergeCell ref="B16:C16"/>
    <mergeCell ref="B9:C9"/>
    <mergeCell ref="B10:C10"/>
    <mergeCell ref="B11:C11"/>
    <mergeCell ref="B12:C1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3"/>
  <sheetViews>
    <sheetView zoomScale="91" zoomScaleNormal="91" workbookViewId="0">
      <selection sqref="A1:B1"/>
    </sheetView>
  </sheetViews>
  <sheetFormatPr defaultColWidth="9.140625" defaultRowHeight="15"/>
  <cols>
    <col min="1" max="2" width="9.140625" style="131"/>
    <col min="3" max="3" width="43.5703125" style="131" customWidth="1"/>
    <col min="4" max="4" width="15" style="131" customWidth="1"/>
    <col min="5" max="5" width="12" style="131" customWidth="1"/>
    <col min="6" max="10" width="9.140625" style="131"/>
    <col min="11" max="11" width="11.140625" style="131" customWidth="1"/>
    <col min="12" max="12" width="13.42578125" style="131" customWidth="1"/>
    <col min="13" max="13" width="10.140625" style="131" customWidth="1"/>
    <col min="14" max="17" width="0" style="130" hidden="1" customWidth="1"/>
    <col min="18" max="18" width="0" style="131" hidden="1" customWidth="1"/>
    <col min="19" max="16384" width="9.140625" style="131"/>
  </cols>
  <sheetData>
    <row r="1" spans="1:20" ht="77.25" customHeight="1">
      <c r="A1" s="304" t="s">
        <v>42</v>
      </c>
      <c r="B1" s="303"/>
      <c r="C1" s="305" t="s">
        <v>31</v>
      </c>
      <c r="D1" s="305"/>
      <c r="E1" s="305"/>
      <c r="F1" s="305"/>
      <c r="G1" s="305"/>
      <c r="H1" s="305"/>
      <c r="I1" s="305"/>
      <c r="J1" s="306"/>
      <c r="K1" s="295" t="s">
        <v>67</v>
      </c>
      <c r="L1" s="296"/>
      <c r="M1" s="297"/>
    </row>
    <row r="2" spans="1:20" ht="72.75" customHeight="1">
      <c r="A2" s="200" t="s">
        <v>56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96"/>
      <c r="O2" s="96"/>
      <c r="P2" s="96"/>
      <c r="Q2" s="96"/>
      <c r="R2" s="95"/>
      <c r="S2" s="95"/>
      <c r="T2" s="95"/>
    </row>
    <row r="3" spans="1:20" ht="48" customHeight="1">
      <c r="A3" s="298"/>
      <c r="B3" s="299"/>
      <c r="C3" s="299"/>
      <c r="D3" s="302" t="s">
        <v>30</v>
      </c>
      <c r="E3" s="302" t="s">
        <v>29</v>
      </c>
      <c r="F3" s="303" t="s">
        <v>28</v>
      </c>
      <c r="G3" s="303"/>
      <c r="H3" s="303"/>
      <c r="I3" s="303"/>
      <c r="J3" s="303"/>
      <c r="K3" s="302" t="s">
        <v>27</v>
      </c>
      <c r="L3" s="302" t="s">
        <v>26</v>
      </c>
      <c r="M3" s="302" t="s">
        <v>25</v>
      </c>
      <c r="N3" s="96"/>
      <c r="O3" s="96"/>
      <c r="P3" s="96"/>
      <c r="Q3" s="96"/>
      <c r="R3" s="95"/>
      <c r="S3" s="95"/>
      <c r="T3" s="95"/>
    </row>
    <row r="4" spans="1:20" ht="118.5" customHeight="1">
      <c r="A4" s="300"/>
      <c r="B4" s="301"/>
      <c r="C4" s="301"/>
      <c r="D4" s="302"/>
      <c r="E4" s="302"/>
      <c r="F4" s="132" t="s">
        <v>24</v>
      </c>
      <c r="G4" s="133" t="s">
        <v>23</v>
      </c>
      <c r="H4" s="48" t="s">
        <v>22</v>
      </c>
      <c r="I4" s="48" t="s">
        <v>21</v>
      </c>
      <c r="J4" s="47" t="s">
        <v>20</v>
      </c>
      <c r="K4" s="302"/>
      <c r="L4" s="302"/>
      <c r="M4" s="302"/>
    </row>
    <row r="5" spans="1:20" ht="35.25" customHeight="1">
      <c r="A5" s="307" t="s">
        <v>19</v>
      </c>
      <c r="B5" s="308"/>
      <c r="C5" s="309"/>
      <c r="D5" s="134">
        <v>1</v>
      </c>
      <c r="E5" s="134">
        <v>2</v>
      </c>
      <c r="F5" s="134">
        <v>3</v>
      </c>
      <c r="G5" s="134">
        <v>4</v>
      </c>
      <c r="H5" s="134">
        <v>5</v>
      </c>
      <c r="I5" s="134">
        <v>6</v>
      </c>
      <c r="J5" s="134">
        <v>7</v>
      </c>
      <c r="K5" s="134">
        <v>8</v>
      </c>
      <c r="L5" s="134">
        <v>9</v>
      </c>
      <c r="M5" s="135">
        <v>10</v>
      </c>
      <c r="N5" s="278" t="s">
        <v>18</v>
      </c>
      <c r="O5" s="278"/>
      <c r="P5" s="278" t="s">
        <v>17</v>
      </c>
      <c r="Q5" s="278"/>
    </row>
    <row r="6" spans="1:20" ht="37.5" customHeight="1">
      <c r="A6" s="136">
        <v>1</v>
      </c>
      <c r="B6" s="287" t="s">
        <v>16</v>
      </c>
      <c r="C6" s="288"/>
      <c r="D6" s="91"/>
      <c r="E6" s="88">
        <v>76</v>
      </c>
      <c r="F6" s="88">
        <v>4</v>
      </c>
      <c r="G6" s="88">
        <v>71</v>
      </c>
      <c r="H6" s="88"/>
      <c r="I6" s="88">
        <v>1</v>
      </c>
      <c r="J6" s="88">
        <v>76</v>
      </c>
      <c r="K6" s="88"/>
      <c r="L6" s="88"/>
      <c r="M6" s="88">
        <v>7</v>
      </c>
      <c r="N6" s="137">
        <f t="shared" ref="N6:N15" si="0">D6+E6</f>
        <v>76</v>
      </c>
      <c r="O6" s="137">
        <f t="shared" ref="O6:O15" si="1">J6+K6+L6</f>
        <v>76</v>
      </c>
      <c r="P6" s="137">
        <f t="shared" ref="P6:P15" si="2">J6</f>
        <v>76</v>
      </c>
      <c r="Q6" s="137">
        <f t="shared" ref="Q6:Q15" si="3">F6+G6+H6+I6</f>
        <v>76</v>
      </c>
      <c r="R6" s="138"/>
      <c r="S6" s="138"/>
      <c r="T6" s="138"/>
    </row>
    <row r="7" spans="1:20" ht="32.25" customHeight="1">
      <c r="A7" s="136">
        <v>2</v>
      </c>
      <c r="B7" s="287" t="s">
        <v>15</v>
      </c>
      <c r="C7" s="288"/>
      <c r="D7" s="91"/>
      <c r="E7" s="88">
        <v>29</v>
      </c>
      <c r="F7" s="88">
        <v>1</v>
      </c>
      <c r="G7" s="88">
        <v>25</v>
      </c>
      <c r="H7" s="88">
        <v>1</v>
      </c>
      <c r="I7" s="88"/>
      <c r="J7" s="88">
        <v>27</v>
      </c>
      <c r="K7" s="88"/>
      <c r="L7" s="88">
        <v>2</v>
      </c>
      <c r="M7" s="88">
        <v>6</v>
      </c>
      <c r="N7" s="137">
        <f t="shared" si="0"/>
        <v>29</v>
      </c>
      <c r="O7" s="137">
        <f t="shared" si="1"/>
        <v>29</v>
      </c>
      <c r="P7" s="137">
        <f t="shared" si="2"/>
        <v>27</v>
      </c>
      <c r="Q7" s="137">
        <f t="shared" si="3"/>
        <v>27</v>
      </c>
    </row>
    <row r="8" spans="1:20" ht="32.25" customHeight="1">
      <c r="A8" s="45">
        <v>3</v>
      </c>
      <c r="B8" s="224" t="s">
        <v>14</v>
      </c>
      <c r="C8" s="225"/>
      <c r="D8" s="91"/>
      <c r="E8" s="88">
        <v>5</v>
      </c>
      <c r="F8" s="88"/>
      <c r="G8" s="88">
        <v>5</v>
      </c>
      <c r="H8" s="88"/>
      <c r="I8" s="88"/>
      <c r="J8" s="88">
        <v>5</v>
      </c>
      <c r="K8" s="88"/>
      <c r="L8" s="88"/>
      <c r="M8" s="88"/>
      <c r="N8" s="137">
        <f t="shared" si="0"/>
        <v>5</v>
      </c>
      <c r="O8" s="137">
        <f t="shared" si="1"/>
        <v>5</v>
      </c>
      <c r="P8" s="137">
        <f t="shared" si="2"/>
        <v>5</v>
      </c>
      <c r="Q8" s="137">
        <f t="shared" si="3"/>
        <v>5</v>
      </c>
    </row>
    <row r="9" spans="1:20" ht="51.75" customHeight="1">
      <c r="A9" s="136">
        <v>4</v>
      </c>
      <c r="B9" s="287" t="s">
        <v>13</v>
      </c>
      <c r="C9" s="288"/>
      <c r="D9" s="91"/>
      <c r="E9" s="88">
        <v>18</v>
      </c>
      <c r="F9" s="88">
        <v>17</v>
      </c>
      <c r="G9" s="88">
        <v>1</v>
      </c>
      <c r="H9" s="88"/>
      <c r="I9" s="88"/>
      <c r="J9" s="88">
        <v>18</v>
      </c>
      <c r="K9" s="88"/>
      <c r="L9" s="88"/>
      <c r="M9" s="88">
        <v>3</v>
      </c>
      <c r="N9" s="137">
        <f t="shared" si="0"/>
        <v>18</v>
      </c>
      <c r="O9" s="137">
        <f t="shared" si="1"/>
        <v>18</v>
      </c>
      <c r="P9" s="137">
        <f t="shared" si="2"/>
        <v>18</v>
      </c>
      <c r="Q9" s="137">
        <f t="shared" si="3"/>
        <v>18</v>
      </c>
    </row>
    <row r="10" spans="1:20" ht="37.5" customHeight="1">
      <c r="A10" s="45">
        <v>5</v>
      </c>
      <c r="B10" s="224" t="s">
        <v>12</v>
      </c>
      <c r="C10" s="225"/>
      <c r="D10" s="91"/>
      <c r="E10" s="88">
        <v>194</v>
      </c>
      <c r="F10" s="88">
        <v>14</v>
      </c>
      <c r="G10" s="88">
        <v>180</v>
      </c>
      <c r="H10" s="88"/>
      <c r="I10" s="88"/>
      <c r="J10" s="88">
        <v>194</v>
      </c>
      <c r="K10" s="88"/>
      <c r="L10" s="88"/>
      <c r="M10" s="88"/>
      <c r="N10" s="137">
        <f t="shared" si="0"/>
        <v>194</v>
      </c>
      <c r="O10" s="137">
        <f t="shared" si="1"/>
        <v>194</v>
      </c>
      <c r="P10" s="137">
        <f t="shared" si="2"/>
        <v>194</v>
      </c>
      <c r="Q10" s="137">
        <f t="shared" si="3"/>
        <v>194</v>
      </c>
    </row>
    <row r="11" spans="1:20" ht="63.75" customHeight="1">
      <c r="A11" s="35">
        <v>6</v>
      </c>
      <c r="B11" s="226" t="s">
        <v>11</v>
      </c>
      <c r="C11" s="227"/>
      <c r="D11" s="91"/>
      <c r="E11" s="88">
        <v>13</v>
      </c>
      <c r="F11" s="88">
        <v>1</v>
      </c>
      <c r="G11" s="88">
        <v>12</v>
      </c>
      <c r="H11" s="88"/>
      <c r="I11" s="88"/>
      <c r="J11" s="88">
        <v>13</v>
      </c>
      <c r="K11" s="88"/>
      <c r="L11" s="88"/>
      <c r="M11" s="88"/>
      <c r="N11" s="137">
        <f t="shared" si="0"/>
        <v>13</v>
      </c>
      <c r="O11" s="137">
        <f t="shared" si="1"/>
        <v>13</v>
      </c>
      <c r="P11" s="137">
        <f t="shared" si="2"/>
        <v>13</v>
      </c>
      <c r="Q11" s="137">
        <f t="shared" si="3"/>
        <v>13</v>
      </c>
    </row>
    <row r="12" spans="1:20" ht="44.25" customHeight="1">
      <c r="A12" s="94">
        <v>7</v>
      </c>
      <c r="B12" s="293" t="s">
        <v>10</v>
      </c>
      <c r="C12" s="294"/>
      <c r="D12" s="91"/>
      <c r="E12" s="88"/>
      <c r="F12" s="88"/>
      <c r="G12" s="88"/>
      <c r="H12" s="88"/>
      <c r="I12" s="88"/>
      <c r="J12" s="88"/>
      <c r="K12" s="88"/>
      <c r="L12" s="88"/>
      <c r="M12" s="88"/>
      <c r="N12" s="137">
        <f t="shared" si="0"/>
        <v>0</v>
      </c>
      <c r="O12" s="137">
        <f t="shared" si="1"/>
        <v>0</v>
      </c>
      <c r="P12" s="137">
        <f t="shared" si="2"/>
        <v>0</v>
      </c>
      <c r="Q12" s="137">
        <f t="shared" si="3"/>
        <v>0</v>
      </c>
    </row>
    <row r="13" spans="1:20" ht="51" customHeight="1">
      <c r="A13" s="94">
        <v>8</v>
      </c>
      <c r="B13" s="293" t="s">
        <v>9</v>
      </c>
      <c r="C13" s="294"/>
      <c r="D13" s="91"/>
      <c r="E13" s="88">
        <v>8</v>
      </c>
      <c r="F13" s="88"/>
      <c r="G13" s="88">
        <v>8</v>
      </c>
      <c r="H13" s="88"/>
      <c r="I13" s="88"/>
      <c r="J13" s="88">
        <v>8</v>
      </c>
      <c r="K13" s="88"/>
      <c r="L13" s="88"/>
      <c r="M13" s="88"/>
      <c r="N13" s="137">
        <f t="shared" si="0"/>
        <v>8</v>
      </c>
      <c r="O13" s="137">
        <f t="shared" si="1"/>
        <v>8</v>
      </c>
      <c r="P13" s="137">
        <f t="shared" si="2"/>
        <v>8</v>
      </c>
      <c r="Q13" s="137">
        <f t="shared" si="3"/>
        <v>8</v>
      </c>
    </row>
    <row r="14" spans="1:20" ht="34.5" customHeight="1">
      <c r="A14" s="94">
        <v>9</v>
      </c>
      <c r="B14" s="291" t="s">
        <v>8</v>
      </c>
      <c r="C14" s="292"/>
      <c r="D14" s="90"/>
      <c r="E14" s="88">
        <v>202</v>
      </c>
      <c r="F14" s="88">
        <v>8</v>
      </c>
      <c r="G14" s="88">
        <v>193</v>
      </c>
      <c r="H14" s="88">
        <v>1</v>
      </c>
      <c r="I14" s="88"/>
      <c r="J14" s="88">
        <v>202</v>
      </c>
      <c r="K14" s="88"/>
      <c r="L14" s="88"/>
      <c r="M14" s="88"/>
      <c r="N14" s="137">
        <f t="shared" si="0"/>
        <v>202</v>
      </c>
      <c r="O14" s="137">
        <f t="shared" si="1"/>
        <v>202</v>
      </c>
      <c r="P14" s="137">
        <f t="shared" si="2"/>
        <v>202</v>
      </c>
      <c r="Q14" s="137">
        <f t="shared" si="3"/>
        <v>202</v>
      </c>
    </row>
    <row r="15" spans="1:20" ht="76.5" customHeight="1">
      <c r="A15" s="94">
        <v>10</v>
      </c>
      <c r="B15" s="291" t="s">
        <v>7</v>
      </c>
      <c r="C15" s="292"/>
      <c r="D15" s="89">
        <v>5</v>
      </c>
      <c r="E15" s="88">
        <v>14</v>
      </c>
      <c r="F15" s="88">
        <v>12</v>
      </c>
      <c r="G15" s="88"/>
      <c r="H15" s="88">
        <v>1</v>
      </c>
      <c r="I15" s="88">
        <v>1</v>
      </c>
      <c r="J15" s="88">
        <v>14</v>
      </c>
      <c r="K15" s="88"/>
      <c r="L15" s="88">
        <v>5</v>
      </c>
      <c r="M15" s="88">
        <v>6</v>
      </c>
      <c r="N15" s="137">
        <f t="shared" si="0"/>
        <v>19</v>
      </c>
      <c r="O15" s="137">
        <f t="shared" si="1"/>
        <v>19</v>
      </c>
      <c r="P15" s="137">
        <f t="shared" si="2"/>
        <v>14</v>
      </c>
      <c r="Q15" s="137">
        <f t="shared" si="3"/>
        <v>14</v>
      </c>
    </row>
    <row r="16" spans="1:20" ht="40.5" customHeight="1">
      <c r="A16" s="94">
        <v>11</v>
      </c>
      <c r="B16" s="289" t="s">
        <v>32</v>
      </c>
      <c r="C16" s="290"/>
      <c r="D16" s="89"/>
      <c r="E16" s="88"/>
      <c r="F16" s="88"/>
      <c r="G16" s="88"/>
      <c r="H16" s="88"/>
      <c r="I16" s="88"/>
      <c r="J16" s="88"/>
      <c r="K16" s="88"/>
      <c r="L16" s="88"/>
      <c r="M16" s="88"/>
      <c r="N16" s="137"/>
      <c r="O16" s="137"/>
      <c r="P16" s="137"/>
      <c r="Q16" s="137"/>
    </row>
    <row r="17" spans="1:23" ht="55.5" customHeight="1">
      <c r="A17" s="282" t="s">
        <v>6</v>
      </c>
      <c r="B17" s="282"/>
      <c r="C17" s="282"/>
      <c r="D17" s="283"/>
      <c r="E17" s="284"/>
      <c r="F17" s="284"/>
      <c r="G17" s="284"/>
      <c r="H17" s="284"/>
      <c r="I17" s="284"/>
      <c r="J17" s="284"/>
      <c r="K17" s="284"/>
      <c r="L17" s="284"/>
      <c r="M17" s="284"/>
      <c r="N17" s="139"/>
      <c r="O17" s="140"/>
      <c r="P17" s="140"/>
      <c r="Q17" s="140"/>
    </row>
    <row r="18" spans="1:23" ht="36.75" customHeight="1">
      <c r="A18" s="141">
        <v>1</v>
      </c>
      <c r="B18" s="285" t="s">
        <v>5</v>
      </c>
      <c r="C18" s="286"/>
      <c r="D18" s="89"/>
      <c r="E18" s="88"/>
      <c r="F18" s="88"/>
      <c r="G18" s="88"/>
      <c r="H18" s="88"/>
      <c r="I18" s="88"/>
      <c r="J18" s="88"/>
      <c r="K18" s="88"/>
      <c r="L18" s="88"/>
      <c r="M18" s="88"/>
      <c r="N18" s="137">
        <f>D18+E18</f>
        <v>0</v>
      </c>
      <c r="O18" s="137">
        <f>J18+K18+L18</f>
        <v>0</v>
      </c>
      <c r="P18" s="137">
        <f>J18</f>
        <v>0</v>
      </c>
      <c r="Q18" s="137">
        <f>F18+G18+H18+I18</f>
        <v>0</v>
      </c>
    </row>
    <row r="19" spans="1:23" ht="34.5" customHeight="1">
      <c r="A19" s="142">
        <v>2</v>
      </c>
      <c r="B19" s="285" t="s">
        <v>4</v>
      </c>
      <c r="C19" s="286"/>
      <c r="D19" s="93">
        <v>5</v>
      </c>
      <c r="E19" s="88">
        <v>93</v>
      </c>
      <c r="F19" s="88">
        <v>24</v>
      </c>
      <c r="G19" s="88">
        <v>51</v>
      </c>
      <c r="H19" s="88">
        <v>5</v>
      </c>
      <c r="I19" s="88">
        <v>1</v>
      </c>
      <c r="J19" s="88">
        <v>81</v>
      </c>
      <c r="K19" s="88">
        <v>1</v>
      </c>
      <c r="L19" s="88">
        <v>16</v>
      </c>
      <c r="M19" s="88">
        <v>2</v>
      </c>
      <c r="N19" s="137">
        <f>D19+E19</f>
        <v>98</v>
      </c>
      <c r="O19" s="137">
        <f>J19+K19+L19</f>
        <v>98</v>
      </c>
      <c r="P19" s="137">
        <f>J19</f>
        <v>81</v>
      </c>
      <c r="Q19" s="137">
        <f>F19+G19+H19+I19</f>
        <v>81</v>
      </c>
      <c r="R19" s="138"/>
      <c r="S19" s="138"/>
      <c r="T19" s="138"/>
      <c r="U19" s="138"/>
      <c r="V19" s="138"/>
      <c r="W19" s="138"/>
    </row>
    <row r="20" spans="1:23" ht="27.75" customHeight="1">
      <c r="A20" s="141">
        <v>3</v>
      </c>
      <c r="B20" s="287" t="s">
        <v>3</v>
      </c>
      <c r="C20" s="288"/>
      <c r="D20" s="92"/>
      <c r="E20" s="88">
        <v>1</v>
      </c>
      <c r="F20" s="88"/>
      <c r="G20" s="88"/>
      <c r="H20" s="88">
        <v>1</v>
      </c>
      <c r="I20" s="88"/>
      <c r="J20" s="88">
        <v>1</v>
      </c>
      <c r="K20" s="88"/>
      <c r="L20" s="88"/>
      <c r="M20" s="88"/>
      <c r="N20" s="137">
        <f>D20+E20</f>
        <v>1</v>
      </c>
      <c r="O20" s="137">
        <f>J20+K20+L20</f>
        <v>1</v>
      </c>
      <c r="P20" s="137">
        <f>J20</f>
        <v>1</v>
      </c>
      <c r="Q20" s="137">
        <f>F20+G20+H20+I20</f>
        <v>1</v>
      </c>
      <c r="R20" s="138"/>
      <c r="S20" s="138"/>
      <c r="T20" s="138"/>
      <c r="U20" s="138"/>
      <c r="V20" s="138"/>
      <c r="W20" s="138"/>
    </row>
    <row r="21" spans="1:23" ht="26.25" customHeight="1">
      <c r="A21" s="143">
        <v>4</v>
      </c>
      <c r="B21" s="287" t="s">
        <v>2</v>
      </c>
      <c r="C21" s="288"/>
      <c r="D21" s="91">
        <v>4</v>
      </c>
      <c r="E21" s="88">
        <v>25</v>
      </c>
      <c r="F21" s="88">
        <v>3</v>
      </c>
      <c r="G21" s="88">
        <v>19</v>
      </c>
      <c r="H21" s="88">
        <v>3</v>
      </c>
      <c r="I21" s="88">
        <v>1</v>
      </c>
      <c r="J21" s="88">
        <v>26</v>
      </c>
      <c r="K21" s="88"/>
      <c r="L21" s="88">
        <v>3</v>
      </c>
      <c r="M21" s="88"/>
      <c r="N21" s="137">
        <f>D21+E21</f>
        <v>29</v>
      </c>
      <c r="O21" s="137">
        <f>J21+K21+L21</f>
        <v>29</v>
      </c>
      <c r="P21" s="137">
        <f>J21</f>
        <v>26</v>
      </c>
      <c r="Q21" s="137">
        <f>F21+G21+H21+I21</f>
        <v>26</v>
      </c>
      <c r="R21" s="138"/>
      <c r="S21" s="138"/>
      <c r="T21" s="138"/>
      <c r="U21" s="138"/>
      <c r="V21" s="138"/>
      <c r="W21" s="138"/>
    </row>
    <row r="22" spans="1:23" ht="24.75" customHeight="1">
      <c r="A22" s="35">
        <v>5</v>
      </c>
      <c r="B22" s="217" t="s">
        <v>1</v>
      </c>
      <c r="C22" s="218"/>
      <c r="D22" s="91">
        <v>3</v>
      </c>
      <c r="E22" s="88">
        <v>10</v>
      </c>
      <c r="F22" s="88">
        <v>1</v>
      </c>
      <c r="G22" s="88">
        <v>6</v>
      </c>
      <c r="H22" s="88"/>
      <c r="I22" s="88"/>
      <c r="J22" s="88">
        <v>7</v>
      </c>
      <c r="K22" s="88">
        <v>1</v>
      </c>
      <c r="L22" s="88">
        <v>5</v>
      </c>
      <c r="M22" s="88"/>
      <c r="N22" s="137">
        <f>D22+E22</f>
        <v>13</v>
      </c>
      <c r="O22" s="137">
        <f>J22+K22+L22</f>
        <v>13</v>
      </c>
      <c r="P22" s="137">
        <f>J22</f>
        <v>7</v>
      </c>
      <c r="Q22" s="137">
        <f>F22+G22+H22+I22</f>
        <v>7</v>
      </c>
    </row>
    <row r="23" spans="1:23" ht="15.75">
      <c r="A23" s="279" t="s">
        <v>0</v>
      </c>
      <c r="B23" s="280"/>
      <c r="C23" s="281"/>
      <c r="D23" s="144">
        <f t="shared" ref="D23:K23" si="4">SUM(D6:D17,D18:D22)</f>
        <v>17</v>
      </c>
      <c r="E23" s="144">
        <f t="shared" si="4"/>
        <v>688</v>
      </c>
      <c r="F23" s="144">
        <f t="shared" si="4"/>
        <v>85</v>
      </c>
      <c r="G23" s="144">
        <f t="shared" si="4"/>
        <v>571</v>
      </c>
      <c r="H23" s="144">
        <f t="shared" si="4"/>
        <v>12</v>
      </c>
      <c r="I23" s="144">
        <f t="shared" si="4"/>
        <v>4</v>
      </c>
      <c r="J23" s="144">
        <f t="shared" si="4"/>
        <v>672</v>
      </c>
      <c r="K23" s="144">
        <f t="shared" si="4"/>
        <v>2</v>
      </c>
      <c r="L23" s="144">
        <f t="shared" ref="L23" si="5">SUM(L6:L17,L18:L22)</f>
        <v>31</v>
      </c>
      <c r="M23" s="144">
        <f t="shared" ref="M23" si="6">SUM(M6:M17,M18:M22)</f>
        <v>24</v>
      </c>
      <c r="N23" s="144">
        <f t="shared" ref="N23" si="7">SUM(N6:N17,N18:N22)</f>
        <v>705</v>
      </c>
      <c r="O23" s="144">
        <f t="shared" ref="O23" si="8">SUM(O6:O17,O18:O22)</f>
        <v>705</v>
      </c>
      <c r="P23" s="144">
        <f t="shared" ref="P23" si="9">SUM(P6:P17,P18:P22)</f>
        <v>672</v>
      </c>
      <c r="Q23" s="144">
        <f t="shared" ref="Q23" si="10">SUM(Q6:Q17,Q18:Q22)</f>
        <v>672</v>
      </c>
    </row>
  </sheetData>
  <mergeCells count="33">
    <mergeCell ref="B8:C8"/>
    <mergeCell ref="B13:C13"/>
    <mergeCell ref="B14:C14"/>
    <mergeCell ref="A1:B1"/>
    <mergeCell ref="C1:J1"/>
    <mergeCell ref="A5:C5"/>
    <mergeCell ref="B6:C6"/>
    <mergeCell ref="B7:C7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N5:O5"/>
    <mergeCell ref="P5:Q5"/>
    <mergeCell ref="A23:C23"/>
    <mergeCell ref="B22:C22"/>
    <mergeCell ref="A17:C17"/>
    <mergeCell ref="D17:M17"/>
    <mergeCell ref="B18:C18"/>
    <mergeCell ref="B19:C19"/>
    <mergeCell ref="B20:C20"/>
    <mergeCell ref="B21:C21"/>
    <mergeCell ref="B16:C16"/>
    <mergeCell ref="B15:C15"/>
    <mergeCell ref="B9:C9"/>
    <mergeCell ref="B10:C10"/>
    <mergeCell ref="B11:C11"/>
    <mergeCell ref="B12:C1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7"/>
  <sheetViews>
    <sheetView topLeftCell="A19" zoomScale="96" zoomScaleNormal="96" workbookViewId="0">
      <selection activeCell="A2" sqref="A2:M2"/>
    </sheetView>
  </sheetViews>
  <sheetFormatPr defaultRowHeight="15"/>
  <cols>
    <col min="1" max="2" width="9.140625" style="53"/>
    <col min="3" max="3" width="43.5703125" style="53" customWidth="1"/>
    <col min="4" max="4" width="15" style="53" customWidth="1"/>
    <col min="5" max="5" width="12" style="53" customWidth="1"/>
    <col min="6" max="10" width="9.140625" style="53"/>
    <col min="11" max="11" width="11.140625" style="53" customWidth="1"/>
    <col min="12" max="12" width="13.42578125" style="53" customWidth="1"/>
    <col min="13" max="13" width="10.140625" style="53" customWidth="1"/>
    <col min="14" max="14" width="14.42578125" style="54" hidden="1" customWidth="1"/>
    <col min="15" max="17" width="0" style="54" hidden="1" customWidth="1"/>
    <col min="18" max="18" width="0" style="53" hidden="1" customWidth="1"/>
    <col min="19" max="16384" width="9.140625" style="53"/>
  </cols>
  <sheetData>
    <row r="1" spans="1:20" ht="77.25" customHeight="1">
      <c r="A1" s="271" t="s">
        <v>42</v>
      </c>
      <c r="B1" s="272"/>
      <c r="C1" s="268" t="s">
        <v>31</v>
      </c>
      <c r="D1" s="268"/>
      <c r="E1" s="268"/>
      <c r="F1" s="268"/>
      <c r="G1" s="268"/>
      <c r="H1" s="268"/>
      <c r="I1" s="268"/>
      <c r="J1" s="269"/>
      <c r="K1" s="257" t="s">
        <v>67</v>
      </c>
      <c r="L1" s="258"/>
      <c r="M1" s="259"/>
    </row>
    <row r="2" spans="1:20" ht="72.75" customHeight="1">
      <c r="A2" s="260" t="s">
        <v>57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78"/>
      <c r="O2" s="78"/>
      <c r="P2" s="78"/>
      <c r="Q2" s="78"/>
      <c r="R2" s="77"/>
      <c r="S2" s="77"/>
      <c r="T2" s="77"/>
    </row>
    <row r="3" spans="1:20" ht="48" customHeight="1">
      <c r="A3" s="264"/>
      <c r="B3" s="265"/>
      <c r="C3" s="265"/>
      <c r="D3" s="263" t="s">
        <v>30</v>
      </c>
      <c r="E3" s="263" t="s">
        <v>29</v>
      </c>
      <c r="F3" s="270" t="s">
        <v>28</v>
      </c>
      <c r="G3" s="270"/>
      <c r="H3" s="270"/>
      <c r="I3" s="270"/>
      <c r="J3" s="270"/>
      <c r="K3" s="263" t="s">
        <v>27</v>
      </c>
      <c r="L3" s="263" t="s">
        <v>26</v>
      </c>
      <c r="M3" s="263" t="s">
        <v>25</v>
      </c>
      <c r="N3" s="78"/>
      <c r="O3" s="78"/>
      <c r="P3" s="78"/>
      <c r="Q3" s="78"/>
      <c r="R3" s="77"/>
      <c r="S3" s="77"/>
      <c r="T3" s="77"/>
    </row>
    <row r="4" spans="1:20" ht="118.5" customHeight="1">
      <c r="A4" s="266"/>
      <c r="B4" s="267"/>
      <c r="C4" s="267"/>
      <c r="D4" s="263"/>
      <c r="E4" s="263"/>
      <c r="F4" s="76" t="s">
        <v>24</v>
      </c>
      <c r="G4" s="75" t="s">
        <v>23</v>
      </c>
      <c r="H4" s="75" t="s">
        <v>22</v>
      </c>
      <c r="I4" s="75" t="s">
        <v>21</v>
      </c>
      <c r="J4" s="74" t="s">
        <v>20</v>
      </c>
      <c r="K4" s="263"/>
      <c r="L4" s="263"/>
      <c r="M4" s="263"/>
    </row>
    <row r="5" spans="1:20" ht="35.25" customHeight="1">
      <c r="A5" s="244" t="s">
        <v>19</v>
      </c>
      <c r="B5" s="245"/>
      <c r="C5" s="246"/>
      <c r="D5" s="73">
        <v>1</v>
      </c>
      <c r="E5" s="73">
        <v>2</v>
      </c>
      <c r="F5" s="73">
        <v>3</v>
      </c>
      <c r="G5" s="73">
        <v>4</v>
      </c>
      <c r="H5" s="73">
        <v>5</v>
      </c>
      <c r="I5" s="73">
        <v>6</v>
      </c>
      <c r="J5" s="73">
        <v>7</v>
      </c>
      <c r="K5" s="73">
        <v>8</v>
      </c>
      <c r="L5" s="73">
        <v>9</v>
      </c>
      <c r="M5" s="73">
        <v>10</v>
      </c>
      <c r="N5" s="243" t="s">
        <v>18</v>
      </c>
      <c r="O5" s="243"/>
      <c r="P5" s="243" t="s">
        <v>17</v>
      </c>
      <c r="Q5" s="243"/>
    </row>
    <row r="6" spans="1:20" ht="37.5" customHeight="1">
      <c r="A6" s="72">
        <v>1</v>
      </c>
      <c r="B6" s="239" t="s">
        <v>16</v>
      </c>
      <c r="C6" s="240"/>
      <c r="D6" s="60"/>
      <c r="E6" s="70">
        <v>66</v>
      </c>
      <c r="F6" s="59">
        <v>6</v>
      </c>
      <c r="G6" s="59">
        <v>60</v>
      </c>
      <c r="H6" s="59"/>
      <c r="I6" s="59"/>
      <c r="J6" s="59">
        <v>66</v>
      </c>
      <c r="K6" s="59"/>
      <c r="L6" s="59"/>
      <c r="M6" s="59">
        <v>11</v>
      </c>
      <c r="N6" s="58">
        <f t="shared" ref="N6:N16" si="0">D6+E6</f>
        <v>66</v>
      </c>
      <c r="O6" s="58">
        <f t="shared" ref="O6:O16" si="1">J6+K6+L6</f>
        <v>66</v>
      </c>
      <c r="P6" s="58">
        <f t="shared" ref="P6:P16" si="2">J6</f>
        <v>66</v>
      </c>
      <c r="Q6" s="58">
        <f t="shared" ref="Q6:Q16" si="3">F6+G6+H6+I6</f>
        <v>66</v>
      </c>
      <c r="R6" s="62"/>
      <c r="S6" s="62"/>
      <c r="T6" s="62"/>
    </row>
    <row r="7" spans="1:20" ht="32.25" customHeight="1">
      <c r="A7" s="72">
        <v>2</v>
      </c>
      <c r="B7" s="239" t="s">
        <v>15</v>
      </c>
      <c r="C7" s="240"/>
      <c r="D7" s="60">
        <v>1</v>
      </c>
      <c r="E7" s="70">
        <v>85</v>
      </c>
      <c r="F7" s="59">
        <v>9</v>
      </c>
      <c r="G7" s="59">
        <v>74</v>
      </c>
      <c r="H7" s="59"/>
      <c r="I7" s="59">
        <v>2</v>
      </c>
      <c r="J7" s="59">
        <v>85</v>
      </c>
      <c r="K7" s="59"/>
      <c r="L7" s="59">
        <v>1</v>
      </c>
      <c r="M7" s="59">
        <v>8</v>
      </c>
      <c r="N7" s="58">
        <f t="shared" si="0"/>
        <v>86</v>
      </c>
      <c r="O7" s="58">
        <f t="shared" si="1"/>
        <v>86</v>
      </c>
      <c r="P7" s="58">
        <f t="shared" si="2"/>
        <v>85</v>
      </c>
      <c r="Q7" s="58">
        <f t="shared" si="3"/>
        <v>85</v>
      </c>
    </row>
    <row r="8" spans="1:20" ht="32.25" customHeight="1">
      <c r="A8" s="72">
        <v>3</v>
      </c>
      <c r="B8" s="239" t="s">
        <v>14</v>
      </c>
      <c r="C8" s="240"/>
      <c r="D8" s="60"/>
      <c r="E8" s="70">
        <v>14</v>
      </c>
      <c r="F8" s="59">
        <v>2</v>
      </c>
      <c r="G8" s="59">
        <v>12</v>
      </c>
      <c r="H8" s="59"/>
      <c r="I8" s="59"/>
      <c r="J8" s="59">
        <v>14</v>
      </c>
      <c r="K8" s="59"/>
      <c r="L8" s="59"/>
      <c r="M8" s="59">
        <v>2</v>
      </c>
      <c r="N8" s="58">
        <f t="shared" si="0"/>
        <v>14</v>
      </c>
      <c r="O8" s="58">
        <f t="shared" si="1"/>
        <v>14</v>
      </c>
      <c r="P8" s="58">
        <f t="shared" si="2"/>
        <v>14</v>
      </c>
      <c r="Q8" s="58">
        <f t="shared" si="3"/>
        <v>14</v>
      </c>
    </row>
    <row r="9" spans="1:20" ht="51.75" customHeight="1">
      <c r="A9" s="72">
        <v>4</v>
      </c>
      <c r="B9" s="239" t="s">
        <v>13</v>
      </c>
      <c r="C9" s="240"/>
      <c r="D9" s="60"/>
      <c r="E9" s="70">
        <v>56</v>
      </c>
      <c r="F9" s="59">
        <v>45</v>
      </c>
      <c r="G9" s="59">
        <v>8</v>
      </c>
      <c r="H9" s="59"/>
      <c r="I9" s="59">
        <v>1</v>
      </c>
      <c r="J9" s="59">
        <v>54</v>
      </c>
      <c r="K9" s="59"/>
      <c r="L9" s="59">
        <v>2</v>
      </c>
      <c r="M9" s="59">
        <v>22</v>
      </c>
      <c r="N9" s="58">
        <f t="shared" si="0"/>
        <v>56</v>
      </c>
      <c r="O9" s="58">
        <f t="shared" si="1"/>
        <v>56</v>
      </c>
      <c r="P9" s="58">
        <f t="shared" si="2"/>
        <v>54</v>
      </c>
      <c r="Q9" s="58">
        <f t="shared" si="3"/>
        <v>54</v>
      </c>
    </row>
    <row r="10" spans="1:20" ht="37.5" customHeight="1">
      <c r="A10" s="72">
        <v>5</v>
      </c>
      <c r="B10" s="239" t="s">
        <v>12</v>
      </c>
      <c r="C10" s="240"/>
      <c r="D10" s="60"/>
      <c r="E10" s="70">
        <v>248</v>
      </c>
      <c r="F10" s="59">
        <v>6</v>
      </c>
      <c r="G10" s="59">
        <v>242</v>
      </c>
      <c r="H10" s="59"/>
      <c r="I10" s="59"/>
      <c r="J10" s="59">
        <v>248</v>
      </c>
      <c r="K10" s="59"/>
      <c r="L10" s="59"/>
      <c r="M10" s="59"/>
      <c r="N10" s="58">
        <f t="shared" si="0"/>
        <v>248</v>
      </c>
      <c r="O10" s="58">
        <f t="shared" si="1"/>
        <v>248</v>
      </c>
      <c r="P10" s="58">
        <f t="shared" si="2"/>
        <v>248</v>
      </c>
      <c r="Q10" s="58">
        <f t="shared" si="3"/>
        <v>248</v>
      </c>
    </row>
    <row r="11" spans="1:20" ht="63.75" customHeight="1">
      <c r="A11" s="61">
        <v>6</v>
      </c>
      <c r="B11" s="241" t="s">
        <v>11</v>
      </c>
      <c r="C11" s="242"/>
      <c r="D11" s="60"/>
      <c r="E11" s="70">
        <v>3</v>
      </c>
      <c r="F11" s="59"/>
      <c r="G11" s="59">
        <v>3</v>
      </c>
      <c r="H11" s="59"/>
      <c r="I11" s="59"/>
      <c r="J11" s="59">
        <v>3</v>
      </c>
      <c r="K11" s="59"/>
      <c r="L11" s="59"/>
      <c r="M11" s="59"/>
      <c r="N11" s="58">
        <f t="shared" si="0"/>
        <v>3</v>
      </c>
      <c r="O11" s="58">
        <f t="shared" si="1"/>
        <v>3</v>
      </c>
      <c r="P11" s="58">
        <f t="shared" si="2"/>
        <v>3</v>
      </c>
      <c r="Q11" s="58">
        <f t="shared" si="3"/>
        <v>3</v>
      </c>
    </row>
    <row r="12" spans="1:20" ht="44.25" customHeight="1">
      <c r="A12" s="61">
        <v>7</v>
      </c>
      <c r="B12" s="241" t="s">
        <v>10</v>
      </c>
      <c r="C12" s="242"/>
      <c r="D12" s="60"/>
      <c r="E12" s="70">
        <v>1</v>
      </c>
      <c r="F12" s="59"/>
      <c r="G12" s="59">
        <v>1</v>
      </c>
      <c r="H12" s="59"/>
      <c r="I12" s="59"/>
      <c r="J12" s="59">
        <v>1</v>
      </c>
      <c r="K12" s="59"/>
      <c r="L12" s="59"/>
      <c r="M12" s="59"/>
      <c r="N12" s="58">
        <f t="shared" si="0"/>
        <v>1</v>
      </c>
      <c r="O12" s="58">
        <f t="shared" si="1"/>
        <v>1</v>
      </c>
      <c r="P12" s="58">
        <f t="shared" si="2"/>
        <v>1</v>
      </c>
      <c r="Q12" s="58">
        <f t="shared" si="3"/>
        <v>1</v>
      </c>
    </row>
    <row r="13" spans="1:20" ht="51" customHeight="1">
      <c r="A13" s="61">
        <v>8</v>
      </c>
      <c r="B13" s="241" t="s">
        <v>9</v>
      </c>
      <c r="C13" s="242"/>
      <c r="D13" s="60"/>
      <c r="E13" s="70">
        <v>3</v>
      </c>
      <c r="F13" s="59"/>
      <c r="G13" s="59">
        <v>3</v>
      </c>
      <c r="H13" s="59"/>
      <c r="I13" s="59"/>
      <c r="J13" s="59">
        <v>3</v>
      </c>
      <c r="K13" s="59"/>
      <c r="L13" s="59"/>
      <c r="M13" s="59"/>
      <c r="N13" s="58">
        <f t="shared" si="0"/>
        <v>3</v>
      </c>
      <c r="O13" s="58">
        <f t="shared" si="1"/>
        <v>3</v>
      </c>
      <c r="P13" s="58">
        <f t="shared" si="2"/>
        <v>3</v>
      </c>
      <c r="Q13" s="58">
        <f t="shared" si="3"/>
        <v>3</v>
      </c>
    </row>
    <row r="14" spans="1:20" ht="34.5" customHeight="1">
      <c r="A14" s="61">
        <v>9</v>
      </c>
      <c r="B14" s="237" t="s">
        <v>8</v>
      </c>
      <c r="C14" s="238"/>
      <c r="D14" s="71"/>
      <c r="E14" s="70">
        <v>253</v>
      </c>
      <c r="F14" s="59"/>
      <c r="G14" s="59">
        <v>252</v>
      </c>
      <c r="H14" s="59">
        <v>1</v>
      </c>
      <c r="I14" s="59"/>
      <c r="J14" s="59">
        <v>253</v>
      </c>
      <c r="K14" s="59"/>
      <c r="L14" s="59"/>
      <c r="M14" s="59"/>
      <c r="N14" s="58">
        <f t="shared" si="0"/>
        <v>253</v>
      </c>
      <c r="O14" s="58">
        <f t="shared" si="1"/>
        <v>253</v>
      </c>
      <c r="P14" s="58">
        <f t="shared" si="2"/>
        <v>253</v>
      </c>
      <c r="Q14" s="58">
        <f t="shared" si="3"/>
        <v>253</v>
      </c>
    </row>
    <row r="15" spans="1:20" ht="80.25" customHeight="1">
      <c r="A15" s="61">
        <v>10</v>
      </c>
      <c r="B15" s="237" t="s">
        <v>7</v>
      </c>
      <c r="C15" s="238"/>
      <c r="D15" s="71">
        <v>8</v>
      </c>
      <c r="E15" s="70">
        <v>21</v>
      </c>
      <c r="F15" s="59">
        <v>11</v>
      </c>
      <c r="G15" s="59">
        <v>14</v>
      </c>
      <c r="H15" s="59"/>
      <c r="I15" s="59"/>
      <c r="J15" s="59">
        <v>25</v>
      </c>
      <c r="K15" s="59"/>
      <c r="L15" s="59">
        <v>4</v>
      </c>
      <c r="M15" s="59">
        <v>13</v>
      </c>
      <c r="N15" s="58">
        <f t="shared" si="0"/>
        <v>29</v>
      </c>
      <c r="O15" s="58">
        <f t="shared" si="1"/>
        <v>29</v>
      </c>
      <c r="P15" s="58">
        <f t="shared" si="2"/>
        <v>25</v>
      </c>
      <c r="Q15" s="58">
        <f t="shared" si="3"/>
        <v>25</v>
      </c>
    </row>
    <row r="16" spans="1:20" ht="49.5" customHeight="1">
      <c r="A16" s="61">
        <v>11</v>
      </c>
      <c r="B16" s="237" t="s">
        <v>32</v>
      </c>
      <c r="C16" s="238"/>
      <c r="D16" s="67"/>
      <c r="E16" s="53">
        <v>1</v>
      </c>
      <c r="F16" s="59">
        <v>1</v>
      </c>
      <c r="G16" s="59"/>
      <c r="H16" s="59"/>
      <c r="I16" s="59"/>
      <c r="J16" s="59">
        <v>1</v>
      </c>
      <c r="K16" s="59"/>
      <c r="L16" s="59"/>
      <c r="M16" s="59"/>
      <c r="N16" s="58">
        <f t="shared" si="0"/>
        <v>1</v>
      </c>
      <c r="O16" s="58">
        <f t="shared" si="1"/>
        <v>1</v>
      </c>
      <c r="P16" s="58">
        <f t="shared" si="2"/>
        <v>1</v>
      </c>
      <c r="Q16" s="58">
        <f t="shared" si="3"/>
        <v>1</v>
      </c>
    </row>
    <row r="17" spans="1:23" ht="55.5" customHeight="1">
      <c r="A17" s="256" t="s">
        <v>6</v>
      </c>
      <c r="B17" s="256"/>
      <c r="C17" s="256"/>
      <c r="D17" s="247"/>
      <c r="E17" s="248"/>
      <c r="F17" s="248"/>
      <c r="G17" s="248"/>
      <c r="H17" s="248"/>
      <c r="I17" s="248"/>
      <c r="J17" s="248"/>
      <c r="K17" s="248"/>
      <c r="L17" s="248"/>
      <c r="M17" s="248"/>
      <c r="N17" s="69"/>
      <c r="O17" s="68"/>
      <c r="P17" s="68"/>
      <c r="Q17" s="68"/>
    </row>
    <row r="18" spans="1:23" ht="36.75" customHeight="1">
      <c r="A18" s="61">
        <v>1</v>
      </c>
      <c r="B18" s="249" t="s">
        <v>5</v>
      </c>
      <c r="C18" s="250"/>
      <c r="D18" s="67"/>
      <c r="E18" s="59">
        <v>134</v>
      </c>
      <c r="F18" s="59">
        <v>76</v>
      </c>
      <c r="G18" s="59">
        <v>27</v>
      </c>
      <c r="H18" s="59"/>
      <c r="I18" s="59">
        <v>8</v>
      </c>
      <c r="J18" s="59">
        <v>111</v>
      </c>
      <c r="K18" s="59">
        <v>1</v>
      </c>
      <c r="L18" s="59">
        <v>22</v>
      </c>
      <c r="M18" s="59">
        <v>25</v>
      </c>
      <c r="N18" s="58">
        <f>D18+E18</f>
        <v>134</v>
      </c>
      <c r="O18" s="58">
        <f>J18+K18+L18</f>
        <v>134</v>
      </c>
      <c r="P18" s="58">
        <f>J18</f>
        <v>111</v>
      </c>
      <c r="Q18" s="58">
        <f>F18+G18+H18+I18</f>
        <v>111</v>
      </c>
    </row>
    <row r="19" spans="1:23" ht="34.5" customHeight="1">
      <c r="A19" s="66">
        <v>2</v>
      </c>
      <c r="B19" s="249" t="s">
        <v>4</v>
      </c>
      <c r="C19" s="250"/>
      <c r="D19" s="65">
        <v>1</v>
      </c>
      <c r="E19" s="59">
        <v>116</v>
      </c>
      <c r="F19" s="59">
        <v>53</v>
      </c>
      <c r="G19" s="59">
        <v>41</v>
      </c>
      <c r="H19" s="59">
        <v>1</v>
      </c>
      <c r="I19" s="59">
        <v>3</v>
      </c>
      <c r="J19" s="59">
        <v>98</v>
      </c>
      <c r="K19" s="59">
        <v>3</v>
      </c>
      <c r="L19" s="59">
        <v>16</v>
      </c>
      <c r="M19" s="59">
        <v>9</v>
      </c>
      <c r="N19" s="58">
        <f>D19+E19</f>
        <v>117</v>
      </c>
      <c r="O19" s="58">
        <f>J19+K19+L19</f>
        <v>117</v>
      </c>
      <c r="P19" s="58">
        <f>J19</f>
        <v>98</v>
      </c>
      <c r="Q19" s="58">
        <f>F19+G19+H19+I19</f>
        <v>98</v>
      </c>
      <c r="R19" s="62"/>
      <c r="S19" s="62"/>
      <c r="T19" s="62"/>
      <c r="U19" s="62"/>
      <c r="V19" s="62"/>
      <c r="W19" s="62"/>
    </row>
    <row r="20" spans="1:23" ht="27.75" customHeight="1">
      <c r="A20" s="61">
        <v>3</v>
      </c>
      <c r="B20" s="239" t="s">
        <v>3</v>
      </c>
      <c r="C20" s="240"/>
      <c r="D20" s="64"/>
      <c r="E20" s="59">
        <v>11</v>
      </c>
      <c r="F20" s="59">
        <v>1</v>
      </c>
      <c r="G20" s="59">
        <v>10</v>
      </c>
      <c r="H20" s="59"/>
      <c r="I20" s="59"/>
      <c r="J20" s="59">
        <v>11</v>
      </c>
      <c r="K20" s="59"/>
      <c r="L20" s="59"/>
      <c r="M20" s="59">
        <v>1</v>
      </c>
      <c r="N20" s="58">
        <f>D20+E20</f>
        <v>11</v>
      </c>
      <c r="O20" s="58">
        <f>J20+K20+L20</f>
        <v>11</v>
      </c>
      <c r="P20" s="58">
        <f>J20</f>
        <v>11</v>
      </c>
      <c r="Q20" s="58">
        <f>F20+G20+H20+I20</f>
        <v>11</v>
      </c>
      <c r="R20" s="62"/>
      <c r="S20" s="62"/>
      <c r="T20" s="62"/>
      <c r="U20" s="62"/>
      <c r="V20" s="62"/>
      <c r="W20" s="62"/>
    </row>
    <row r="21" spans="1:23" ht="26.25" customHeight="1">
      <c r="A21" s="63">
        <v>4</v>
      </c>
      <c r="B21" s="239" t="s">
        <v>2</v>
      </c>
      <c r="C21" s="240"/>
      <c r="D21" s="60">
        <v>2</v>
      </c>
      <c r="E21" s="59">
        <v>64</v>
      </c>
      <c r="F21" s="59">
        <v>29</v>
      </c>
      <c r="G21" s="59">
        <v>20</v>
      </c>
      <c r="H21" s="59">
        <v>3</v>
      </c>
      <c r="I21" s="59">
        <v>1</v>
      </c>
      <c r="J21" s="59">
        <v>53</v>
      </c>
      <c r="K21" s="59">
        <v>6</v>
      </c>
      <c r="L21" s="59">
        <v>7</v>
      </c>
      <c r="M21" s="59">
        <v>9</v>
      </c>
      <c r="N21" s="58">
        <f>D21+E21</f>
        <v>66</v>
      </c>
      <c r="O21" s="58">
        <f>J21+K21+L21</f>
        <v>66</v>
      </c>
      <c r="P21" s="58">
        <f>J21</f>
        <v>53</v>
      </c>
      <c r="Q21" s="58">
        <f>F21+G21+H21+I21</f>
        <v>53</v>
      </c>
      <c r="R21" s="62"/>
      <c r="S21" s="62"/>
      <c r="T21" s="62"/>
      <c r="U21" s="62"/>
      <c r="V21" s="62"/>
      <c r="W21" s="62"/>
    </row>
    <row r="22" spans="1:23" ht="24.75" customHeight="1">
      <c r="A22" s="61">
        <v>5</v>
      </c>
      <c r="B22" s="254" t="s">
        <v>1</v>
      </c>
      <c r="C22" s="255"/>
      <c r="D22" s="60">
        <v>3</v>
      </c>
      <c r="E22" s="59">
        <v>6</v>
      </c>
      <c r="F22" s="59"/>
      <c r="G22" s="59">
        <v>7</v>
      </c>
      <c r="H22" s="59"/>
      <c r="I22" s="59"/>
      <c r="J22" s="59">
        <v>7</v>
      </c>
      <c r="K22" s="59"/>
      <c r="L22" s="59">
        <v>2</v>
      </c>
      <c r="M22" s="59"/>
      <c r="N22" s="58">
        <f>D22+E22</f>
        <v>9</v>
      </c>
      <c r="O22" s="58">
        <f>J22+K22+L22</f>
        <v>9</v>
      </c>
      <c r="P22" s="58">
        <f>J22</f>
        <v>7</v>
      </c>
      <c r="Q22" s="58">
        <f>F22+G22+H22+I22</f>
        <v>7</v>
      </c>
    </row>
    <row r="23" spans="1:23" ht="15.75">
      <c r="A23" s="251" t="s">
        <v>0</v>
      </c>
      <c r="B23" s="252"/>
      <c r="C23" s="253"/>
      <c r="D23" s="57">
        <f t="shared" ref="D23:Q23" si="4">SUM(D6:D16,D18:D22)</f>
        <v>15</v>
      </c>
      <c r="E23" s="57">
        <f t="shared" si="4"/>
        <v>1082</v>
      </c>
      <c r="F23" s="57">
        <f t="shared" si="4"/>
        <v>239</v>
      </c>
      <c r="G23" s="57">
        <f t="shared" si="4"/>
        <v>774</v>
      </c>
      <c r="H23" s="57">
        <f t="shared" si="4"/>
        <v>5</v>
      </c>
      <c r="I23" s="57">
        <f t="shared" si="4"/>
        <v>15</v>
      </c>
      <c r="J23" s="57">
        <f t="shared" si="4"/>
        <v>1033</v>
      </c>
      <c r="K23" s="57">
        <f t="shared" si="4"/>
        <v>10</v>
      </c>
      <c r="L23" s="57">
        <f t="shared" si="4"/>
        <v>54</v>
      </c>
      <c r="M23" s="57">
        <f t="shared" si="4"/>
        <v>100</v>
      </c>
      <c r="N23" s="56">
        <f t="shared" si="4"/>
        <v>1097</v>
      </c>
      <c r="O23" s="56">
        <f t="shared" si="4"/>
        <v>1097</v>
      </c>
      <c r="P23" s="56">
        <f t="shared" si="4"/>
        <v>1033</v>
      </c>
      <c r="Q23" s="56">
        <f t="shared" si="4"/>
        <v>1033</v>
      </c>
    </row>
    <row r="27" spans="1:23">
      <c r="C27" s="55"/>
    </row>
  </sheetData>
  <mergeCells count="33">
    <mergeCell ref="N5:O5"/>
    <mergeCell ref="P5:Q5"/>
    <mergeCell ref="A1:B1"/>
    <mergeCell ref="C1:J1"/>
    <mergeCell ref="K1:M1"/>
    <mergeCell ref="A2:M2"/>
    <mergeCell ref="A3:C4"/>
    <mergeCell ref="D3:D4"/>
    <mergeCell ref="E3:E4"/>
    <mergeCell ref="F3:J3"/>
    <mergeCell ref="L3:L4"/>
    <mergeCell ref="M3:M4"/>
    <mergeCell ref="A5:C5"/>
    <mergeCell ref="K3:K4"/>
    <mergeCell ref="B15:C15"/>
    <mergeCell ref="D17:M17"/>
    <mergeCell ref="B18:C18"/>
    <mergeCell ref="B19:C19"/>
    <mergeCell ref="A23:C23"/>
    <mergeCell ref="B22:C22"/>
    <mergeCell ref="A17:C17"/>
    <mergeCell ref="B16:C16"/>
    <mergeCell ref="B20:C20"/>
    <mergeCell ref="B21:C21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9"/>
  <sheetViews>
    <sheetView zoomScale="70" zoomScaleNormal="70" workbookViewId="0">
      <selection sqref="A1:B1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58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4"/>
      <c r="E6" s="33">
        <v>146</v>
      </c>
      <c r="F6" s="33">
        <v>1</v>
      </c>
      <c r="G6" s="33">
        <v>145</v>
      </c>
      <c r="H6" s="33"/>
      <c r="I6" s="33"/>
      <c r="J6" s="33">
        <v>146</v>
      </c>
      <c r="K6" s="33"/>
      <c r="L6" s="33"/>
      <c r="M6" s="33">
        <v>14</v>
      </c>
      <c r="N6" s="32">
        <f t="shared" ref="N6:N16" si="0">D6+E6</f>
        <v>146</v>
      </c>
      <c r="O6" s="32">
        <f t="shared" ref="O6:O16" si="1">J6+K6+L6</f>
        <v>146</v>
      </c>
      <c r="P6" s="32">
        <f t="shared" ref="P6:P16" si="2">J6</f>
        <v>146</v>
      </c>
      <c r="Q6" s="32">
        <f t="shared" ref="Q6:Q16" si="3">F6+G6+H6+I6</f>
        <v>146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4"/>
      <c r="E7" s="33">
        <v>38</v>
      </c>
      <c r="F7" s="33">
        <v>1</v>
      </c>
      <c r="G7" s="33">
        <v>35</v>
      </c>
      <c r="H7" s="33">
        <v>1</v>
      </c>
      <c r="I7" s="33"/>
      <c r="J7" s="33">
        <v>37</v>
      </c>
      <c r="K7" s="33">
        <v>1</v>
      </c>
      <c r="L7" s="33"/>
      <c r="M7" s="33">
        <v>8</v>
      </c>
      <c r="N7" s="32">
        <f t="shared" si="0"/>
        <v>38</v>
      </c>
      <c r="O7" s="32">
        <f t="shared" si="1"/>
        <v>38</v>
      </c>
      <c r="P7" s="32">
        <f t="shared" si="2"/>
        <v>37</v>
      </c>
      <c r="Q7" s="32">
        <f t="shared" si="3"/>
        <v>37</v>
      </c>
    </row>
    <row r="8" spans="1:20" ht="32.25" customHeight="1">
      <c r="A8" s="45">
        <v>3</v>
      </c>
      <c r="B8" s="224" t="s">
        <v>14</v>
      </c>
      <c r="C8" s="225"/>
      <c r="D8" s="34"/>
      <c r="E8" s="33">
        <v>17</v>
      </c>
      <c r="F8" s="33">
        <v>1</v>
      </c>
      <c r="G8" s="33">
        <v>16</v>
      </c>
      <c r="H8" s="33"/>
      <c r="I8" s="33"/>
      <c r="J8" s="33">
        <v>17</v>
      </c>
      <c r="K8" s="33"/>
      <c r="L8" s="33"/>
      <c r="M8" s="33">
        <v>7</v>
      </c>
      <c r="N8" s="32">
        <f t="shared" si="0"/>
        <v>17</v>
      </c>
      <c r="O8" s="32">
        <f t="shared" si="1"/>
        <v>17</v>
      </c>
      <c r="P8" s="32">
        <f t="shared" si="2"/>
        <v>17</v>
      </c>
      <c r="Q8" s="32">
        <f t="shared" si="3"/>
        <v>17</v>
      </c>
    </row>
    <row r="9" spans="1:20" ht="51.75" customHeight="1">
      <c r="A9" s="45">
        <v>4</v>
      </c>
      <c r="B9" s="224" t="s">
        <v>13</v>
      </c>
      <c r="C9" s="225"/>
      <c r="D9" s="34"/>
      <c r="E9" s="33">
        <v>35</v>
      </c>
      <c r="F9" s="33">
        <v>29</v>
      </c>
      <c r="G9" s="33">
        <v>6</v>
      </c>
      <c r="H9" s="33"/>
      <c r="I9" s="33"/>
      <c r="J9" s="33">
        <v>35</v>
      </c>
      <c r="K9" s="33"/>
      <c r="L9" s="33"/>
      <c r="M9" s="33"/>
      <c r="N9" s="32">
        <f t="shared" si="0"/>
        <v>35</v>
      </c>
      <c r="O9" s="32">
        <f t="shared" si="1"/>
        <v>35</v>
      </c>
      <c r="P9" s="32">
        <f t="shared" si="2"/>
        <v>35</v>
      </c>
      <c r="Q9" s="32">
        <f t="shared" si="3"/>
        <v>35</v>
      </c>
    </row>
    <row r="10" spans="1:20" ht="37.5" customHeight="1">
      <c r="A10" s="45">
        <v>5</v>
      </c>
      <c r="B10" s="224" t="s">
        <v>12</v>
      </c>
      <c r="C10" s="225"/>
      <c r="D10" s="34"/>
      <c r="E10" s="33">
        <v>210</v>
      </c>
      <c r="F10" s="33">
        <v>5</v>
      </c>
      <c r="G10" s="33">
        <v>202</v>
      </c>
      <c r="H10" s="33"/>
      <c r="I10" s="33">
        <v>3</v>
      </c>
      <c r="J10" s="33">
        <v>210</v>
      </c>
      <c r="K10" s="33"/>
      <c r="L10" s="33"/>
      <c r="M10" s="33">
        <v>2</v>
      </c>
      <c r="N10" s="32">
        <f t="shared" si="0"/>
        <v>210</v>
      </c>
      <c r="O10" s="32">
        <f t="shared" si="1"/>
        <v>210</v>
      </c>
      <c r="P10" s="32">
        <f t="shared" si="2"/>
        <v>210</v>
      </c>
      <c r="Q10" s="32">
        <f t="shared" si="3"/>
        <v>210</v>
      </c>
    </row>
    <row r="11" spans="1:20" ht="63.75" customHeight="1">
      <c r="A11" s="35">
        <v>6</v>
      </c>
      <c r="B11" s="226" t="s">
        <v>11</v>
      </c>
      <c r="C11" s="227"/>
      <c r="D11" s="34"/>
      <c r="E11" s="33">
        <v>5</v>
      </c>
      <c r="F11" s="33">
        <v>1</v>
      </c>
      <c r="G11" s="33">
        <v>4</v>
      </c>
      <c r="H11" s="33"/>
      <c r="I11" s="33"/>
      <c r="J11" s="33">
        <v>5</v>
      </c>
      <c r="K11" s="33"/>
      <c r="L11" s="33"/>
      <c r="M11" s="33"/>
      <c r="N11" s="32">
        <f t="shared" si="0"/>
        <v>5</v>
      </c>
      <c r="O11" s="32">
        <f t="shared" si="1"/>
        <v>5</v>
      </c>
      <c r="P11" s="32">
        <f t="shared" si="2"/>
        <v>5</v>
      </c>
      <c r="Q11" s="32">
        <f t="shared" si="3"/>
        <v>5</v>
      </c>
    </row>
    <row r="12" spans="1:20" ht="44.25" customHeight="1">
      <c r="A12" s="35">
        <v>7</v>
      </c>
      <c r="B12" s="226" t="s">
        <v>10</v>
      </c>
      <c r="C12" s="227"/>
      <c r="D12" s="34"/>
      <c r="E12" s="33">
        <v>12</v>
      </c>
      <c r="F12" s="33"/>
      <c r="G12" s="33">
        <v>12</v>
      </c>
      <c r="H12" s="33"/>
      <c r="I12" s="33"/>
      <c r="J12" s="33">
        <v>12</v>
      </c>
      <c r="K12" s="33"/>
      <c r="L12" s="33"/>
      <c r="M12" s="33"/>
      <c r="N12" s="32">
        <f t="shared" si="0"/>
        <v>12</v>
      </c>
      <c r="O12" s="32">
        <f t="shared" si="1"/>
        <v>12</v>
      </c>
      <c r="P12" s="32">
        <f t="shared" si="2"/>
        <v>12</v>
      </c>
      <c r="Q12" s="32">
        <f t="shared" si="3"/>
        <v>12</v>
      </c>
    </row>
    <row r="13" spans="1:20" ht="51" customHeight="1">
      <c r="A13" s="35">
        <v>8</v>
      </c>
      <c r="B13" s="226" t="s">
        <v>9</v>
      </c>
      <c r="C13" s="227"/>
      <c r="D13" s="34"/>
      <c r="E13" s="33">
        <v>1</v>
      </c>
      <c r="F13" s="33"/>
      <c r="G13" s="33">
        <v>1</v>
      </c>
      <c r="H13" s="33"/>
      <c r="I13" s="33"/>
      <c r="J13" s="33">
        <v>1</v>
      </c>
      <c r="K13" s="33"/>
      <c r="L13" s="33"/>
      <c r="M13" s="33"/>
      <c r="N13" s="32">
        <f t="shared" si="0"/>
        <v>1</v>
      </c>
      <c r="O13" s="32">
        <f t="shared" si="1"/>
        <v>1</v>
      </c>
      <c r="P13" s="32">
        <f t="shared" si="2"/>
        <v>1</v>
      </c>
      <c r="Q13" s="32">
        <f t="shared" si="3"/>
        <v>1</v>
      </c>
    </row>
    <row r="14" spans="1:20" ht="34.5" customHeight="1">
      <c r="A14" s="35">
        <v>9</v>
      </c>
      <c r="B14" s="228" t="s">
        <v>8</v>
      </c>
      <c r="C14" s="229"/>
      <c r="D14" s="44"/>
      <c r="E14" s="33">
        <v>207</v>
      </c>
      <c r="F14" s="33">
        <v>1</v>
      </c>
      <c r="G14" s="33">
        <v>205</v>
      </c>
      <c r="H14" s="33">
        <v>1</v>
      </c>
      <c r="I14" s="33"/>
      <c r="J14" s="33">
        <v>207</v>
      </c>
      <c r="K14" s="33"/>
      <c r="L14" s="33"/>
      <c r="M14" s="33"/>
      <c r="N14" s="32">
        <f t="shared" si="0"/>
        <v>207</v>
      </c>
      <c r="O14" s="32">
        <f t="shared" si="1"/>
        <v>207</v>
      </c>
      <c r="P14" s="32">
        <f t="shared" si="2"/>
        <v>207</v>
      </c>
      <c r="Q14" s="32">
        <f t="shared" si="3"/>
        <v>207</v>
      </c>
    </row>
    <row r="15" spans="1:20" ht="72.75" customHeight="1">
      <c r="A15" s="35">
        <v>10</v>
      </c>
      <c r="B15" s="228" t="s">
        <v>7</v>
      </c>
      <c r="C15" s="229"/>
      <c r="D15" s="44">
        <v>1</v>
      </c>
      <c r="E15" s="33">
        <v>37</v>
      </c>
      <c r="F15" s="33">
        <v>21</v>
      </c>
      <c r="G15" s="33">
        <v>2</v>
      </c>
      <c r="H15" s="33"/>
      <c r="I15" s="33">
        <v>1</v>
      </c>
      <c r="J15" s="33">
        <v>24</v>
      </c>
      <c r="K15" s="33">
        <v>3</v>
      </c>
      <c r="L15" s="33">
        <v>11</v>
      </c>
      <c r="M15" s="33">
        <v>11</v>
      </c>
      <c r="N15" s="32">
        <f t="shared" si="0"/>
        <v>38</v>
      </c>
      <c r="O15" s="32">
        <f t="shared" si="1"/>
        <v>38</v>
      </c>
      <c r="P15" s="32">
        <f t="shared" si="2"/>
        <v>24</v>
      </c>
      <c r="Q15" s="32">
        <f t="shared" si="3"/>
        <v>24</v>
      </c>
    </row>
    <row r="16" spans="1:20" ht="51" customHeight="1">
      <c r="A16" s="35">
        <v>11</v>
      </c>
      <c r="B16" s="228" t="s">
        <v>32</v>
      </c>
      <c r="C16" s="229"/>
      <c r="D16" s="41"/>
      <c r="E16" s="33">
        <v>4</v>
      </c>
      <c r="F16" s="33">
        <v>3</v>
      </c>
      <c r="G16" s="33">
        <v>1</v>
      </c>
      <c r="H16" s="33"/>
      <c r="I16" s="33"/>
      <c r="J16" s="33">
        <v>4</v>
      </c>
      <c r="K16" s="33"/>
      <c r="L16" s="33"/>
      <c r="M16" s="33">
        <v>2</v>
      </c>
      <c r="N16" s="32">
        <f t="shared" si="0"/>
        <v>4</v>
      </c>
      <c r="O16" s="32">
        <f t="shared" si="1"/>
        <v>4</v>
      </c>
      <c r="P16" s="32">
        <f t="shared" si="2"/>
        <v>4</v>
      </c>
      <c r="Q16" s="32">
        <f t="shared" si="3"/>
        <v>4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41"/>
      <c r="E18" s="33"/>
      <c r="F18" s="33"/>
      <c r="G18" s="33"/>
      <c r="H18" s="33"/>
      <c r="I18" s="33"/>
      <c r="J18" s="33"/>
      <c r="K18" s="33"/>
      <c r="L18" s="33"/>
      <c r="M18" s="33"/>
      <c r="N18" s="32">
        <f>D18+E18</f>
        <v>0</v>
      </c>
      <c r="O18" s="32">
        <f>J18+K18+L18</f>
        <v>0</v>
      </c>
      <c r="P18" s="32">
        <f>J18</f>
        <v>0</v>
      </c>
      <c r="Q18" s="32">
        <f>F18+G18+H18+I18</f>
        <v>0</v>
      </c>
    </row>
    <row r="19" spans="1:23" ht="34.5" customHeight="1">
      <c r="A19" s="40">
        <v>2</v>
      </c>
      <c r="B19" s="222" t="s">
        <v>4</v>
      </c>
      <c r="C19" s="223"/>
      <c r="D19" s="39">
        <v>9</v>
      </c>
      <c r="E19" s="33">
        <v>149</v>
      </c>
      <c r="F19" s="33">
        <v>51</v>
      </c>
      <c r="G19" s="33">
        <v>49</v>
      </c>
      <c r="H19" s="33">
        <v>22</v>
      </c>
      <c r="I19" s="33">
        <v>8</v>
      </c>
      <c r="J19" s="33">
        <v>130</v>
      </c>
      <c r="K19" s="33">
        <v>7</v>
      </c>
      <c r="L19" s="33">
        <v>21</v>
      </c>
      <c r="M19" s="33">
        <v>4</v>
      </c>
      <c r="N19" s="32">
        <f>D19+E19</f>
        <v>158</v>
      </c>
      <c r="O19" s="32">
        <f>J19+K19+L19</f>
        <v>158</v>
      </c>
      <c r="P19" s="32">
        <f>J19</f>
        <v>130</v>
      </c>
      <c r="Q19" s="32">
        <f>F19+G19+H19+I19</f>
        <v>130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8"/>
      <c r="E20" s="33">
        <v>5</v>
      </c>
      <c r="F20" s="33"/>
      <c r="G20" s="33">
        <v>5</v>
      </c>
      <c r="H20" s="33"/>
      <c r="I20" s="33"/>
      <c r="J20" s="33">
        <v>5</v>
      </c>
      <c r="K20" s="33"/>
      <c r="L20" s="33"/>
      <c r="M20" s="33"/>
      <c r="N20" s="32">
        <f>D20+E20</f>
        <v>5</v>
      </c>
      <c r="O20" s="32">
        <f>J20+K20+L20</f>
        <v>5</v>
      </c>
      <c r="P20" s="32">
        <f>J20</f>
        <v>5</v>
      </c>
      <c r="Q20" s="32">
        <f>F20+G20+H20+I20</f>
        <v>5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4">
        <v>1</v>
      </c>
      <c r="E21" s="33">
        <v>92</v>
      </c>
      <c r="F21" s="33">
        <v>12</v>
      </c>
      <c r="G21" s="33">
        <v>49</v>
      </c>
      <c r="H21" s="33">
        <v>7</v>
      </c>
      <c r="I21" s="33">
        <v>2</v>
      </c>
      <c r="J21" s="33">
        <v>70</v>
      </c>
      <c r="K21" s="33">
        <v>17</v>
      </c>
      <c r="L21" s="33">
        <v>6</v>
      </c>
      <c r="M21" s="33">
        <v>2</v>
      </c>
      <c r="N21" s="32">
        <f>D21+E21</f>
        <v>93</v>
      </c>
      <c r="O21" s="32">
        <f>J21+K21+L21</f>
        <v>93</v>
      </c>
      <c r="P21" s="32">
        <f>J21</f>
        <v>70</v>
      </c>
      <c r="Q21" s="32">
        <f>F21+G21+H21+I21</f>
        <v>70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4">
        <v>12</v>
      </c>
      <c r="E22" s="33">
        <v>15</v>
      </c>
      <c r="F22" s="33"/>
      <c r="G22" s="33">
        <v>13</v>
      </c>
      <c r="H22" s="33"/>
      <c r="I22" s="33"/>
      <c r="J22" s="33">
        <v>13</v>
      </c>
      <c r="K22" s="33"/>
      <c r="L22" s="33">
        <v>14</v>
      </c>
      <c r="M22" s="33"/>
      <c r="N22" s="32">
        <f>D22+E22</f>
        <v>27</v>
      </c>
      <c r="O22" s="32">
        <f>J22+K22+L22</f>
        <v>27</v>
      </c>
      <c r="P22" s="32">
        <f>J22</f>
        <v>13</v>
      </c>
      <c r="Q22" s="32">
        <f>F22+G22+H22+I22</f>
        <v>13</v>
      </c>
    </row>
    <row r="23" spans="1:23" ht="15.75">
      <c r="A23" s="214" t="s">
        <v>0</v>
      </c>
      <c r="B23" s="215"/>
      <c r="C23" s="216"/>
      <c r="D23" s="31">
        <f t="shared" ref="D23:Q23" si="4">SUM(D6:D16,D18:D22)</f>
        <v>23</v>
      </c>
      <c r="E23" s="31">
        <f t="shared" si="4"/>
        <v>973</v>
      </c>
      <c r="F23" s="31">
        <f t="shared" si="4"/>
        <v>126</v>
      </c>
      <c r="G23" s="31">
        <f t="shared" si="4"/>
        <v>745</v>
      </c>
      <c r="H23" s="31">
        <f t="shared" si="4"/>
        <v>31</v>
      </c>
      <c r="I23" s="31">
        <f t="shared" si="4"/>
        <v>14</v>
      </c>
      <c r="J23" s="31">
        <f t="shared" si="4"/>
        <v>916</v>
      </c>
      <c r="K23" s="31">
        <f t="shared" si="4"/>
        <v>28</v>
      </c>
      <c r="L23" s="31">
        <f t="shared" si="4"/>
        <v>52</v>
      </c>
      <c r="M23" s="31">
        <f t="shared" si="4"/>
        <v>50</v>
      </c>
      <c r="N23" s="30">
        <f t="shared" si="4"/>
        <v>996</v>
      </c>
      <c r="O23" s="30">
        <f t="shared" si="4"/>
        <v>996</v>
      </c>
      <c r="P23" s="30">
        <f t="shared" si="4"/>
        <v>916</v>
      </c>
      <c r="Q23" s="30">
        <f t="shared" si="4"/>
        <v>916</v>
      </c>
    </row>
    <row r="26" spans="1:23"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23">
      <c r="D27" s="122"/>
      <c r="E27" s="122"/>
      <c r="F27" s="122"/>
      <c r="G27" s="122"/>
      <c r="H27" s="122"/>
      <c r="I27" s="122"/>
      <c r="J27" s="122"/>
      <c r="K27" s="122"/>
      <c r="L27" s="122"/>
      <c r="M27" s="122"/>
    </row>
    <row r="28" spans="1:23">
      <c r="D28" s="122"/>
      <c r="E28" s="122"/>
      <c r="F28" s="122"/>
      <c r="G28" s="122"/>
      <c r="H28" s="122"/>
      <c r="I28" s="122"/>
      <c r="J28" s="122"/>
      <c r="K28" s="122"/>
      <c r="L28" s="122"/>
      <c r="M28" s="122"/>
    </row>
    <row r="29" spans="1:23">
      <c r="D29" s="122"/>
      <c r="M29" s="122"/>
    </row>
  </sheetData>
  <mergeCells count="33">
    <mergeCell ref="B6:C6"/>
    <mergeCell ref="B7:C7"/>
    <mergeCell ref="B8:C8"/>
    <mergeCell ref="B14:C14"/>
    <mergeCell ref="B16:C16"/>
    <mergeCell ref="B9:C9"/>
    <mergeCell ref="B10:C10"/>
    <mergeCell ref="B11:C11"/>
    <mergeCell ref="B12:C12"/>
    <mergeCell ref="B13:C13"/>
    <mergeCell ref="B15:C15"/>
    <mergeCell ref="A23:C23"/>
    <mergeCell ref="B22:C22"/>
    <mergeCell ref="A17:C17"/>
    <mergeCell ref="D17:M17"/>
    <mergeCell ref="B18:C18"/>
    <mergeCell ref="B19:C19"/>
    <mergeCell ref="B20:C20"/>
    <mergeCell ref="B21:C21"/>
    <mergeCell ref="P5:Q5"/>
    <mergeCell ref="A1:B1"/>
    <mergeCell ref="C1:J1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A5:C5"/>
    <mergeCell ref="N5:O5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33"/>
  <sheetViews>
    <sheetView zoomScale="80" zoomScaleNormal="80" workbookViewId="0">
      <selection activeCell="A2" sqref="A2:M2"/>
    </sheetView>
  </sheetViews>
  <sheetFormatPr defaultRowHeight="15"/>
  <cols>
    <col min="1" max="2" width="9.140625" style="53"/>
    <col min="3" max="3" width="43.5703125" style="53" customWidth="1"/>
    <col min="4" max="4" width="15" style="53" customWidth="1"/>
    <col min="5" max="5" width="12" style="53" customWidth="1"/>
    <col min="6" max="10" width="9.140625" style="53"/>
    <col min="11" max="11" width="11.140625" style="53" customWidth="1"/>
    <col min="12" max="12" width="13.42578125" style="53" customWidth="1"/>
    <col min="13" max="13" width="10.140625" style="53" customWidth="1"/>
    <col min="14" max="17" width="0" style="54" hidden="1" customWidth="1"/>
    <col min="18" max="18" width="0" style="53" hidden="1" customWidth="1"/>
    <col min="19" max="16384" width="9.140625" style="53"/>
  </cols>
  <sheetData>
    <row r="1" spans="1:20" ht="77.25" customHeight="1">
      <c r="A1" s="271" t="s">
        <v>42</v>
      </c>
      <c r="B1" s="272"/>
      <c r="C1" s="268" t="s">
        <v>31</v>
      </c>
      <c r="D1" s="268"/>
      <c r="E1" s="268"/>
      <c r="F1" s="268"/>
      <c r="G1" s="268"/>
      <c r="H1" s="268"/>
      <c r="I1" s="268"/>
      <c r="J1" s="269"/>
      <c r="K1" s="257" t="s">
        <v>67</v>
      </c>
      <c r="L1" s="258"/>
      <c r="M1" s="259"/>
    </row>
    <row r="2" spans="1:20" ht="72.75" customHeight="1">
      <c r="A2" s="260" t="s">
        <v>59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78"/>
      <c r="O2" s="78"/>
      <c r="P2" s="78"/>
      <c r="Q2" s="78"/>
      <c r="R2" s="77"/>
      <c r="S2" s="77"/>
      <c r="T2" s="77"/>
    </row>
    <row r="3" spans="1:20" ht="48" customHeight="1">
      <c r="A3" s="264"/>
      <c r="B3" s="265"/>
      <c r="C3" s="265"/>
      <c r="D3" s="263" t="s">
        <v>30</v>
      </c>
      <c r="E3" s="263" t="s">
        <v>29</v>
      </c>
      <c r="F3" s="270" t="s">
        <v>28</v>
      </c>
      <c r="G3" s="270"/>
      <c r="H3" s="270"/>
      <c r="I3" s="270"/>
      <c r="J3" s="270"/>
      <c r="K3" s="263" t="s">
        <v>27</v>
      </c>
      <c r="L3" s="263" t="s">
        <v>26</v>
      </c>
      <c r="M3" s="263" t="s">
        <v>25</v>
      </c>
      <c r="N3" s="78"/>
      <c r="O3" s="78"/>
      <c r="P3" s="78"/>
      <c r="Q3" s="78"/>
      <c r="R3" s="77"/>
      <c r="S3" s="77"/>
      <c r="T3" s="77"/>
    </row>
    <row r="4" spans="1:20" ht="118.5" customHeight="1">
      <c r="A4" s="266"/>
      <c r="B4" s="267"/>
      <c r="C4" s="267"/>
      <c r="D4" s="263"/>
      <c r="E4" s="263"/>
      <c r="F4" s="76" t="s">
        <v>24</v>
      </c>
      <c r="G4" s="75" t="s">
        <v>23</v>
      </c>
      <c r="H4" s="75" t="s">
        <v>22</v>
      </c>
      <c r="I4" s="75" t="s">
        <v>21</v>
      </c>
      <c r="J4" s="74" t="s">
        <v>20</v>
      </c>
      <c r="K4" s="263"/>
      <c r="L4" s="263"/>
      <c r="M4" s="263"/>
    </row>
    <row r="5" spans="1:20" ht="35.25" customHeight="1">
      <c r="A5" s="244" t="s">
        <v>19</v>
      </c>
      <c r="B5" s="245"/>
      <c r="C5" s="246"/>
      <c r="D5" s="73">
        <v>1</v>
      </c>
      <c r="E5" s="73">
        <v>2</v>
      </c>
      <c r="F5" s="73">
        <v>3</v>
      </c>
      <c r="G5" s="73">
        <v>4</v>
      </c>
      <c r="H5" s="73">
        <v>5</v>
      </c>
      <c r="I5" s="73">
        <v>6</v>
      </c>
      <c r="J5" s="73">
        <v>7</v>
      </c>
      <c r="K5" s="73">
        <v>8</v>
      </c>
      <c r="L5" s="73">
        <v>9</v>
      </c>
      <c r="M5" s="73">
        <v>10</v>
      </c>
      <c r="N5" s="243" t="s">
        <v>18</v>
      </c>
      <c r="O5" s="243"/>
      <c r="P5" s="243" t="s">
        <v>17</v>
      </c>
      <c r="Q5" s="243"/>
    </row>
    <row r="6" spans="1:20" ht="37.5" customHeight="1">
      <c r="A6" s="72">
        <v>1</v>
      </c>
      <c r="B6" s="239" t="s">
        <v>16</v>
      </c>
      <c r="C6" s="240"/>
      <c r="D6" s="60"/>
      <c r="E6" s="59">
        <v>231</v>
      </c>
      <c r="F6" s="59">
        <v>8</v>
      </c>
      <c r="G6" s="59">
        <v>221</v>
      </c>
      <c r="H6" s="59"/>
      <c r="I6" s="59">
        <v>1</v>
      </c>
      <c r="J6" s="59">
        <v>230</v>
      </c>
      <c r="K6" s="59"/>
      <c r="L6" s="59">
        <v>1</v>
      </c>
      <c r="M6" s="109">
        <v>23</v>
      </c>
      <c r="N6" s="58">
        <f>+D6+E6</f>
        <v>231</v>
      </c>
      <c r="O6" s="58">
        <f t="shared" ref="O6:O23" si="0">+J6+K6+L6</f>
        <v>231</v>
      </c>
      <c r="P6" s="58">
        <f t="shared" ref="P6:P23" si="1">+J6</f>
        <v>230</v>
      </c>
      <c r="Q6" s="58">
        <f t="shared" ref="Q6:Q23" si="2">+F6+G6+H6+I6</f>
        <v>230</v>
      </c>
      <c r="R6" s="62"/>
      <c r="S6" s="62"/>
      <c r="T6" s="62"/>
    </row>
    <row r="7" spans="1:20" ht="32.25" customHeight="1">
      <c r="A7" s="72">
        <v>2</v>
      </c>
      <c r="B7" s="239" t="s">
        <v>15</v>
      </c>
      <c r="C7" s="240"/>
      <c r="D7" s="60">
        <v>2</v>
      </c>
      <c r="E7" s="106">
        <v>112</v>
      </c>
      <c r="F7" s="107">
        <v>4</v>
      </c>
      <c r="G7" s="106">
        <v>102</v>
      </c>
      <c r="H7" s="105">
        <v>6</v>
      </c>
      <c r="I7" s="106">
        <v>1</v>
      </c>
      <c r="J7" s="106">
        <v>113</v>
      </c>
      <c r="K7" s="59"/>
      <c r="L7" s="59">
        <v>1</v>
      </c>
      <c r="M7" s="109">
        <v>17</v>
      </c>
      <c r="N7" s="58">
        <f>+D7+E7</f>
        <v>114</v>
      </c>
      <c r="O7" s="58">
        <f t="shared" si="0"/>
        <v>114</v>
      </c>
      <c r="P7" s="58">
        <f t="shared" si="1"/>
        <v>113</v>
      </c>
      <c r="Q7" s="58">
        <f t="shared" si="2"/>
        <v>113</v>
      </c>
    </row>
    <row r="8" spans="1:20" ht="32.25" customHeight="1">
      <c r="A8" s="72">
        <v>3</v>
      </c>
      <c r="B8" s="239" t="s">
        <v>14</v>
      </c>
      <c r="C8" s="240"/>
      <c r="D8" s="60"/>
      <c r="E8" s="106">
        <v>21</v>
      </c>
      <c r="F8" s="107">
        <v>9</v>
      </c>
      <c r="G8" s="106">
        <v>12</v>
      </c>
      <c r="H8" s="105"/>
      <c r="I8" s="106"/>
      <c r="J8" s="106">
        <v>21</v>
      </c>
      <c r="K8" s="59"/>
      <c r="L8" s="59"/>
      <c r="M8" s="109">
        <v>6</v>
      </c>
      <c r="N8" s="58">
        <f>+D8+E8</f>
        <v>21</v>
      </c>
      <c r="O8" s="58">
        <f t="shared" si="0"/>
        <v>21</v>
      </c>
      <c r="P8" s="58">
        <f t="shared" si="1"/>
        <v>21</v>
      </c>
      <c r="Q8" s="58">
        <f t="shared" si="2"/>
        <v>21</v>
      </c>
    </row>
    <row r="9" spans="1:20" ht="51.75" customHeight="1">
      <c r="A9" s="72">
        <v>4</v>
      </c>
      <c r="B9" s="239" t="s">
        <v>13</v>
      </c>
      <c r="C9" s="240"/>
      <c r="D9" s="60"/>
      <c r="E9" s="110">
        <v>86</v>
      </c>
      <c r="F9" s="112">
        <v>73</v>
      </c>
      <c r="G9" s="110">
        <v>12</v>
      </c>
      <c r="H9" s="111"/>
      <c r="I9" s="110"/>
      <c r="J9" s="110">
        <v>85</v>
      </c>
      <c r="K9" s="59"/>
      <c r="L9" s="59"/>
      <c r="M9" s="109">
        <v>7</v>
      </c>
      <c r="N9" s="58">
        <f>+D9+E9</f>
        <v>86</v>
      </c>
      <c r="O9" s="58">
        <f t="shared" si="0"/>
        <v>85</v>
      </c>
      <c r="P9" s="58">
        <f t="shared" si="1"/>
        <v>85</v>
      </c>
      <c r="Q9" s="58">
        <f t="shared" si="2"/>
        <v>85</v>
      </c>
    </row>
    <row r="10" spans="1:20" ht="37.5" customHeight="1">
      <c r="A10" s="72">
        <v>5</v>
      </c>
      <c r="B10" s="239" t="s">
        <v>12</v>
      </c>
      <c r="C10" s="240"/>
      <c r="D10" s="60"/>
      <c r="E10" s="106">
        <v>459</v>
      </c>
      <c r="F10" s="107">
        <v>8</v>
      </c>
      <c r="G10" s="106">
        <v>441</v>
      </c>
      <c r="H10" s="105">
        <v>10</v>
      </c>
      <c r="I10" s="106"/>
      <c r="J10" s="106">
        <v>459</v>
      </c>
      <c r="K10" s="59"/>
      <c r="L10" s="59"/>
      <c r="M10" s="108">
        <v>1</v>
      </c>
      <c r="N10" s="58">
        <v>459</v>
      </c>
      <c r="O10" s="58">
        <f t="shared" si="0"/>
        <v>459</v>
      </c>
      <c r="P10" s="58">
        <f t="shared" si="1"/>
        <v>459</v>
      </c>
      <c r="Q10" s="58">
        <f t="shared" si="2"/>
        <v>459</v>
      </c>
    </row>
    <row r="11" spans="1:20" ht="63.75" customHeight="1">
      <c r="A11" s="61">
        <v>6</v>
      </c>
      <c r="B11" s="241" t="s">
        <v>11</v>
      </c>
      <c r="C11" s="242"/>
      <c r="D11" s="60"/>
      <c r="E11" s="106">
        <v>17</v>
      </c>
      <c r="F11" s="107">
        <v>2</v>
      </c>
      <c r="G11" s="106">
        <v>14</v>
      </c>
      <c r="H11" s="105">
        <v>1</v>
      </c>
      <c r="I11" s="106"/>
      <c r="J11" s="106">
        <v>17</v>
      </c>
      <c r="K11" s="59"/>
      <c r="L11" s="59"/>
      <c r="M11" s="108">
        <v>1</v>
      </c>
      <c r="N11" s="58">
        <f t="shared" ref="N11:N23" si="3">+D11+E11</f>
        <v>17</v>
      </c>
      <c r="O11" s="58">
        <f t="shared" si="0"/>
        <v>17</v>
      </c>
      <c r="P11" s="58">
        <f t="shared" si="1"/>
        <v>17</v>
      </c>
      <c r="Q11" s="58">
        <f t="shared" si="2"/>
        <v>17</v>
      </c>
    </row>
    <row r="12" spans="1:20" ht="44.25" customHeight="1">
      <c r="A12" s="61">
        <v>7</v>
      </c>
      <c r="B12" s="241" t="s">
        <v>10</v>
      </c>
      <c r="C12" s="242"/>
      <c r="D12" s="60"/>
      <c r="E12" s="106">
        <v>17</v>
      </c>
      <c r="F12" s="107">
        <v>1</v>
      </c>
      <c r="G12" s="106">
        <v>16</v>
      </c>
      <c r="H12" s="105"/>
      <c r="I12" s="106"/>
      <c r="J12" s="106">
        <v>17</v>
      </c>
      <c r="K12" s="59"/>
      <c r="L12" s="59"/>
      <c r="M12" s="104">
        <v>0</v>
      </c>
      <c r="N12" s="58">
        <f t="shared" si="3"/>
        <v>17</v>
      </c>
      <c r="O12" s="58">
        <f t="shared" si="0"/>
        <v>17</v>
      </c>
      <c r="P12" s="58">
        <f t="shared" si="1"/>
        <v>17</v>
      </c>
      <c r="Q12" s="58">
        <f t="shared" si="2"/>
        <v>17</v>
      </c>
    </row>
    <row r="13" spans="1:20" ht="51" customHeight="1">
      <c r="A13" s="61">
        <v>8</v>
      </c>
      <c r="B13" s="241" t="s">
        <v>9</v>
      </c>
      <c r="C13" s="242"/>
      <c r="D13" s="60"/>
      <c r="E13" s="106">
        <v>1</v>
      </c>
      <c r="F13" s="107"/>
      <c r="G13" s="106">
        <v>1</v>
      </c>
      <c r="H13" s="105"/>
      <c r="I13" s="106"/>
      <c r="J13" s="106">
        <v>1</v>
      </c>
      <c r="K13" s="59"/>
      <c r="L13" s="59"/>
      <c r="M13" s="104">
        <v>0</v>
      </c>
      <c r="N13" s="58">
        <f t="shared" si="3"/>
        <v>1</v>
      </c>
      <c r="O13" s="58">
        <f t="shared" si="0"/>
        <v>1</v>
      </c>
      <c r="P13" s="58">
        <f t="shared" si="1"/>
        <v>1</v>
      </c>
      <c r="Q13" s="58">
        <f t="shared" si="2"/>
        <v>1</v>
      </c>
    </row>
    <row r="14" spans="1:20" ht="34.5" customHeight="1">
      <c r="A14" s="61">
        <v>9</v>
      </c>
      <c r="B14" s="237" t="s">
        <v>8</v>
      </c>
      <c r="C14" s="238"/>
      <c r="D14" s="71"/>
      <c r="E14" s="106">
        <v>225</v>
      </c>
      <c r="F14" s="107">
        <v>2</v>
      </c>
      <c r="G14" s="106">
        <v>213</v>
      </c>
      <c r="H14" s="105">
        <v>10</v>
      </c>
      <c r="I14" s="106"/>
      <c r="J14" s="106">
        <v>225</v>
      </c>
      <c r="K14" s="59"/>
      <c r="L14" s="59"/>
      <c r="M14" s="104">
        <v>0</v>
      </c>
      <c r="N14" s="58">
        <f t="shared" si="3"/>
        <v>225</v>
      </c>
      <c r="O14" s="58">
        <f t="shared" si="0"/>
        <v>225</v>
      </c>
      <c r="P14" s="58">
        <f t="shared" si="1"/>
        <v>225</v>
      </c>
      <c r="Q14" s="58">
        <f t="shared" si="2"/>
        <v>225</v>
      </c>
    </row>
    <row r="15" spans="1:20" ht="34.5" customHeight="1">
      <c r="A15" s="61">
        <v>10</v>
      </c>
      <c r="B15" s="237" t="s">
        <v>7</v>
      </c>
      <c r="C15" s="238"/>
      <c r="D15" s="71">
        <v>2</v>
      </c>
      <c r="E15" s="106">
        <v>20</v>
      </c>
      <c r="F15" s="107">
        <v>12</v>
      </c>
      <c r="G15" s="106">
        <v>1</v>
      </c>
      <c r="H15" s="59">
        <v>4</v>
      </c>
      <c r="I15" s="59">
        <v>1</v>
      </c>
      <c r="J15" s="59">
        <v>18</v>
      </c>
      <c r="K15" s="59"/>
      <c r="L15" s="59">
        <v>4</v>
      </c>
      <c r="M15" s="104">
        <v>10</v>
      </c>
      <c r="N15" s="58">
        <f t="shared" si="3"/>
        <v>22</v>
      </c>
      <c r="O15" s="58">
        <f t="shared" si="0"/>
        <v>22</v>
      </c>
      <c r="P15" s="58">
        <f t="shared" si="1"/>
        <v>18</v>
      </c>
      <c r="Q15" s="58">
        <f t="shared" si="2"/>
        <v>18</v>
      </c>
    </row>
    <row r="16" spans="1:20" ht="76.5" customHeight="1">
      <c r="A16" s="61">
        <v>11</v>
      </c>
      <c r="B16" s="237" t="s">
        <v>32</v>
      </c>
      <c r="C16" s="238"/>
      <c r="D16" s="67"/>
      <c r="E16" s="106">
        <v>8</v>
      </c>
      <c r="F16" s="107">
        <v>1</v>
      </c>
      <c r="G16" s="106">
        <v>4</v>
      </c>
      <c r="H16" s="105"/>
      <c r="I16" s="59">
        <v>2</v>
      </c>
      <c r="J16" s="59">
        <v>7</v>
      </c>
      <c r="K16" s="59"/>
      <c r="L16" s="59"/>
      <c r="M16" s="104">
        <v>2</v>
      </c>
      <c r="N16" s="58">
        <f t="shared" si="3"/>
        <v>8</v>
      </c>
      <c r="O16" s="58">
        <f t="shared" si="0"/>
        <v>7</v>
      </c>
      <c r="P16" s="58">
        <f t="shared" si="1"/>
        <v>7</v>
      </c>
      <c r="Q16" s="58">
        <f t="shared" si="2"/>
        <v>7</v>
      </c>
    </row>
    <row r="17" spans="1:23" ht="55.5" customHeight="1">
      <c r="A17" s="256" t="s">
        <v>6</v>
      </c>
      <c r="B17" s="256"/>
      <c r="C17" s="256"/>
      <c r="D17" s="247"/>
      <c r="E17" s="248"/>
      <c r="F17" s="248"/>
      <c r="G17" s="248"/>
      <c r="H17" s="248"/>
      <c r="I17" s="248"/>
      <c r="J17" s="248"/>
      <c r="K17" s="248"/>
      <c r="L17" s="248"/>
      <c r="M17" s="248"/>
      <c r="N17" s="58">
        <f t="shared" si="3"/>
        <v>0</v>
      </c>
      <c r="O17" s="58">
        <f t="shared" si="0"/>
        <v>0</v>
      </c>
      <c r="P17" s="58">
        <f t="shared" si="1"/>
        <v>0</v>
      </c>
      <c r="Q17" s="58">
        <f t="shared" si="2"/>
        <v>0</v>
      </c>
    </row>
    <row r="18" spans="1:23" ht="36.75" customHeight="1">
      <c r="A18" s="61">
        <v>1</v>
      </c>
      <c r="B18" s="249" t="s">
        <v>5</v>
      </c>
      <c r="C18" s="250"/>
      <c r="D18" s="67">
        <v>2</v>
      </c>
      <c r="E18" s="59">
        <v>94</v>
      </c>
      <c r="F18" s="59">
        <v>48</v>
      </c>
      <c r="G18" s="59">
        <v>18</v>
      </c>
      <c r="H18" s="59"/>
      <c r="I18" s="59">
        <v>5</v>
      </c>
      <c r="J18" s="59">
        <v>71</v>
      </c>
      <c r="K18" s="59"/>
      <c r="L18" s="59">
        <v>25</v>
      </c>
      <c r="M18" s="104">
        <v>19</v>
      </c>
      <c r="N18" s="58">
        <f t="shared" si="3"/>
        <v>96</v>
      </c>
      <c r="O18" s="58">
        <f t="shared" si="0"/>
        <v>96</v>
      </c>
      <c r="P18" s="58">
        <f t="shared" si="1"/>
        <v>71</v>
      </c>
      <c r="Q18" s="58">
        <f t="shared" si="2"/>
        <v>71</v>
      </c>
    </row>
    <row r="19" spans="1:23" ht="34.5" customHeight="1">
      <c r="A19" s="66">
        <v>2</v>
      </c>
      <c r="B19" s="249" t="s">
        <v>4</v>
      </c>
      <c r="C19" s="250"/>
      <c r="D19" s="65">
        <v>1</v>
      </c>
      <c r="E19" s="59">
        <v>77</v>
      </c>
      <c r="F19" s="59">
        <v>39</v>
      </c>
      <c r="G19" s="59">
        <v>28</v>
      </c>
      <c r="H19" s="59">
        <v>2</v>
      </c>
      <c r="I19" s="59">
        <v>2</v>
      </c>
      <c r="J19" s="59">
        <v>71</v>
      </c>
      <c r="K19" s="59"/>
      <c r="L19" s="59">
        <v>7</v>
      </c>
      <c r="M19" s="104">
        <v>20</v>
      </c>
      <c r="N19" s="58">
        <f t="shared" si="3"/>
        <v>78</v>
      </c>
      <c r="O19" s="58">
        <f t="shared" si="0"/>
        <v>78</v>
      </c>
      <c r="P19" s="58">
        <f t="shared" si="1"/>
        <v>71</v>
      </c>
      <c r="Q19" s="58">
        <f t="shared" si="2"/>
        <v>71</v>
      </c>
      <c r="R19" s="62"/>
      <c r="S19" s="62"/>
      <c r="T19" s="62"/>
      <c r="U19" s="62"/>
      <c r="V19" s="62"/>
      <c r="W19" s="62"/>
    </row>
    <row r="20" spans="1:23" ht="27.75" customHeight="1">
      <c r="A20" s="61">
        <v>3</v>
      </c>
      <c r="B20" s="239" t="s">
        <v>3</v>
      </c>
      <c r="C20" s="240"/>
      <c r="D20" s="64"/>
      <c r="E20" s="59">
        <v>4</v>
      </c>
      <c r="F20" s="59"/>
      <c r="G20" s="59">
        <v>3</v>
      </c>
      <c r="H20" s="59">
        <v>1</v>
      </c>
      <c r="I20" s="59"/>
      <c r="J20" s="59">
        <v>4</v>
      </c>
      <c r="K20" s="59"/>
      <c r="L20" s="59"/>
      <c r="M20" s="104">
        <v>0</v>
      </c>
      <c r="N20" s="58">
        <f t="shared" si="3"/>
        <v>4</v>
      </c>
      <c r="O20" s="58">
        <f t="shared" si="0"/>
        <v>4</v>
      </c>
      <c r="P20" s="58">
        <f t="shared" si="1"/>
        <v>4</v>
      </c>
      <c r="Q20" s="58">
        <f t="shared" si="2"/>
        <v>4</v>
      </c>
      <c r="R20" s="62"/>
      <c r="S20" s="62"/>
      <c r="T20" s="62"/>
      <c r="U20" s="62"/>
      <c r="V20" s="62"/>
      <c r="W20" s="62"/>
    </row>
    <row r="21" spans="1:23" ht="26.25" customHeight="1">
      <c r="A21" s="63">
        <v>4</v>
      </c>
      <c r="B21" s="239" t="s">
        <v>2</v>
      </c>
      <c r="C21" s="240"/>
      <c r="D21" s="60">
        <v>1</v>
      </c>
      <c r="E21" s="59">
        <v>52</v>
      </c>
      <c r="F21" s="59">
        <v>12</v>
      </c>
      <c r="G21" s="59">
        <v>25</v>
      </c>
      <c r="H21" s="59">
        <v>10</v>
      </c>
      <c r="I21" s="59">
        <v>4</v>
      </c>
      <c r="J21" s="59">
        <v>51</v>
      </c>
      <c r="K21" s="59"/>
      <c r="L21" s="59"/>
      <c r="M21" s="104">
        <v>2</v>
      </c>
      <c r="N21" s="58">
        <f t="shared" si="3"/>
        <v>53</v>
      </c>
      <c r="O21" s="58">
        <f t="shared" si="0"/>
        <v>51</v>
      </c>
      <c r="P21" s="58">
        <f t="shared" si="1"/>
        <v>51</v>
      </c>
      <c r="Q21" s="58">
        <f t="shared" si="2"/>
        <v>51</v>
      </c>
      <c r="R21" s="62"/>
      <c r="S21" s="62"/>
      <c r="T21" s="62"/>
      <c r="U21" s="62"/>
      <c r="V21" s="62"/>
      <c r="W21" s="62"/>
    </row>
    <row r="22" spans="1:23" ht="24.75" customHeight="1">
      <c r="A22" s="61">
        <v>5</v>
      </c>
      <c r="B22" s="254" t="s">
        <v>1</v>
      </c>
      <c r="C22" s="255"/>
      <c r="D22" s="60">
        <v>1</v>
      </c>
      <c r="E22" s="59">
        <v>26</v>
      </c>
      <c r="F22" s="59">
        <v>2</v>
      </c>
      <c r="G22" s="59">
        <v>4</v>
      </c>
      <c r="H22" s="59"/>
      <c r="I22" s="59"/>
      <c r="J22" s="59">
        <v>6</v>
      </c>
      <c r="K22" s="59">
        <v>1</v>
      </c>
      <c r="L22" s="59">
        <v>13</v>
      </c>
      <c r="M22" s="104">
        <v>1</v>
      </c>
      <c r="N22" s="58">
        <f t="shared" si="3"/>
        <v>27</v>
      </c>
      <c r="O22" s="58">
        <f t="shared" si="0"/>
        <v>20</v>
      </c>
      <c r="P22" s="58">
        <f t="shared" si="1"/>
        <v>6</v>
      </c>
      <c r="Q22" s="58">
        <f t="shared" si="2"/>
        <v>6</v>
      </c>
    </row>
    <row r="23" spans="1:23" ht="15.75">
      <c r="A23" s="251" t="s">
        <v>0</v>
      </c>
      <c r="B23" s="252"/>
      <c r="C23" s="253"/>
      <c r="D23" s="57">
        <f t="shared" ref="D23:M23" si="4">SUM(D6:D22)</f>
        <v>9</v>
      </c>
      <c r="E23" s="57">
        <f t="shared" si="4"/>
        <v>1450</v>
      </c>
      <c r="F23" s="57">
        <f t="shared" si="4"/>
        <v>221</v>
      </c>
      <c r="G23" s="57">
        <f t="shared" si="4"/>
        <v>1115</v>
      </c>
      <c r="H23" s="57">
        <f t="shared" si="4"/>
        <v>44</v>
      </c>
      <c r="I23" s="57">
        <f t="shared" si="4"/>
        <v>16</v>
      </c>
      <c r="J23" s="57">
        <f t="shared" si="4"/>
        <v>1396</v>
      </c>
      <c r="K23" s="57">
        <f t="shared" si="4"/>
        <v>1</v>
      </c>
      <c r="L23" s="57">
        <f t="shared" si="4"/>
        <v>51</v>
      </c>
      <c r="M23" s="57">
        <f t="shared" si="4"/>
        <v>109</v>
      </c>
      <c r="N23" s="58">
        <f t="shared" si="3"/>
        <v>1459</v>
      </c>
      <c r="O23" s="58">
        <f t="shared" si="0"/>
        <v>1448</v>
      </c>
      <c r="P23" s="58">
        <f t="shared" si="1"/>
        <v>1396</v>
      </c>
      <c r="Q23" s="58">
        <f t="shared" si="2"/>
        <v>1396</v>
      </c>
    </row>
    <row r="24" spans="1:23" ht="15.75">
      <c r="A24" s="103"/>
      <c r="B24" s="103"/>
      <c r="C24" s="103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1"/>
      <c r="O24" s="101"/>
      <c r="P24" s="101"/>
      <c r="Q24" s="101"/>
    </row>
    <row r="25" spans="1:23" ht="15.75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17"/>
      <c r="S25" s="117"/>
      <c r="T25" s="117"/>
      <c r="U25" s="100"/>
      <c r="V25" s="100"/>
    </row>
    <row r="26" spans="1:23" ht="38.25" customHeight="1">
      <c r="B26" s="122"/>
      <c r="C26" s="310" t="s">
        <v>64</v>
      </c>
      <c r="D26" s="311"/>
      <c r="E26" s="311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6"/>
      <c r="S26" s="146"/>
      <c r="T26" s="146"/>
      <c r="U26" s="146"/>
    </row>
    <row r="27" spans="1:23" ht="38.25" customHeight="1">
      <c r="B27" s="122"/>
      <c r="C27" s="122"/>
      <c r="D27" s="145"/>
      <c r="E27" s="122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6"/>
      <c r="S27" s="146"/>
      <c r="T27" s="146"/>
      <c r="U27" s="146"/>
    </row>
    <row r="28" spans="1:23" ht="38.25" customHeight="1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7"/>
      <c r="O28" s="147"/>
      <c r="P28" s="147"/>
      <c r="Q28" s="147"/>
      <c r="R28" s="146"/>
      <c r="S28" s="146"/>
      <c r="T28" s="146"/>
      <c r="U28" s="146"/>
    </row>
    <row r="29" spans="1:23" ht="38.25" customHeight="1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7"/>
      <c r="O29" s="147"/>
      <c r="P29" s="147"/>
      <c r="Q29" s="147"/>
      <c r="R29" s="146"/>
      <c r="S29" s="146"/>
      <c r="T29" s="146"/>
      <c r="U29" s="146"/>
    </row>
    <row r="30" spans="1:23" ht="38.25" customHeight="1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147"/>
      <c r="P30" s="147"/>
      <c r="Q30" s="147"/>
      <c r="R30" s="146"/>
      <c r="S30" s="146"/>
      <c r="T30" s="146"/>
      <c r="U30" s="146"/>
    </row>
    <row r="31" spans="1:23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7"/>
      <c r="O31" s="147"/>
      <c r="P31" s="147"/>
      <c r="Q31" s="147"/>
      <c r="R31" s="146"/>
      <c r="S31" s="146"/>
      <c r="T31" s="146"/>
      <c r="U31" s="146"/>
    </row>
    <row r="32" spans="1:23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147"/>
      <c r="P32" s="147"/>
      <c r="Q32" s="147"/>
      <c r="R32" s="146"/>
      <c r="S32" s="146"/>
      <c r="T32" s="146"/>
      <c r="U32" s="146"/>
    </row>
    <row r="33" spans="7:21">
      <c r="G33" s="146"/>
      <c r="H33" s="146"/>
      <c r="I33" s="146"/>
      <c r="J33" s="146"/>
      <c r="K33" s="146"/>
      <c r="L33" s="146"/>
      <c r="M33" s="146"/>
      <c r="N33" s="147"/>
      <c r="O33" s="147"/>
      <c r="P33" s="147"/>
      <c r="Q33" s="147"/>
      <c r="R33" s="146"/>
      <c r="S33" s="146"/>
      <c r="T33" s="146"/>
      <c r="U33" s="146"/>
    </row>
  </sheetData>
  <mergeCells count="34">
    <mergeCell ref="C26:E26"/>
    <mergeCell ref="L3:L4"/>
    <mergeCell ref="A1:B1"/>
    <mergeCell ref="K3:K4"/>
    <mergeCell ref="K1:M1"/>
    <mergeCell ref="C1:J1"/>
    <mergeCell ref="E3:E4"/>
    <mergeCell ref="D3:D4"/>
    <mergeCell ref="A2:M2"/>
    <mergeCell ref="M3:M4"/>
    <mergeCell ref="A3:C4"/>
    <mergeCell ref="F3:J3"/>
    <mergeCell ref="A23:C23"/>
    <mergeCell ref="B22:C22"/>
    <mergeCell ref="A17:C17"/>
    <mergeCell ref="B14:C14"/>
    <mergeCell ref="B21:C21"/>
    <mergeCell ref="B20:C20"/>
    <mergeCell ref="B19:C19"/>
    <mergeCell ref="B15:C15"/>
    <mergeCell ref="B18:C18"/>
    <mergeCell ref="D17:M17"/>
    <mergeCell ref="B16:C16"/>
    <mergeCell ref="B13:C13"/>
    <mergeCell ref="B10:C10"/>
    <mergeCell ref="B12:C12"/>
    <mergeCell ref="B11:C11"/>
    <mergeCell ref="P5:Q5"/>
    <mergeCell ref="N5:O5"/>
    <mergeCell ref="A5:C5"/>
    <mergeCell ref="B9:C9"/>
    <mergeCell ref="B7:C7"/>
    <mergeCell ref="B6:C6"/>
    <mergeCell ref="B8:C8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5"/>
  <sheetViews>
    <sheetView zoomScale="91" zoomScaleNormal="91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4"/>
      <c r="E6" s="33">
        <v>44</v>
      </c>
      <c r="F6" s="33">
        <v>1</v>
      </c>
      <c r="G6" s="33">
        <v>43</v>
      </c>
      <c r="H6" s="33"/>
      <c r="I6" s="33"/>
      <c r="J6" s="33">
        <v>44</v>
      </c>
      <c r="K6" s="33"/>
      <c r="L6" s="33"/>
      <c r="M6" s="33">
        <v>14</v>
      </c>
      <c r="N6" s="32">
        <f t="shared" ref="N6:N16" si="0">D6+E6</f>
        <v>44</v>
      </c>
      <c r="O6" s="32">
        <f t="shared" ref="O6:O16" si="1">J6+K6+L6</f>
        <v>44</v>
      </c>
      <c r="P6" s="32">
        <f t="shared" ref="P6:P16" si="2">J6</f>
        <v>44</v>
      </c>
      <c r="Q6" s="32">
        <f t="shared" ref="Q6:Q16" si="3">F6+G6+H6+I6</f>
        <v>44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4"/>
      <c r="E7" s="33">
        <v>42</v>
      </c>
      <c r="F7" s="33">
        <v>3</v>
      </c>
      <c r="G7" s="33">
        <v>37</v>
      </c>
      <c r="H7" s="33">
        <v>2</v>
      </c>
      <c r="I7" s="33"/>
      <c r="J7" s="33">
        <v>42</v>
      </c>
      <c r="K7" s="33"/>
      <c r="L7" s="33"/>
      <c r="M7" s="33">
        <v>17</v>
      </c>
      <c r="N7" s="32">
        <f t="shared" si="0"/>
        <v>42</v>
      </c>
      <c r="O7" s="32">
        <f t="shared" si="1"/>
        <v>42</v>
      </c>
      <c r="P7" s="32">
        <f t="shared" si="2"/>
        <v>42</v>
      </c>
      <c r="Q7" s="32">
        <f t="shared" si="3"/>
        <v>42</v>
      </c>
    </row>
    <row r="8" spans="1:20" ht="32.25" customHeight="1">
      <c r="A8" s="45">
        <v>3</v>
      </c>
      <c r="B8" s="224" t="s">
        <v>14</v>
      </c>
      <c r="C8" s="225"/>
      <c r="D8" s="34"/>
      <c r="E8" s="33">
        <v>5</v>
      </c>
      <c r="F8" s="33"/>
      <c r="G8" s="33">
        <v>5</v>
      </c>
      <c r="H8" s="33"/>
      <c r="I8" s="33"/>
      <c r="J8" s="33">
        <v>5</v>
      </c>
      <c r="K8" s="33"/>
      <c r="L8" s="33"/>
      <c r="M8" s="33">
        <v>1</v>
      </c>
      <c r="N8" s="32">
        <f t="shared" si="0"/>
        <v>5</v>
      </c>
      <c r="O8" s="32">
        <f t="shared" si="1"/>
        <v>5</v>
      </c>
      <c r="P8" s="32">
        <f t="shared" si="2"/>
        <v>5</v>
      </c>
      <c r="Q8" s="32">
        <f t="shared" si="3"/>
        <v>5</v>
      </c>
    </row>
    <row r="9" spans="1:20" ht="51.75" customHeight="1">
      <c r="A9" s="45">
        <v>4</v>
      </c>
      <c r="B9" s="224" t="s">
        <v>13</v>
      </c>
      <c r="C9" s="225"/>
      <c r="D9" s="34"/>
      <c r="E9" s="33">
        <v>29</v>
      </c>
      <c r="F9" s="33">
        <v>20</v>
      </c>
      <c r="G9" s="33">
        <v>9</v>
      </c>
      <c r="H9" s="33"/>
      <c r="I9" s="33"/>
      <c r="J9" s="33">
        <v>29</v>
      </c>
      <c r="K9" s="33"/>
      <c r="L9" s="33"/>
      <c r="M9" s="33">
        <v>2</v>
      </c>
      <c r="N9" s="32">
        <f t="shared" si="0"/>
        <v>29</v>
      </c>
      <c r="O9" s="32">
        <f t="shared" si="1"/>
        <v>29</v>
      </c>
      <c r="P9" s="32">
        <f t="shared" si="2"/>
        <v>29</v>
      </c>
      <c r="Q9" s="32">
        <f t="shared" si="3"/>
        <v>29</v>
      </c>
    </row>
    <row r="10" spans="1:20" ht="37.5" customHeight="1">
      <c r="A10" s="45">
        <v>5</v>
      </c>
      <c r="B10" s="224" t="s">
        <v>12</v>
      </c>
      <c r="C10" s="225"/>
      <c r="D10" s="34"/>
      <c r="E10" s="33">
        <v>83</v>
      </c>
      <c r="F10" s="33">
        <v>4</v>
      </c>
      <c r="G10" s="33">
        <v>79</v>
      </c>
      <c r="H10" s="33"/>
      <c r="I10" s="33"/>
      <c r="J10" s="33">
        <v>83</v>
      </c>
      <c r="K10" s="33"/>
      <c r="L10" s="33"/>
      <c r="M10" s="33"/>
      <c r="N10" s="32">
        <f t="shared" si="0"/>
        <v>83</v>
      </c>
      <c r="O10" s="32">
        <f t="shared" si="1"/>
        <v>83</v>
      </c>
      <c r="P10" s="32">
        <f t="shared" si="2"/>
        <v>83</v>
      </c>
      <c r="Q10" s="32">
        <f t="shared" si="3"/>
        <v>83</v>
      </c>
    </row>
    <row r="11" spans="1:20" ht="63.75" customHeight="1">
      <c r="A11" s="35">
        <v>6</v>
      </c>
      <c r="B11" s="226" t="s">
        <v>11</v>
      </c>
      <c r="C11" s="227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2">
        <f t="shared" si="0"/>
        <v>0</v>
      </c>
      <c r="O11" s="32">
        <f t="shared" si="1"/>
        <v>0</v>
      </c>
      <c r="P11" s="32">
        <f t="shared" si="2"/>
        <v>0</v>
      </c>
      <c r="Q11" s="32">
        <f t="shared" si="3"/>
        <v>0</v>
      </c>
    </row>
    <row r="12" spans="1:20" ht="44.25" customHeight="1">
      <c r="A12" s="35">
        <v>7</v>
      </c>
      <c r="B12" s="226" t="s">
        <v>10</v>
      </c>
      <c r="C12" s="227"/>
      <c r="D12" s="34"/>
      <c r="E12" s="33">
        <v>3</v>
      </c>
      <c r="F12" s="33"/>
      <c r="G12" s="33">
        <v>3</v>
      </c>
      <c r="H12" s="33"/>
      <c r="I12" s="33"/>
      <c r="J12" s="33">
        <v>3</v>
      </c>
      <c r="K12" s="33"/>
      <c r="L12" s="33"/>
      <c r="M12" s="33"/>
      <c r="N12" s="32">
        <f t="shared" si="0"/>
        <v>3</v>
      </c>
      <c r="O12" s="32">
        <f t="shared" si="1"/>
        <v>3</v>
      </c>
      <c r="P12" s="32">
        <f t="shared" si="2"/>
        <v>3</v>
      </c>
      <c r="Q12" s="32">
        <f t="shared" si="3"/>
        <v>3</v>
      </c>
    </row>
    <row r="13" spans="1:20" ht="51" customHeight="1">
      <c r="A13" s="35">
        <v>8</v>
      </c>
      <c r="B13" s="226" t="s">
        <v>9</v>
      </c>
      <c r="C13" s="227"/>
      <c r="D13" s="34"/>
      <c r="E13" s="33">
        <v>1</v>
      </c>
      <c r="F13" s="33"/>
      <c r="G13" s="33">
        <v>1</v>
      </c>
      <c r="H13" s="33"/>
      <c r="I13" s="33"/>
      <c r="J13" s="33">
        <v>1</v>
      </c>
      <c r="K13" s="33"/>
      <c r="L13" s="33"/>
      <c r="M13" s="33"/>
      <c r="N13" s="32">
        <f t="shared" si="0"/>
        <v>1</v>
      </c>
      <c r="O13" s="32">
        <f t="shared" si="1"/>
        <v>1</v>
      </c>
      <c r="P13" s="32">
        <f t="shared" si="2"/>
        <v>1</v>
      </c>
      <c r="Q13" s="32">
        <f t="shared" si="3"/>
        <v>1</v>
      </c>
    </row>
    <row r="14" spans="1:20" ht="34.5" customHeight="1">
      <c r="A14" s="35">
        <v>9</v>
      </c>
      <c r="B14" s="228" t="s">
        <v>8</v>
      </c>
      <c r="C14" s="229"/>
      <c r="D14" s="44"/>
      <c r="E14" s="33">
        <v>132</v>
      </c>
      <c r="F14" s="33">
        <v>5</v>
      </c>
      <c r="G14" s="33">
        <v>124</v>
      </c>
      <c r="H14" s="33">
        <v>3</v>
      </c>
      <c r="I14" s="33"/>
      <c r="J14" s="33">
        <v>132</v>
      </c>
      <c r="K14" s="33"/>
      <c r="L14" s="33"/>
      <c r="M14" s="33"/>
      <c r="N14" s="32">
        <f t="shared" si="0"/>
        <v>132</v>
      </c>
      <c r="O14" s="32">
        <f t="shared" si="1"/>
        <v>132</v>
      </c>
      <c r="P14" s="32">
        <f t="shared" si="2"/>
        <v>132</v>
      </c>
      <c r="Q14" s="32">
        <f t="shared" si="3"/>
        <v>132</v>
      </c>
    </row>
    <row r="15" spans="1:20" ht="70.5" customHeight="1">
      <c r="A15" s="35">
        <v>10</v>
      </c>
      <c r="B15" s="228" t="s">
        <v>7</v>
      </c>
      <c r="C15" s="229"/>
      <c r="D15" s="44">
        <v>1</v>
      </c>
      <c r="E15" s="33">
        <v>10</v>
      </c>
      <c r="F15" s="33">
        <v>8</v>
      </c>
      <c r="G15" s="33"/>
      <c r="H15" s="33"/>
      <c r="I15" s="33"/>
      <c r="J15" s="33">
        <v>8</v>
      </c>
      <c r="K15" s="33"/>
      <c r="L15" s="33">
        <v>3</v>
      </c>
      <c r="M15" s="33">
        <v>4</v>
      </c>
      <c r="N15" s="32">
        <f t="shared" si="0"/>
        <v>11</v>
      </c>
      <c r="O15" s="32">
        <f t="shared" si="1"/>
        <v>11</v>
      </c>
      <c r="P15" s="32">
        <f t="shared" si="2"/>
        <v>8</v>
      </c>
      <c r="Q15" s="32">
        <f t="shared" si="3"/>
        <v>8</v>
      </c>
    </row>
    <row r="16" spans="1:20" ht="45" customHeight="1">
      <c r="A16" s="35">
        <v>11</v>
      </c>
      <c r="B16" s="228" t="s">
        <v>32</v>
      </c>
      <c r="C16" s="229"/>
      <c r="D16" s="41"/>
      <c r="E16" s="33"/>
      <c r="F16" s="33"/>
      <c r="G16" s="33"/>
      <c r="H16" s="33"/>
      <c r="I16" s="33"/>
      <c r="J16" s="33"/>
      <c r="K16" s="33"/>
      <c r="L16" s="33"/>
      <c r="M16" s="33"/>
      <c r="N16" s="32">
        <f t="shared" si="0"/>
        <v>0</v>
      </c>
      <c r="O16" s="32">
        <f t="shared" si="1"/>
        <v>0</v>
      </c>
      <c r="P16" s="32">
        <f t="shared" si="2"/>
        <v>0</v>
      </c>
      <c r="Q16" s="32">
        <f t="shared" si="3"/>
        <v>0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41">
        <v>1</v>
      </c>
      <c r="E18" s="33">
        <v>230</v>
      </c>
      <c r="F18" s="33">
        <v>143</v>
      </c>
      <c r="G18" s="33">
        <v>50</v>
      </c>
      <c r="H18" s="33"/>
      <c r="I18" s="33">
        <v>33</v>
      </c>
      <c r="J18" s="33">
        <v>226</v>
      </c>
      <c r="K18" s="33">
        <v>1</v>
      </c>
      <c r="L18" s="33">
        <v>4</v>
      </c>
      <c r="M18" s="33">
        <v>14</v>
      </c>
      <c r="N18" s="32">
        <f>D18+E18</f>
        <v>231</v>
      </c>
      <c r="O18" s="32">
        <f>J18+K18+L18</f>
        <v>231</v>
      </c>
      <c r="P18" s="32">
        <f>J18</f>
        <v>226</v>
      </c>
      <c r="Q18" s="32">
        <f>F18+G18+H18+I18</f>
        <v>226</v>
      </c>
    </row>
    <row r="19" spans="1:23" ht="34.5" customHeight="1">
      <c r="A19" s="40">
        <v>2</v>
      </c>
      <c r="B19" s="222" t="s">
        <v>4</v>
      </c>
      <c r="C19" s="223"/>
      <c r="D19" s="39">
        <v>3</v>
      </c>
      <c r="E19" s="33">
        <v>58</v>
      </c>
      <c r="F19" s="33">
        <v>10</v>
      </c>
      <c r="G19" s="33">
        <v>37</v>
      </c>
      <c r="H19" s="33">
        <v>2</v>
      </c>
      <c r="I19" s="33">
        <v>2</v>
      </c>
      <c r="J19" s="33">
        <v>51</v>
      </c>
      <c r="K19" s="33">
        <v>3</v>
      </c>
      <c r="L19" s="33">
        <v>7</v>
      </c>
      <c r="M19" s="33">
        <v>1</v>
      </c>
      <c r="N19" s="32">
        <f>D19+E19</f>
        <v>61</v>
      </c>
      <c r="O19" s="32">
        <f>J19+K19+L19</f>
        <v>61</v>
      </c>
      <c r="P19" s="32">
        <f>J19</f>
        <v>51</v>
      </c>
      <c r="Q19" s="32">
        <f>F19+G19+H19+I19</f>
        <v>51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8"/>
      <c r="E20" s="33">
        <v>5</v>
      </c>
      <c r="F20" s="33"/>
      <c r="G20" s="33">
        <v>5</v>
      </c>
      <c r="H20" s="33"/>
      <c r="I20" s="33"/>
      <c r="J20" s="33">
        <v>5</v>
      </c>
      <c r="K20" s="33"/>
      <c r="L20" s="33"/>
      <c r="M20" s="33"/>
      <c r="N20" s="32">
        <f>D20+E20</f>
        <v>5</v>
      </c>
      <c r="O20" s="32">
        <f>J20+K20+L20</f>
        <v>5</v>
      </c>
      <c r="P20" s="32">
        <f>J20</f>
        <v>5</v>
      </c>
      <c r="Q20" s="32">
        <f>F20+G20+H20+I20</f>
        <v>5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4"/>
      <c r="E21" s="33">
        <v>31</v>
      </c>
      <c r="F21" s="33">
        <v>2</v>
      </c>
      <c r="G21" s="33">
        <v>20</v>
      </c>
      <c r="H21" s="33"/>
      <c r="I21" s="33">
        <v>5</v>
      </c>
      <c r="J21" s="33">
        <v>27</v>
      </c>
      <c r="K21" s="33"/>
      <c r="L21" s="33">
        <v>4</v>
      </c>
      <c r="M21" s="33">
        <v>1</v>
      </c>
      <c r="N21" s="32">
        <f>D21+E21</f>
        <v>31</v>
      </c>
      <c r="O21" s="32">
        <f>J21+K21+L21</f>
        <v>31</v>
      </c>
      <c r="P21" s="32">
        <f>J21</f>
        <v>27</v>
      </c>
      <c r="Q21" s="32">
        <f>F21+G21+H21+I21</f>
        <v>27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4">
        <v>1</v>
      </c>
      <c r="E22" s="33">
        <v>6</v>
      </c>
      <c r="F22" s="33">
        <v>2</v>
      </c>
      <c r="G22" s="33">
        <v>2</v>
      </c>
      <c r="H22" s="33"/>
      <c r="I22" s="33">
        <v>2</v>
      </c>
      <c r="J22" s="33">
        <v>6</v>
      </c>
      <c r="K22" s="33"/>
      <c r="L22" s="33">
        <v>1</v>
      </c>
      <c r="M22" s="33"/>
      <c r="N22" s="32">
        <f>D22+E22</f>
        <v>7</v>
      </c>
      <c r="O22" s="32">
        <f>J22+K22+L22</f>
        <v>7</v>
      </c>
      <c r="P22" s="32">
        <f>J22</f>
        <v>6</v>
      </c>
      <c r="Q22" s="32">
        <f>F22+G22+H22+I22</f>
        <v>6</v>
      </c>
    </row>
    <row r="23" spans="1:23" ht="15.75">
      <c r="A23" s="214" t="s">
        <v>0</v>
      </c>
      <c r="B23" s="215"/>
      <c r="C23" s="216"/>
      <c r="D23" s="31">
        <f t="shared" ref="D23:Q23" si="4">SUM(D6:D16,D18:D22)</f>
        <v>6</v>
      </c>
      <c r="E23" s="31">
        <f t="shared" si="4"/>
        <v>679</v>
      </c>
      <c r="F23" s="31">
        <f t="shared" si="4"/>
        <v>198</v>
      </c>
      <c r="G23" s="31">
        <f t="shared" si="4"/>
        <v>415</v>
      </c>
      <c r="H23" s="31">
        <f t="shared" si="4"/>
        <v>7</v>
      </c>
      <c r="I23" s="31">
        <f t="shared" si="4"/>
        <v>42</v>
      </c>
      <c r="J23" s="31">
        <f t="shared" si="4"/>
        <v>662</v>
      </c>
      <c r="K23" s="31">
        <f t="shared" si="4"/>
        <v>4</v>
      </c>
      <c r="L23" s="31">
        <f t="shared" si="4"/>
        <v>19</v>
      </c>
      <c r="M23" s="31">
        <f t="shared" si="4"/>
        <v>54</v>
      </c>
      <c r="N23" s="30">
        <f t="shared" si="4"/>
        <v>685</v>
      </c>
      <c r="O23" s="30">
        <f t="shared" si="4"/>
        <v>685</v>
      </c>
      <c r="P23" s="30">
        <f t="shared" si="4"/>
        <v>662</v>
      </c>
      <c r="Q23" s="30">
        <f t="shared" si="4"/>
        <v>662</v>
      </c>
    </row>
    <row r="25" spans="1:23">
      <c r="C25" s="52"/>
    </row>
  </sheetData>
  <mergeCells count="33">
    <mergeCell ref="B8:C8"/>
    <mergeCell ref="B13:C13"/>
    <mergeCell ref="B14:C14"/>
    <mergeCell ref="A1:B1"/>
    <mergeCell ref="C1:J1"/>
    <mergeCell ref="A5:C5"/>
    <mergeCell ref="B6:C6"/>
    <mergeCell ref="B7:C7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N5:O5"/>
    <mergeCell ref="P5:Q5"/>
    <mergeCell ref="A23:C23"/>
    <mergeCell ref="B22:C22"/>
    <mergeCell ref="A17:C17"/>
    <mergeCell ref="D17:M17"/>
    <mergeCell ref="B18:C18"/>
    <mergeCell ref="B19:C19"/>
    <mergeCell ref="B20:C20"/>
    <mergeCell ref="B21:C21"/>
    <mergeCell ref="B15:C15"/>
    <mergeCell ref="B16:C16"/>
    <mergeCell ref="B9:C9"/>
    <mergeCell ref="B10:C10"/>
    <mergeCell ref="B11:C11"/>
    <mergeCell ref="B12:C12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44"/>
  <sheetViews>
    <sheetView zoomScale="80" zoomScaleNormal="80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9" width="9.140625" style="28"/>
    <col min="10" max="10" width="10.85546875" style="28" bestFit="1" customWidth="1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61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4"/>
      <c r="E6" s="33">
        <v>57</v>
      </c>
      <c r="F6" s="33">
        <v>2</v>
      </c>
      <c r="G6" s="33">
        <v>54</v>
      </c>
      <c r="H6" s="33">
        <v>1</v>
      </c>
      <c r="I6" s="33"/>
      <c r="J6" s="33">
        <v>57</v>
      </c>
      <c r="K6" s="33"/>
      <c r="L6" s="33"/>
      <c r="M6" s="33">
        <v>10</v>
      </c>
      <c r="N6" s="32">
        <f t="shared" ref="N6:N16" si="0">D6+E6</f>
        <v>57</v>
      </c>
      <c r="O6" s="32">
        <f t="shared" ref="O6:O16" si="1">J6+K6+L6</f>
        <v>57</v>
      </c>
      <c r="P6" s="32">
        <f t="shared" ref="P6:P16" si="2">J6</f>
        <v>57</v>
      </c>
      <c r="Q6" s="32">
        <f t="shared" ref="Q6:Q16" si="3">F6+G6+H6+I6</f>
        <v>57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4"/>
      <c r="E7" s="33">
        <v>23</v>
      </c>
      <c r="F7" s="33"/>
      <c r="G7" s="33">
        <v>21</v>
      </c>
      <c r="H7" s="33"/>
      <c r="I7" s="33"/>
      <c r="J7" s="33">
        <v>21</v>
      </c>
      <c r="K7" s="33"/>
      <c r="L7" s="33">
        <v>2</v>
      </c>
      <c r="M7" s="33">
        <v>7</v>
      </c>
      <c r="N7" s="32">
        <f t="shared" si="0"/>
        <v>23</v>
      </c>
      <c r="O7" s="32">
        <f t="shared" si="1"/>
        <v>23</v>
      </c>
      <c r="P7" s="32">
        <f t="shared" si="2"/>
        <v>21</v>
      </c>
      <c r="Q7" s="32">
        <f t="shared" si="3"/>
        <v>21</v>
      </c>
    </row>
    <row r="8" spans="1:20" ht="32.25" customHeight="1">
      <c r="A8" s="45">
        <v>3</v>
      </c>
      <c r="B8" s="224" t="s">
        <v>14</v>
      </c>
      <c r="C8" s="225"/>
      <c r="D8" s="34"/>
      <c r="E8" s="33">
        <v>8</v>
      </c>
      <c r="F8" s="33">
        <v>1</v>
      </c>
      <c r="G8" s="33">
        <v>7</v>
      </c>
      <c r="H8" s="33"/>
      <c r="I8" s="33"/>
      <c r="J8" s="33">
        <v>8</v>
      </c>
      <c r="K8" s="33"/>
      <c r="L8" s="33"/>
      <c r="M8" s="33">
        <v>2</v>
      </c>
      <c r="N8" s="32">
        <f t="shared" si="0"/>
        <v>8</v>
      </c>
      <c r="O8" s="32">
        <f t="shared" si="1"/>
        <v>8</v>
      </c>
      <c r="P8" s="32">
        <f t="shared" si="2"/>
        <v>8</v>
      </c>
      <c r="Q8" s="32">
        <f t="shared" si="3"/>
        <v>8</v>
      </c>
    </row>
    <row r="9" spans="1:20" ht="51.75" customHeight="1">
      <c r="A9" s="45">
        <v>4</v>
      </c>
      <c r="B9" s="224" t="s">
        <v>13</v>
      </c>
      <c r="C9" s="225"/>
      <c r="D9" s="34"/>
      <c r="E9" s="33">
        <v>5</v>
      </c>
      <c r="F9" s="33">
        <v>5</v>
      </c>
      <c r="G9" s="33"/>
      <c r="H9" s="33"/>
      <c r="I9" s="33"/>
      <c r="J9" s="33">
        <v>5</v>
      </c>
      <c r="K9" s="33"/>
      <c r="L9" s="33"/>
      <c r="M9" s="33">
        <v>2</v>
      </c>
      <c r="N9" s="32">
        <f t="shared" si="0"/>
        <v>5</v>
      </c>
      <c r="O9" s="32">
        <f t="shared" si="1"/>
        <v>5</v>
      </c>
      <c r="P9" s="32">
        <f t="shared" si="2"/>
        <v>5</v>
      </c>
      <c r="Q9" s="32">
        <f t="shared" si="3"/>
        <v>5</v>
      </c>
    </row>
    <row r="10" spans="1:20" ht="37.5" customHeight="1">
      <c r="A10" s="45">
        <v>5</v>
      </c>
      <c r="B10" s="224" t="s">
        <v>12</v>
      </c>
      <c r="C10" s="225"/>
      <c r="D10" s="34"/>
      <c r="E10" s="33">
        <v>60</v>
      </c>
      <c r="F10" s="33">
        <v>1</v>
      </c>
      <c r="G10" s="33">
        <v>59</v>
      </c>
      <c r="H10" s="33"/>
      <c r="I10" s="33"/>
      <c r="J10" s="33">
        <v>60</v>
      </c>
      <c r="K10" s="33"/>
      <c r="L10" s="33"/>
      <c r="M10" s="33"/>
      <c r="N10" s="32">
        <f t="shared" si="0"/>
        <v>60</v>
      </c>
      <c r="O10" s="32">
        <f t="shared" si="1"/>
        <v>60</v>
      </c>
      <c r="P10" s="32">
        <f t="shared" si="2"/>
        <v>60</v>
      </c>
      <c r="Q10" s="32">
        <f t="shared" si="3"/>
        <v>60</v>
      </c>
    </row>
    <row r="11" spans="1:20" ht="63.75" customHeight="1">
      <c r="A11" s="35">
        <v>6</v>
      </c>
      <c r="B11" s="226" t="s">
        <v>11</v>
      </c>
      <c r="C11" s="227"/>
      <c r="D11" s="34"/>
      <c r="E11" s="33">
        <v>2</v>
      </c>
      <c r="F11" s="33"/>
      <c r="G11" s="33">
        <v>2</v>
      </c>
      <c r="H11" s="33"/>
      <c r="I11" s="33"/>
      <c r="J11" s="33">
        <v>2</v>
      </c>
      <c r="K11" s="33"/>
      <c r="L11" s="33"/>
      <c r="M11" s="33"/>
      <c r="N11" s="32">
        <f t="shared" si="0"/>
        <v>2</v>
      </c>
      <c r="O11" s="32">
        <f t="shared" si="1"/>
        <v>2</v>
      </c>
      <c r="P11" s="32">
        <f t="shared" si="2"/>
        <v>2</v>
      </c>
      <c r="Q11" s="32">
        <f t="shared" si="3"/>
        <v>2</v>
      </c>
    </row>
    <row r="12" spans="1:20" ht="44.25" customHeight="1">
      <c r="A12" s="35">
        <v>7</v>
      </c>
      <c r="B12" s="226" t="s">
        <v>10</v>
      </c>
      <c r="C12" s="227"/>
      <c r="D12" s="34"/>
      <c r="E12" s="33">
        <v>2</v>
      </c>
      <c r="F12" s="33"/>
      <c r="G12" s="33">
        <v>2</v>
      </c>
      <c r="H12" s="33"/>
      <c r="I12" s="33"/>
      <c r="J12" s="33">
        <v>2</v>
      </c>
      <c r="K12" s="33"/>
      <c r="L12" s="33"/>
      <c r="M12" s="33"/>
      <c r="N12" s="32">
        <f t="shared" si="0"/>
        <v>2</v>
      </c>
      <c r="O12" s="32">
        <f t="shared" si="1"/>
        <v>2</v>
      </c>
      <c r="P12" s="32">
        <f t="shared" si="2"/>
        <v>2</v>
      </c>
      <c r="Q12" s="32">
        <f t="shared" si="3"/>
        <v>2</v>
      </c>
    </row>
    <row r="13" spans="1:20" ht="51" customHeight="1">
      <c r="A13" s="35">
        <v>8</v>
      </c>
      <c r="B13" s="226" t="s">
        <v>9</v>
      </c>
      <c r="C13" s="227"/>
      <c r="D13" s="34"/>
      <c r="E13" s="33"/>
      <c r="F13" s="33"/>
      <c r="G13" s="33"/>
      <c r="H13" s="33"/>
      <c r="I13" s="33"/>
      <c r="J13" s="33"/>
      <c r="K13" s="33"/>
      <c r="L13" s="33"/>
      <c r="M13" s="33"/>
      <c r="N13" s="32">
        <f t="shared" si="0"/>
        <v>0</v>
      </c>
      <c r="O13" s="32">
        <f t="shared" si="1"/>
        <v>0</v>
      </c>
      <c r="P13" s="32">
        <f t="shared" si="2"/>
        <v>0</v>
      </c>
      <c r="Q13" s="32">
        <f t="shared" si="3"/>
        <v>0</v>
      </c>
    </row>
    <row r="14" spans="1:20" ht="34.5" customHeight="1">
      <c r="A14" s="35">
        <v>9</v>
      </c>
      <c r="B14" s="228" t="s">
        <v>8</v>
      </c>
      <c r="C14" s="229"/>
      <c r="D14" s="44"/>
      <c r="E14" s="33">
        <v>66</v>
      </c>
      <c r="F14" s="33"/>
      <c r="G14" s="33">
        <v>66</v>
      </c>
      <c r="H14" s="33"/>
      <c r="I14" s="33"/>
      <c r="J14" s="33">
        <v>66</v>
      </c>
      <c r="K14" s="33"/>
      <c r="L14" s="33"/>
      <c r="M14" s="33"/>
      <c r="N14" s="32">
        <f t="shared" si="0"/>
        <v>66</v>
      </c>
      <c r="O14" s="32">
        <f t="shared" si="1"/>
        <v>66</v>
      </c>
      <c r="P14" s="32">
        <f t="shared" si="2"/>
        <v>66</v>
      </c>
      <c r="Q14" s="32">
        <f t="shared" si="3"/>
        <v>66</v>
      </c>
    </row>
    <row r="15" spans="1:20" ht="34.5" customHeight="1">
      <c r="A15" s="35">
        <v>10</v>
      </c>
      <c r="B15" s="312" t="s">
        <v>7</v>
      </c>
      <c r="C15" s="313"/>
      <c r="D15" s="44">
        <v>1</v>
      </c>
      <c r="E15" s="33">
        <v>15</v>
      </c>
      <c r="F15" s="33">
        <v>8</v>
      </c>
      <c r="G15" s="33">
        <v>4</v>
      </c>
      <c r="H15" s="33">
        <v>2</v>
      </c>
      <c r="I15" s="33"/>
      <c r="J15" s="33">
        <v>14</v>
      </c>
      <c r="K15" s="33"/>
      <c r="L15" s="33">
        <v>2</v>
      </c>
      <c r="M15" s="33">
        <v>9</v>
      </c>
      <c r="N15" s="32">
        <f t="shared" si="0"/>
        <v>16</v>
      </c>
      <c r="O15" s="32">
        <f t="shared" si="1"/>
        <v>16</v>
      </c>
      <c r="P15" s="32">
        <f t="shared" si="2"/>
        <v>14</v>
      </c>
      <c r="Q15" s="32">
        <f t="shared" si="3"/>
        <v>14</v>
      </c>
    </row>
    <row r="16" spans="1:20" ht="76.5" customHeight="1" thickBot="1">
      <c r="A16" s="35">
        <v>11</v>
      </c>
      <c r="B16" s="314" t="s">
        <v>32</v>
      </c>
      <c r="C16" s="315"/>
      <c r="D16" s="41"/>
      <c r="E16" s="33">
        <v>2</v>
      </c>
      <c r="F16" s="33">
        <v>1</v>
      </c>
      <c r="G16" s="33">
        <v>1</v>
      </c>
      <c r="H16" s="33"/>
      <c r="I16" s="33"/>
      <c r="J16" s="33">
        <v>2</v>
      </c>
      <c r="K16" s="33"/>
      <c r="L16" s="33"/>
      <c r="M16" s="33"/>
      <c r="N16" s="32">
        <f t="shared" si="0"/>
        <v>2</v>
      </c>
      <c r="O16" s="32">
        <f t="shared" si="1"/>
        <v>2</v>
      </c>
      <c r="P16" s="32">
        <f t="shared" si="2"/>
        <v>2</v>
      </c>
      <c r="Q16" s="32">
        <f t="shared" si="3"/>
        <v>2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41"/>
      <c r="E18" s="33"/>
      <c r="F18" s="33"/>
      <c r="G18" s="33"/>
      <c r="H18" s="33"/>
      <c r="I18" s="33"/>
      <c r="J18" s="33"/>
      <c r="K18" s="33"/>
      <c r="L18" s="33"/>
      <c r="M18" s="33"/>
      <c r="N18" s="32">
        <f>D18+E18</f>
        <v>0</v>
      </c>
      <c r="O18" s="32">
        <f>J18+K18+L18</f>
        <v>0</v>
      </c>
      <c r="P18" s="32">
        <f>J18</f>
        <v>0</v>
      </c>
      <c r="Q18" s="32">
        <f>F18+G18+H18+I18</f>
        <v>0</v>
      </c>
    </row>
    <row r="19" spans="1:23" ht="34.5" customHeight="1">
      <c r="A19" s="40">
        <v>2</v>
      </c>
      <c r="B19" s="222" t="s">
        <v>4</v>
      </c>
      <c r="C19" s="223"/>
      <c r="D19" s="39"/>
      <c r="E19" s="33">
        <v>79</v>
      </c>
      <c r="F19" s="33">
        <v>42</v>
      </c>
      <c r="G19" s="33">
        <v>28</v>
      </c>
      <c r="H19" s="33">
        <v>1</v>
      </c>
      <c r="I19" s="33">
        <v>3</v>
      </c>
      <c r="J19" s="33">
        <v>74</v>
      </c>
      <c r="K19" s="33"/>
      <c r="L19" s="33">
        <v>5</v>
      </c>
      <c r="M19" s="33">
        <v>6</v>
      </c>
      <c r="N19" s="32">
        <f>D19+E19</f>
        <v>79</v>
      </c>
      <c r="O19" s="32">
        <f>J19+K19+L19</f>
        <v>79</v>
      </c>
      <c r="P19" s="32">
        <f>J19</f>
        <v>74</v>
      </c>
      <c r="Q19" s="32">
        <f>F19+G19+H19+I19</f>
        <v>74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8"/>
      <c r="E20" s="33"/>
      <c r="F20" s="33"/>
      <c r="G20" s="33"/>
      <c r="H20" s="33"/>
      <c r="I20" s="33"/>
      <c r="J20" s="33"/>
      <c r="K20" s="33"/>
      <c r="L20" s="33"/>
      <c r="M20" s="33"/>
      <c r="N20" s="32">
        <f>D20+E20</f>
        <v>0</v>
      </c>
      <c r="O20" s="32">
        <f>J20+K20+L20</f>
        <v>0</v>
      </c>
      <c r="P20" s="32">
        <f>J20</f>
        <v>0</v>
      </c>
      <c r="Q20" s="32">
        <f>F20+G20+H20+I20</f>
        <v>0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4"/>
      <c r="E21" s="33">
        <v>8</v>
      </c>
      <c r="F21" s="33"/>
      <c r="G21" s="33">
        <v>7</v>
      </c>
      <c r="H21" s="33"/>
      <c r="I21" s="33"/>
      <c r="J21" s="33">
        <v>7</v>
      </c>
      <c r="K21" s="33"/>
      <c r="L21" s="33">
        <v>1</v>
      </c>
      <c r="M21" s="33"/>
      <c r="N21" s="32">
        <f>D21+E21</f>
        <v>8</v>
      </c>
      <c r="O21" s="32">
        <f>J21+K21+L21</f>
        <v>8</v>
      </c>
      <c r="P21" s="32">
        <f>J21</f>
        <v>7</v>
      </c>
      <c r="Q21" s="32">
        <f>F21+G21+H21+I21</f>
        <v>7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4">
        <v>1</v>
      </c>
      <c r="E22" s="33">
        <v>6</v>
      </c>
      <c r="F22" s="33"/>
      <c r="G22" s="33">
        <v>5</v>
      </c>
      <c r="H22" s="33"/>
      <c r="I22" s="33"/>
      <c r="J22" s="33">
        <v>5</v>
      </c>
      <c r="K22" s="33">
        <v>1</v>
      </c>
      <c r="L22" s="33">
        <v>1</v>
      </c>
      <c r="M22" s="33"/>
      <c r="N22" s="32">
        <f>D22+E22</f>
        <v>7</v>
      </c>
      <c r="O22" s="32">
        <f>J22+K22+L22</f>
        <v>7</v>
      </c>
      <c r="P22" s="32">
        <f>J22</f>
        <v>5</v>
      </c>
      <c r="Q22" s="32">
        <f>F22+G22+H22+I22</f>
        <v>5</v>
      </c>
    </row>
    <row r="23" spans="1:23" ht="15.75">
      <c r="A23" s="214" t="s">
        <v>0</v>
      </c>
      <c r="B23" s="215"/>
      <c r="C23" s="216"/>
      <c r="D23" s="31">
        <f t="shared" ref="D23:Q23" si="4">SUM(D6:D16,D18:D22)</f>
        <v>2</v>
      </c>
      <c r="E23" s="31">
        <f t="shared" si="4"/>
        <v>333</v>
      </c>
      <c r="F23" s="31">
        <f t="shared" si="4"/>
        <v>60</v>
      </c>
      <c r="G23" s="31">
        <f t="shared" si="4"/>
        <v>256</v>
      </c>
      <c r="H23" s="31">
        <f t="shared" si="4"/>
        <v>4</v>
      </c>
      <c r="I23" s="31">
        <f t="shared" si="4"/>
        <v>3</v>
      </c>
      <c r="J23" s="31">
        <f t="shared" si="4"/>
        <v>323</v>
      </c>
      <c r="K23" s="31">
        <f t="shared" si="4"/>
        <v>1</v>
      </c>
      <c r="L23" s="31">
        <f t="shared" si="4"/>
        <v>11</v>
      </c>
      <c r="M23" s="31">
        <f t="shared" si="4"/>
        <v>36</v>
      </c>
      <c r="N23" s="30">
        <f t="shared" si="4"/>
        <v>335</v>
      </c>
      <c r="O23" s="30">
        <f t="shared" si="4"/>
        <v>335</v>
      </c>
      <c r="P23" s="30">
        <f t="shared" si="4"/>
        <v>323</v>
      </c>
      <c r="Q23" s="30">
        <f t="shared" si="4"/>
        <v>323</v>
      </c>
    </row>
    <row r="26" spans="1:23">
      <c r="C26" s="113"/>
      <c r="K26" s="113"/>
    </row>
    <row r="29" spans="1:23">
      <c r="N29" s="28"/>
      <c r="O29" s="28"/>
    </row>
    <row r="30" spans="1:23">
      <c r="N30" s="28"/>
      <c r="O30" s="28"/>
    </row>
    <row r="34" spans="10:17">
      <c r="Q34" s="28"/>
    </row>
    <row r="35" spans="10:17">
      <c r="Q35" s="28"/>
    </row>
    <row r="36" spans="10:17">
      <c r="J36" s="113"/>
    </row>
    <row r="38" spans="10:17">
      <c r="N38" s="28"/>
      <c r="O38" s="28"/>
      <c r="P38" s="28"/>
      <c r="Q38" s="28"/>
    </row>
    <row r="39" spans="10:17">
      <c r="N39" s="28"/>
      <c r="O39" s="28"/>
      <c r="P39" s="28"/>
      <c r="Q39" s="28"/>
    </row>
    <row r="40" spans="10:17">
      <c r="N40" s="28"/>
      <c r="O40" s="28"/>
      <c r="P40" s="28"/>
      <c r="Q40" s="28"/>
    </row>
    <row r="41" spans="10:17">
      <c r="N41" s="28"/>
      <c r="O41" s="28"/>
      <c r="P41" s="28"/>
      <c r="Q41" s="28"/>
    </row>
    <row r="42" spans="10:17">
      <c r="N42" s="28"/>
      <c r="O42" s="28"/>
      <c r="P42" s="28"/>
      <c r="Q42" s="28"/>
    </row>
    <row r="43" spans="10:17">
      <c r="N43" s="28"/>
      <c r="O43" s="28"/>
      <c r="P43" s="28"/>
      <c r="Q43" s="28"/>
    </row>
    <row r="44" spans="10:17">
      <c r="N44" s="28"/>
      <c r="O44" s="28"/>
      <c r="P44" s="28"/>
      <c r="Q44" s="28"/>
    </row>
  </sheetData>
  <mergeCells count="33">
    <mergeCell ref="B15:C15"/>
    <mergeCell ref="B16:C16"/>
    <mergeCell ref="B9:C9"/>
    <mergeCell ref="B10:C10"/>
    <mergeCell ref="B11:C11"/>
    <mergeCell ref="B12:C12"/>
    <mergeCell ref="N5:O5"/>
    <mergeCell ref="P5:Q5"/>
    <mergeCell ref="A23:C23"/>
    <mergeCell ref="B22:C22"/>
    <mergeCell ref="A17:C17"/>
    <mergeCell ref="D17:M17"/>
    <mergeCell ref="B18:C18"/>
    <mergeCell ref="B19:C19"/>
    <mergeCell ref="B20:C20"/>
    <mergeCell ref="B21:C21"/>
    <mergeCell ref="B8:C8"/>
    <mergeCell ref="B13:C13"/>
    <mergeCell ref="B14:C14"/>
    <mergeCell ref="A5:C5"/>
    <mergeCell ref="B6:C6"/>
    <mergeCell ref="B7:C7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A1:B1"/>
    <mergeCell ref="C1:J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8"/>
  <sheetViews>
    <sheetView zoomScale="80" zoomScaleNormal="80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62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4"/>
      <c r="E6" s="33">
        <v>119</v>
      </c>
      <c r="F6" s="33">
        <v>27</v>
      </c>
      <c r="G6" s="33">
        <v>91</v>
      </c>
      <c r="H6" s="33">
        <v>1</v>
      </c>
      <c r="I6" s="33"/>
      <c r="J6" s="33">
        <v>119</v>
      </c>
      <c r="K6" s="33"/>
      <c r="L6" s="33"/>
      <c r="M6" s="33">
        <v>34</v>
      </c>
      <c r="N6" s="32">
        <f t="shared" ref="N6:N16" si="0">D6+E6</f>
        <v>119</v>
      </c>
      <c r="O6" s="32">
        <f t="shared" ref="O6:O16" si="1">J6+K6+L6</f>
        <v>119</v>
      </c>
      <c r="P6" s="32">
        <f t="shared" ref="P6:P16" si="2">J6</f>
        <v>119</v>
      </c>
      <c r="Q6" s="32">
        <f t="shared" ref="Q6:Q16" si="3">F6+G6+H6+I6</f>
        <v>119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4"/>
      <c r="E7" s="33">
        <v>83</v>
      </c>
      <c r="F7" s="33">
        <v>6</v>
      </c>
      <c r="G7" s="33">
        <v>75</v>
      </c>
      <c r="H7" s="33">
        <v>2</v>
      </c>
      <c r="I7" s="33"/>
      <c r="J7" s="33">
        <v>83</v>
      </c>
      <c r="K7" s="33"/>
      <c r="L7" s="33"/>
      <c r="M7" s="33">
        <v>11</v>
      </c>
      <c r="N7" s="32">
        <f t="shared" si="0"/>
        <v>83</v>
      </c>
      <c r="O7" s="32">
        <f t="shared" si="1"/>
        <v>83</v>
      </c>
      <c r="P7" s="32">
        <f t="shared" si="2"/>
        <v>83</v>
      </c>
      <c r="Q7" s="32">
        <f t="shared" si="3"/>
        <v>83</v>
      </c>
    </row>
    <row r="8" spans="1:20" ht="32.25" customHeight="1">
      <c r="A8" s="45">
        <v>3</v>
      </c>
      <c r="B8" s="224" t="s">
        <v>14</v>
      </c>
      <c r="C8" s="225"/>
      <c r="D8" s="34"/>
      <c r="E8" s="33">
        <v>10</v>
      </c>
      <c r="F8" s="33"/>
      <c r="G8" s="33">
        <v>10</v>
      </c>
      <c r="H8" s="33"/>
      <c r="I8" s="33"/>
      <c r="J8" s="33">
        <v>10</v>
      </c>
      <c r="K8" s="33"/>
      <c r="L8" s="33"/>
      <c r="M8" s="33"/>
      <c r="N8" s="32">
        <f t="shared" si="0"/>
        <v>10</v>
      </c>
      <c r="O8" s="32">
        <f t="shared" si="1"/>
        <v>10</v>
      </c>
      <c r="P8" s="32">
        <f t="shared" si="2"/>
        <v>10</v>
      </c>
      <c r="Q8" s="32">
        <f t="shared" si="3"/>
        <v>10</v>
      </c>
    </row>
    <row r="9" spans="1:20" ht="51.75" customHeight="1">
      <c r="A9" s="45">
        <v>4</v>
      </c>
      <c r="B9" s="224" t="s">
        <v>13</v>
      </c>
      <c r="C9" s="225"/>
      <c r="D9" s="34"/>
      <c r="E9" s="33">
        <v>68</v>
      </c>
      <c r="F9" s="33">
        <v>65</v>
      </c>
      <c r="G9" s="33">
        <v>1</v>
      </c>
      <c r="H9" s="33">
        <v>2</v>
      </c>
      <c r="I9" s="33"/>
      <c r="J9" s="33">
        <v>68</v>
      </c>
      <c r="K9" s="33"/>
      <c r="L9" s="33"/>
      <c r="M9" s="33">
        <v>3</v>
      </c>
      <c r="N9" s="32">
        <f t="shared" si="0"/>
        <v>68</v>
      </c>
      <c r="O9" s="32">
        <f t="shared" si="1"/>
        <v>68</v>
      </c>
      <c r="P9" s="32">
        <f t="shared" si="2"/>
        <v>68</v>
      </c>
      <c r="Q9" s="32">
        <f t="shared" si="3"/>
        <v>68</v>
      </c>
    </row>
    <row r="10" spans="1:20" ht="37.5" customHeight="1">
      <c r="A10" s="45">
        <v>5</v>
      </c>
      <c r="B10" s="224" t="s">
        <v>12</v>
      </c>
      <c r="C10" s="225"/>
      <c r="D10" s="34"/>
      <c r="E10" s="33">
        <v>120</v>
      </c>
      <c r="F10" s="33">
        <v>4</v>
      </c>
      <c r="G10" s="33">
        <v>116</v>
      </c>
      <c r="H10" s="33"/>
      <c r="I10" s="33"/>
      <c r="J10" s="33">
        <v>120</v>
      </c>
      <c r="K10" s="33"/>
      <c r="L10" s="33"/>
      <c r="M10" s="33"/>
      <c r="N10" s="32">
        <f t="shared" si="0"/>
        <v>120</v>
      </c>
      <c r="O10" s="32">
        <f t="shared" si="1"/>
        <v>120</v>
      </c>
      <c r="P10" s="32">
        <f t="shared" si="2"/>
        <v>120</v>
      </c>
      <c r="Q10" s="32">
        <f t="shared" si="3"/>
        <v>120</v>
      </c>
    </row>
    <row r="11" spans="1:20" ht="63.75" customHeight="1">
      <c r="A11" s="35">
        <v>6</v>
      </c>
      <c r="B11" s="226" t="s">
        <v>11</v>
      </c>
      <c r="C11" s="227"/>
      <c r="D11" s="34"/>
      <c r="E11" s="33">
        <v>4</v>
      </c>
      <c r="F11" s="33"/>
      <c r="G11" s="33">
        <v>4</v>
      </c>
      <c r="H11" s="33"/>
      <c r="I11" s="33"/>
      <c r="J11" s="33">
        <v>4</v>
      </c>
      <c r="K11" s="33"/>
      <c r="L11" s="33"/>
      <c r="M11" s="33"/>
      <c r="N11" s="32">
        <f t="shared" si="0"/>
        <v>4</v>
      </c>
      <c r="O11" s="32">
        <f t="shared" si="1"/>
        <v>4</v>
      </c>
      <c r="P11" s="32">
        <f t="shared" si="2"/>
        <v>4</v>
      </c>
      <c r="Q11" s="32">
        <f t="shared" si="3"/>
        <v>4</v>
      </c>
    </row>
    <row r="12" spans="1:20" ht="44.25" customHeight="1">
      <c r="A12" s="35">
        <v>7</v>
      </c>
      <c r="B12" s="226" t="s">
        <v>10</v>
      </c>
      <c r="C12" s="227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2">
        <f t="shared" si="0"/>
        <v>0</v>
      </c>
      <c r="O12" s="32">
        <f t="shared" si="1"/>
        <v>0</v>
      </c>
      <c r="P12" s="32">
        <f t="shared" si="2"/>
        <v>0</v>
      </c>
      <c r="Q12" s="32">
        <f t="shared" si="3"/>
        <v>0</v>
      </c>
    </row>
    <row r="13" spans="1:20" ht="51" customHeight="1">
      <c r="A13" s="35">
        <v>8</v>
      </c>
      <c r="B13" s="226" t="s">
        <v>9</v>
      </c>
      <c r="C13" s="227"/>
      <c r="D13" s="34"/>
      <c r="E13" s="33">
        <v>2</v>
      </c>
      <c r="F13" s="33"/>
      <c r="G13" s="33">
        <v>2</v>
      </c>
      <c r="H13" s="33"/>
      <c r="I13" s="33"/>
      <c r="J13" s="33">
        <v>2</v>
      </c>
      <c r="K13" s="33"/>
      <c r="L13" s="33"/>
      <c r="M13" s="33"/>
      <c r="N13" s="32">
        <f t="shared" si="0"/>
        <v>2</v>
      </c>
      <c r="O13" s="32">
        <f t="shared" si="1"/>
        <v>2</v>
      </c>
      <c r="P13" s="32">
        <f t="shared" si="2"/>
        <v>2</v>
      </c>
      <c r="Q13" s="32">
        <f t="shared" si="3"/>
        <v>2</v>
      </c>
    </row>
    <row r="14" spans="1:20" ht="34.5" customHeight="1">
      <c r="A14" s="35">
        <v>9</v>
      </c>
      <c r="B14" s="228" t="s">
        <v>8</v>
      </c>
      <c r="C14" s="229"/>
      <c r="D14" s="44"/>
      <c r="E14" s="33">
        <v>148</v>
      </c>
      <c r="F14" s="33">
        <v>1</v>
      </c>
      <c r="G14" s="33">
        <v>147</v>
      </c>
      <c r="H14" s="33"/>
      <c r="I14" s="33"/>
      <c r="J14" s="33">
        <v>148</v>
      </c>
      <c r="K14" s="33"/>
      <c r="L14" s="33"/>
      <c r="M14" s="33"/>
      <c r="N14" s="32">
        <f t="shared" si="0"/>
        <v>148</v>
      </c>
      <c r="O14" s="32">
        <f t="shared" si="1"/>
        <v>148</v>
      </c>
      <c r="P14" s="32">
        <f t="shared" si="2"/>
        <v>148</v>
      </c>
      <c r="Q14" s="32">
        <f t="shared" si="3"/>
        <v>148</v>
      </c>
    </row>
    <row r="15" spans="1:20" ht="66" customHeight="1">
      <c r="A15" s="35">
        <v>10</v>
      </c>
      <c r="B15" s="228" t="s">
        <v>7</v>
      </c>
      <c r="C15" s="229"/>
      <c r="D15" s="44">
        <v>7</v>
      </c>
      <c r="E15" s="33">
        <v>18</v>
      </c>
      <c r="F15" s="33">
        <v>15</v>
      </c>
      <c r="G15" s="33">
        <v>2</v>
      </c>
      <c r="H15" s="33">
        <v>3</v>
      </c>
      <c r="I15" s="33"/>
      <c r="J15" s="33">
        <v>20</v>
      </c>
      <c r="K15" s="33"/>
      <c r="L15" s="33">
        <v>4</v>
      </c>
      <c r="M15" s="33">
        <v>9</v>
      </c>
      <c r="N15" s="32">
        <f t="shared" si="0"/>
        <v>25</v>
      </c>
      <c r="O15" s="32">
        <f t="shared" si="1"/>
        <v>24</v>
      </c>
      <c r="P15" s="32">
        <f t="shared" si="2"/>
        <v>20</v>
      </c>
      <c r="Q15" s="32">
        <f t="shared" si="3"/>
        <v>20</v>
      </c>
    </row>
    <row r="16" spans="1:20" ht="53.25" customHeight="1">
      <c r="A16" s="35">
        <v>11</v>
      </c>
      <c r="B16" s="228" t="s">
        <v>32</v>
      </c>
      <c r="C16" s="229"/>
      <c r="D16" s="41"/>
      <c r="E16" s="33">
        <v>1</v>
      </c>
      <c r="F16" s="33"/>
      <c r="G16" s="33">
        <v>1</v>
      </c>
      <c r="H16" s="33"/>
      <c r="I16" s="33"/>
      <c r="J16" s="33">
        <v>1</v>
      </c>
      <c r="K16" s="33"/>
      <c r="L16" s="33"/>
      <c r="M16" s="33"/>
      <c r="N16" s="32">
        <f t="shared" si="0"/>
        <v>1</v>
      </c>
      <c r="O16" s="32">
        <f t="shared" si="1"/>
        <v>1</v>
      </c>
      <c r="P16" s="32">
        <f t="shared" si="2"/>
        <v>1</v>
      </c>
      <c r="Q16" s="32">
        <f t="shared" si="3"/>
        <v>1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41"/>
      <c r="E18" s="33">
        <v>40</v>
      </c>
      <c r="F18" s="33">
        <v>19</v>
      </c>
      <c r="G18" s="33">
        <v>19</v>
      </c>
      <c r="H18" s="33"/>
      <c r="I18" s="33"/>
      <c r="J18" s="33">
        <v>38</v>
      </c>
      <c r="K18" s="33">
        <v>2</v>
      </c>
      <c r="L18" s="33"/>
      <c r="M18" s="33">
        <v>10</v>
      </c>
      <c r="N18" s="32">
        <f>D18+E18</f>
        <v>40</v>
      </c>
      <c r="O18" s="32">
        <f>J18+K18+L18</f>
        <v>40</v>
      </c>
      <c r="P18" s="32">
        <f>J18</f>
        <v>38</v>
      </c>
      <c r="Q18" s="32">
        <f>F18+G18+H18+I18</f>
        <v>38</v>
      </c>
    </row>
    <row r="19" spans="1:23" ht="34.5" customHeight="1">
      <c r="A19" s="40">
        <v>2</v>
      </c>
      <c r="B19" s="222" t="s">
        <v>4</v>
      </c>
      <c r="C19" s="223"/>
      <c r="D19" s="39">
        <v>1</v>
      </c>
      <c r="E19" s="33">
        <v>3</v>
      </c>
      <c r="F19" s="33">
        <v>2</v>
      </c>
      <c r="G19" s="33">
        <v>1</v>
      </c>
      <c r="H19" s="33">
        <v>1</v>
      </c>
      <c r="I19" s="33"/>
      <c r="J19" s="33">
        <v>4</v>
      </c>
      <c r="K19" s="33"/>
      <c r="L19" s="33"/>
      <c r="M19" s="33"/>
      <c r="N19" s="32">
        <f>D19+E19</f>
        <v>4</v>
      </c>
      <c r="O19" s="32">
        <f>J19+K19+L19</f>
        <v>4</v>
      </c>
      <c r="P19" s="32">
        <f>J19</f>
        <v>4</v>
      </c>
      <c r="Q19" s="32">
        <f>F19+G19+H19+I19</f>
        <v>4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8"/>
      <c r="E20" s="33">
        <v>1</v>
      </c>
      <c r="F20" s="33"/>
      <c r="G20" s="33">
        <v>1</v>
      </c>
      <c r="H20" s="33"/>
      <c r="I20" s="33"/>
      <c r="J20" s="33">
        <v>1</v>
      </c>
      <c r="K20" s="33"/>
      <c r="L20" s="33"/>
      <c r="M20" s="33"/>
      <c r="N20" s="32">
        <f>D20+E20</f>
        <v>1</v>
      </c>
      <c r="O20" s="32">
        <f>J20+K20+L20</f>
        <v>1</v>
      </c>
      <c r="P20" s="32">
        <f>J20</f>
        <v>1</v>
      </c>
      <c r="Q20" s="32">
        <f>F20+G20+H20+I20</f>
        <v>1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4"/>
      <c r="E21" s="33">
        <v>18</v>
      </c>
      <c r="F21" s="33">
        <v>3</v>
      </c>
      <c r="G21" s="33">
        <v>15</v>
      </c>
      <c r="H21" s="33"/>
      <c r="I21" s="33"/>
      <c r="J21" s="33">
        <v>18</v>
      </c>
      <c r="K21" s="33"/>
      <c r="L21" s="33"/>
      <c r="M21" s="33">
        <v>3</v>
      </c>
      <c r="N21" s="32">
        <f>D21+E21</f>
        <v>18</v>
      </c>
      <c r="O21" s="32">
        <f>J21+K21+L21</f>
        <v>18</v>
      </c>
      <c r="P21" s="32">
        <f>J21</f>
        <v>18</v>
      </c>
      <c r="Q21" s="32">
        <f>F21+G21+H21+I21</f>
        <v>18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4">
        <v>4</v>
      </c>
      <c r="E22" s="33">
        <v>10</v>
      </c>
      <c r="F22" s="33">
        <v>2</v>
      </c>
      <c r="G22" s="33">
        <v>6</v>
      </c>
      <c r="H22" s="33"/>
      <c r="I22" s="33"/>
      <c r="J22" s="33">
        <v>8</v>
      </c>
      <c r="K22" s="33">
        <v>1</v>
      </c>
      <c r="L22" s="33">
        <v>5</v>
      </c>
      <c r="M22" s="33"/>
      <c r="N22" s="32">
        <f>D22+E22</f>
        <v>14</v>
      </c>
      <c r="O22" s="32">
        <f>J22+K22+L22</f>
        <v>14</v>
      </c>
      <c r="P22" s="32">
        <f>J22</f>
        <v>8</v>
      </c>
      <c r="Q22" s="32">
        <f>F22+G22+H22+I22</f>
        <v>8</v>
      </c>
    </row>
    <row r="23" spans="1:23" ht="15.75">
      <c r="A23" s="214" t="s">
        <v>0</v>
      </c>
      <c r="B23" s="215"/>
      <c r="C23" s="216"/>
      <c r="D23" s="31">
        <f t="shared" ref="D23:Q23" si="4">SUM(D6:D16,D18:D22)</f>
        <v>12</v>
      </c>
      <c r="E23" s="31">
        <f t="shared" si="4"/>
        <v>645</v>
      </c>
      <c r="F23" s="31">
        <f t="shared" si="4"/>
        <v>144</v>
      </c>
      <c r="G23" s="31">
        <f t="shared" si="4"/>
        <v>491</v>
      </c>
      <c r="H23" s="31">
        <f t="shared" si="4"/>
        <v>9</v>
      </c>
      <c r="I23" s="31">
        <f t="shared" si="4"/>
        <v>0</v>
      </c>
      <c r="J23" s="31">
        <f t="shared" si="4"/>
        <v>644</v>
      </c>
      <c r="K23" s="31">
        <f t="shared" si="4"/>
        <v>3</v>
      </c>
      <c r="L23" s="31">
        <f t="shared" si="4"/>
        <v>9</v>
      </c>
      <c r="M23" s="31">
        <f t="shared" si="4"/>
        <v>70</v>
      </c>
      <c r="N23" s="30">
        <f t="shared" si="4"/>
        <v>657</v>
      </c>
      <c r="O23" s="30">
        <f t="shared" si="4"/>
        <v>656</v>
      </c>
      <c r="P23" s="30">
        <f t="shared" si="4"/>
        <v>644</v>
      </c>
      <c r="Q23" s="30">
        <f t="shared" si="4"/>
        <v>644</v>
      </c>
    </row>
    <row r="28" spans="1:23">
      <c r="C28" s="125" t="s">
        <v>49</v>
      </c>
    </row>
  </sheetData>
  <mergeCells count="33">
    <mergeCell ref="B6:C6"/>
    <mergeCell ref="B7:C7"/>
    <mergeCell ref="B8:C8"/>
    <mergeCell ref="B14:C14"/>
    <mergeCell ref="B15:C15"/>
    <mergeCell ref="B16:C16"/>
    <mergeCell ref="B9:C9"/>
    <mergeCell ref="B10:C10"/>
    <mergeCell ref="B11:C11"/>
    <mergeCell ref="B12:C12"/>
    <mergeCell ref="B13:C13"/>
    <mergeCell ref="A23:C23"/>
    <mergeCell ref="B22:C22"/>
    <mergeCell ref="A17:C17"/>
    <mergeCell ref="D17:M17"/>
    <mergeCell ref="B18:C18"/>
    <mergeCell ref="B19:C19"/>
    <mergeCell ref="B20:C20"/>
    <mergeCell ref="B21:C21"/>
    <mergeCell ref="P5:Q5"/>
    <mergeCell ref="A1:B1"/>
    <mergeCell ref="C1:J1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A5:C5"/>
    <mergeCell ref="N5:O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9"/>
  <sheetViews>
    <sheetView zoomScale="80" zoomScaleNormal="80" workbookViewId="0">
      <selection sqref="A1:B1"/>
    </sheetView>
  </sheetViews>
  <sheetFormatPr defaultRowHeight="14.25"/>
  <cols>
    <col min="1" max="2" width="9.140625" style="2"/>
    <col min="3" max="3" width="43.5703125" style="2" customWidth="1"/>
    <col min="4" max="4" width="15" style="2" customWidth="1"/>
    <col min="5" max="5" width="12" style="2" customWidth="1"/>
    <col min="6" max="10" width="9.140625" style="2"/>
    <col min="11" max="11" width="11.140625" style="2" customWidth="1"/>
    <col min="12" max="12" width="13.42578125" style="2" customWidth="1"/>
    <col min="13" max="13" width="10.140625" style="2" customWidth="1"/>
    <col min="14" max="17" width="9.140625" style="1" hidden="1" customWidth="1"/>
    <col min="18" max="18" width="0" style="2" hidden="1" customWidth="1"/>
    <col min="19" max="16384" width="9.140625" style="2"/>
  </cols>
  <sheetData>
    <row r="1" spans="1:20" ht="77.25" customHeight="1">
      <c r="A1" s="156" t="s">
        <v>42</v>
      </c>
      <c r="B1" s="157"/>
      <c r="C1" s="158" t="s">
        <v>31</v>
      </c>
      <c r="D1" s="158"/>
      <c r="E1" s="158"/>
      <c r="F1" s="158"/>
      <c r="G1" s="158"/>
      <c r="H1" s="158"/>
      <c r="I1" s="158"/>
      <c r="J1" s="159"/>
      <c r="K1" s="160" t="s">
        <v>67</v>
      </c>
      <c r="L1" s="161"/>
      <c r="M1" s="162"/>
    </row>
    <row r="2" spans="1:20" ht="72.75" customHeight="1">
      <c r="A2" s="193" t="s">
        <v>43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  <c r="N2" s="3"/>
      <c r="O2" s="3"/>
      <c r="P2" s="3"/>
      <c r="Q2" s="3"/>
      <c r="R2" s="4"/>
      <c r="S2" s="4"/>
      <c r="T2" s="4"/>
    </row>
    <row r="3" spans="1:20" ht="48" customHeight="1">
      <c r="A3" s="166"/>
      <c r="B3" s="167"/>
      <c r="C3" s="167"/>
      <c r="D3" s="170" t="s">
        <v>30</v>
      </c>
      <c r="E3" s="170" t="s">
        <v>29</v>
      </c>
      <c r="F3" s="171" t="s">
        <v>28</v>
      </c>
      <c r="G3" s="171"/>
      <c r="H3" s="171"/>
      <c r="I3" s="171"/>
      <c r="J3" s="171"/>
      <c r="K3" s="170" t="s">
        <v>27</v>
      </c>
      <c r="L3" s="170" t="s">
        <v>26</v>
      </c>
      <c r="M3" s="170" t="s">
        <v>25</v>
      </c>
      <c r="N3" s="3"/>
      <c r="O3" s="3"/>
      <c r="P3" s="3"/>
      <c r="Q3" s="3"/>
      <c r="R3" s="4"/>
      <c r="S3" s="4"/>
      <c r="T3" s="4"/>
    </row>
    <row r="4" spans="1:20" ht="118.5" customHeight="1">
      <c r="A4" s="168"/>
      <c r="B4" s="169"/>
      <c r="C4" s="169"/>
      <c r="D4" s="170"/>
      <c r="E4" s="170"/>
      <c r="F4" s="5" t="s">
        <v>24</v>
      </c>
      <c r="G4" s="6" t="s">
        <v>23</v>
      </c>
      <c r="H4" s="6" t="s">
        <v>22</v>
      </c>
      <c r="I4" s="6" t="s">
        <v>21</v>
      </c>
      <c r="J4" s="7" t="s">
        <v>20</v>
      </c>
      <c r="K4" s="170"/>
      <c r="L4" s="170"/>
      <c r="M4" s="170"/>
    </row>
    <row r="5" spans="1:20" ht="35.25" customHeight="1">
      <c r="A5" s="174" t="s">
        <v>19</v>
      </c>
      <c r="B5" s="175"/>
      <c r="C5" s="176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177" t="s">
        <v>18</v>
      </c>
      <c r="O5" s="177"/>
      <c r="P5" s="177" t="s">
        <v>17</v>
      </c>
      <c r="Q5" s="177"/>
    </row>
    <row r="6" spans="1:20" ht="37.5" customHeight="1">
      <c r="A6" s="9">
        <v>1</v>
      </c>
      <c r="B6" s="178" t="s">
        <v>16</v>
      </c>
      <c r="C6" s="179"/>
      <c r="D6" s="10"/>
      <c r="E6" s="11">
        <v>27</v>
      </c>
      <c r="F6" s="11">
        <v>5</v>
      </c>
      <c r="G6" s="11">
        <v>21</v>
      </c>
      <c r="H6" s="11">
        <v>1</v>
      </c>
      <c r="I6" s="11"/>
      <c r="J6" s="11">
        <v>27</v>
      </c>
      <c r="K6" s="12"/>
      <c r="L6" s="11">
        <v>0</v>
      </c>
      <c r="M6" s="11">
        <v>12</v>
      </c>
      <c r="N6" s="13">
        <f t="shared" ref="N6:N16" si="0">D6+E6</f>
        <v>27</v>
      </c>
      <c r="O6" s="13">
        <f t="shared" ref="O6:O16" si="1">J6+K6+L6</f>
        <v>27</v>
      </c>
      <c r="P6" s="13">
        <f t="shared" ref="P6:P16" si="2">J6</f>
        <v>27</v>
      </c>
      <c r="Q6" s="13">
        <f t="shared" ref="Q6:Q16" si="3">F6+G6+H6+I6</f>
        <v>27</v>
      </c>
      <c r="R6" s="14"/>
      <c r="S6" s="14"/>
      <c r="T6" s="14"/>
    </row>
    <row r="7" spans="1:20" ht="32.25" customHeight="1">
      <c r="A7" s="9">
        <v>2</v>
      </c>
      <c r="B7" s="178" t="s">
        <v>15</v>
      </c>
      <c r="C7" s="179"/>
      <c r="D7" s="10"/>
      <c r="E7" s="11">
        <v>28</v>
      </c>
      <c r="F7" s="11"/>
      <c r="G7" s="11">
        <v>22</v>
      </c>
      <c r="H7" s="11">
        <v>5</v>
      </c>
      <c r="I7" s="11">
        <v>1</v>
      </c>
      <c r="J7" s="11">
        <v>28</v>
      </c>
      <c r="K7" s="12"/>
      <c r="L7" s="11">
        <v>0</v>
      </c>
      <c r="M7" s="11">
        <v>13</v>
      </c>
      <c r="N7" s="13">
        <f t="shared" si="0"/>
        <v>28</v>
      </c>
      <c r="O7" s="13">
        <f t="shared" si="1"/>
        <v>28</v>
      </c>
      <c r="P7" s="13">
        <f t="shared" si="2"/>
        <v>28</v>
      </c>
      <c r="Q7" s="13">
        <f t="shared" si="3"/>
        <v>28</v>
      </c>
    </row>
    <row r="8" spans="1:20" ht="32.25" customHeight="1">
      <c r="A8" s="9">
        <v>3</v>
      </c>
      <c r="B8" s="178" t="s">
        <v>14</v>
      </c>
      <c r="C8" s="179"/>
      <c r="D8" s="10"/>
      <c r="E8" s="11">
        <v>5</v>
      </c>
      <c r="F8" s="11"/>
      <c r="G8" s="11">
        <v>5</v>
      </c>
      <c r="H8" s="11"/>
      <c r="I8" s="11"/>
      <c r="J8" s="11">
        <v>5</v>
      </c>
      <c r="K8" s="12"/>
      <c r="L8" s="11">
        <v>0</v>
      </c>
      <c r="M8" s="11">
        <v>1</v>
      </c>
      <c r="N8" s="13">
        <f t="shared" si="0"/>
        <v>5</v>
      </c>
      <c r="O8" s="13">
        <f t="shared" si="1"/>
        <v>5</v>
      </c>
      <c r="P8" s="13">
        <f t="shared" si="2"/>
        <v>5</v>
      </c>
      <c r="Q8" s="13">
        <f t="shared" si="3"/>
        <v>5</v>
      </c>
    </row>
    <row r="9" spans="1:20" ht="51.75" customHeight="1">
      <c r="A9" s="9">
        <v>4</v>
      </c>
      <c r="B9" s="178" t="s">
        <v>13</v>
      </c>
      <c r="C9" s="179"/>
      <c r="D9" s="10"/>
      <c r="E9" s="11">
        <v>31</v>
      </c>
      <c r="F9" s="11">
        <v>28</v>
      </c>
      <c r="G9" s="11">
        <v>3</v>
      </c>
      <c r="H9" s="11"/>
      <c r="I9" s="11"/>
      <c r="J9" s="11">
        <v>31</v>
      </c>
      <c r="K9" s="12"/>
      <c r="L9" s="11"/>
      <c r="M9" s="11">
        <v>4</v>
      </c>
      <c r="N9" s="13">
        <f t="shared" si="0"/>
        <v>31</v>
      </c>
      <c r="O9" s="13">
        <f t="shared" si="1"/>
        <v>31</v>
      </c>
      <c r="P9" s="13">
        <f t="shared" si="2"/>
        <v>31</v>
      </c>
      <c r="Q9" s="13">
        <f t="shared" si="3"/>
        <v>31</v>
      </c>
    </row>
    <row r="10" spans="1:20" ht="37.5" customHeight="1">
      <c r="A10" s="9">
        <v>5</v>
      </c>
      <c r="B10" s="178" t="s">
        <v>12</v>
      </c>
      <c r="C10" s="179"/>
      <c r="D10" s="10"/>
      <c r="E10" s="11">
        <v>131</v>
      </c>
      <c r="F10" s="11">
        <v>11</v>
      </c>
      <c r="G10" s="11">
        <v>120</v>
      </c>
      <c r="H10" s="11"/>
      <c r="I10" s="11"/>
      <c r="J10" s="11">
        <v>131</v>
      </c>
      <c r="K10" s="12"/>
      <c r="L10" s="11"/>
      <c r="M10" s="11"/>
      <c r="N10" s="13">
        <f t="shared" si="0"/>
        <v>131</v>
      </c>
      <c r="O10" s="13">
        <f t="shared" si="1"/>
        <v>131</v>
      </c>
      <c r="P10" s="13">
        <f t="shared" si="2"/>
        <v>131</v>
      </c>
      <c r="Q10" s="13">
        <f t="shared" si="3"/>
        <v>131</v>
      </c>
    </row>
    <row r="11" spans="1:20" ht="63.75" customHeight="1">
      <c r="A11" s="15">
        <v>6</v>
      </c>
      <c r="B11" s="172" t="s">
        <v>11</v>
      </c>
      <c r="C11" s="173"/>
      <c r="D11" s="10"/>
      <c r="E11" s="11">
        <v>5</v>
      </c>
      <c r="F11" s="11"/>
      <c r="G11" s="11">
        <v>4</v>
      </c>
      <c r="H11" s="11">
        <v>1</v>
      </c>
      <c r="I11" s="11"/>
      <c r="J11" s="11">
        <v>5</v>
      </c>
      <c r="K11" s="12"/>
      <c r="L11" s="11">
        <v>0</v>
      </c>
      <c r="M11" s="11">
        <v>0</v>
      </c>
      <c r="N11" s="13">
        <f t="shared" si="0"/>
        <v>5</v>
      </c>
      <c r="O11" s="13">
        <f t="shared" si="1"/>
        <v>5</v>
      </c>
      <c r="P11" s="13">
        <f t="shared" si="2"/>
        <v>5</v>
      </c>
      <c r="Q11" s="13">
        <f t="shared" si="3"/>
        <v>5</v>
      </c>
    </row>
    <row r="12" spans="1:20" ht="44.25" customHeight="1">
      <c r="A12" s="15">
        <v>7</v>
      </c>
      <c r="B12" s="172" t="s">
        <v>10</v>
      </c>
      <c r="C12" s="173"/>
      <c r="D12" s="10"/>
      <c r="E12" s="11"/>
      <c r="F12" s="11"/>
      <c r="G12" s="11"/>
      <c r="H12" s="11"/>
      <c r="I12" s="11"/>
      <c r="J12" s="11"/>
      <c r="K12" s="12"/>
      <c r="L12" s="11"/>
      <c r="M12" s="11"/>
      <c r="N12" s="13">
        <f t="shared" si="0"/>
        <v>0</v>
      </c>
      <c r="O12" s="13">
        <f t="shared" si="1"/>
        <v>0</v>
      </c>
      <c r="P12" s="13">
        <f t="shared" si="2"/>
        <v>0</v>
      </c>
      <c r="Q12" s="13">
        <f t="shared" si="3"/>
        <v>0</v>
      </c>
    </row>
    <row r="13" spans="1:20" ht="51" customHeight="1">
      <c r="A13" s="15">
        <v>8</v>
      </c>
      <c r="B13" s="172" t="s">
        <v>9</v>
      </c>
      <c r="C13" s="173"/>
      <c r="D13" s="10"/>
      <c r="E13" s="11">
        <v>1</v>
      </c>
      <c r="F13" s="11"/>
      <c r="G13" s="11">
        <v>1</v>
      </c>
      <c r="H13" s="11"/>
      <c r="I13" s="11"/>
      <c r="J13" s="11">
        <v>1</v>
      </c>
      <c r="K13" s="12"/>
      <c r="L13" s="11">
        <v>0</v>
      </c>
      <c r="M13" s="11"/>
      <c r="N13" s="13">
        <f t="shared" si="0"/>
        <v>1</v>
      </c>
      <c r="O13" s="13">
        <f t="shared" si="1"/>
        <v>1</v>
      </c>
      <c r="P13" s="13">
        <f t="shared" si="2"/>
        <v>1</v>
      </c>
      <c r="Q13" s="13">
        <f t="shared" si="3"/>
        <v>1</v>
      </c>
    </row>
    <row r="14" spans="1:20" ht="34.5" customHeight="1">
      <c r="A14" s="15">
        <v>9</v>
      </c>
      <c r="B14" s="180" t="s">
        <v>8</v>
      </c>
      <c r="C14" s="181"/>
      <c r="D14" s="16"/>
      <c r="E14" s="11">
        <v>172</v>
      </c>
      <c r="F14" s="11">
        <v>6</v>
      </c>
      <c r="G14" s="11">
        <v>157</v>
      </c>
      <c r="H14" s="11">
        <v>9</v>
      </c>
      <c r="I14" s="11"/>
      <c r="J14" s="11">
        <v>172</v>
      </c>
      <c r="K14" s="12"/>
      <c r="L14" s="11">
        <v>0</v>
      </c>
      <c r="M14" s="11"/>
      <c r="N14" s="13">
        <f t="shared" si="0"/>
        <v>172</v>
      </c>
      <c r="O14" s="13">
        <f t="shared" si="1"/>
        <v>172</v>
      </c>
      <c r="P14" s="13">
        <f t="shared" si="2"/>
        <v>172</v>
      </c>
      <c r="Q14" s="13">
        <f t="shared" si="3"/>
        <v>172</v>
      </c>
    </row>
    <row r="15" spans="1:20" ht="81" customHeight="1">
      <c r="A15" s="15">
        <v>10</v>
      </c>
      <c r="B15" s="180" t="s">
        <v>7</v>
      </c>
      <c r="C15" s="181"/>
      <c r="D15" s="17">
        <v>2</v>
      </c>
      <c r="E15" s="11">
        <v>17</v>
      </c>
      <c r="F15" s="11">
        <v>12</v>
      </c>
      <c r="G15" s="11"/>
      <c r="H15" s="11"/>
      <c r="I15" s="11">
        <v>1</v>
      </c>
      <c r="J15" s="11">
        <v>13</v>
      </c>
      <c r="K15" s="12"/>
      <c r="L15" s="11">
        <v>5</v>
      </c>
      <c r="M15" s="11">
        <v>7</v>
      </c>
      <c r="N15" s="13">
        <f t="shared" si="0"/>
        <v>19</v>
      </c>
      <c r="O15" s="13">
        <f t="shared" si="1"/>
        <v>18</v>
      </c>
      <c r="P15" s="13">
        <f t="shared" si="2"/>
        <v>13</v>
      </c>
      <c r="Q15" s="13">
        <f t="shared" si="3"/>
        <v>13</v>
      </c>
    </row>
    <row r="16" spans="1:20" ht="60.75" customHeight="1">
      <c r="A16" s="15">
        <v>11</v>
      </c>
      <c r="B16" s="180" t="s">
        <v>32</v>
      </c>
      <c r="C16" s="181"/>
      <c r="D16" s="17"/>
      <c r="E16" s="11">
        <v>3</v>
      </c>
      <c r="F16" s="11">
        <v>1</v>
      </c>
      <c r="G16" s="11">
        <v>1</v>
      </c>
      <c r="H16" s="11"/>
      <c r="I16" s="11"/>
      <c r="J16" s="11">
        <v>2</v>
      </c>
      <c r="K16" s="12"/>
      <c r="L16" s="11"/>
      <c r="M16" s="11"/>
      <c r="N16" s="13">
        <f t="shared" si="0"/>
        <v>3</v>
      </c>
      <c r="O16" s="13">
        <f t="shared" si="1"/>
        <v>2</v>
      </c>
      <c r="P16" s="13">
        <f t="shared" si="2"/>
        <v>2</v>
      </c>
      <c r="Q16" s="13">
        <f t="shared" si="3"/>
        <v>2</v>
      </c>
    </row>
    <row r="17" spans="1:23" ht="55.5" customHeight="1">
      <c r="A17" s="182" t="s">
        <v>6</v>
      </c>
      <c r="B17" s="182"/>
      <c r="C17" s="182"/>
      <c r="D17" s="195"/>
      <c r="E17" s="196"/>
      <c r="F17" s="196"/>
      <c r="G17" s="196"/>
      <c r="H17" s="196"/>
      <c r="I17" s="196"/>
      <c r="J17" s="196"/>
      <c r="K17" s="196"/>
      <c r="L17" s="196"/>
      <c r="M17" s="196"/>
      <c r="N17" s="18"/>
      <c r="O17" s="19"/>
      <c r="P17" s="19"/>
      <c r="Q17" s="19"/>
    </row>
    <row r="18" spans="1:23" ht="36.75" customHeight="1">
      <c r="A18" s="15">
        <v>1</v>
      </c>
      <c r="B18" s="183" t="s">
        <v>5</v>
      </c>
      <c r="C18" s="184"/>
      <c r="D18" s="17"/>
      <c r="E18" s="11"/>
      <c r="F18" s="12"/>
      <c r="G18" s="12"/>
      <c r="H18" s="12"/>
      <c r="I18" s="12"/>
      <c r="J18" s="12"/>
      <c r="K18" s="12"/>
      <c r="L18" s="12"/>
      <c r="M18" s="12"/>
      <c r="N18" s="13">
        <f>D18+E18</f>
        <v>0</v>
      </c>
      <c r="O18" s="13">
        <f>J18+K18+L18</f>
        <v>0</v>
      </c>
      <c r="P18" s="13">
        <f>J18</f>
        <v>0</v>
      </c>
      <c r="Q18" s="13">
        <f>F18+G18+H18+I18</f>
        <v>0</v>
      </c>
    </row>
    <row r="19" spans="1:23" ht="34.5" customHeight="1">
      <c r="A19" s="20">
        <v>2</v>
      </c>
      <c r="B19" s="183" t="s">
        <v>4</v>
      </c>
      <c r="C19" s="184"/>
      <c r="D19" s="21"/>
      <c r="E19" s="11">
        <v>79</v>
      </c>
      <c r="F19" s="12">
        <v>31</v>
      </c>
      <c r="G19" s="12">
        <v>17</v>
      </c>
      <c r="H19" s="12">
        <v>4</v>
      </c>
      <c r="I19" s="12">
        <v>5</v>
      </c>
      <c r="J19" s="12">
        <v>57</v>
      </c>
      <c r="K19" s="12">
        <v>4</v>
      </c>
      <c r="L19" s="12">
        <v>18</v>
      </c>
      <c r="M19" s="12"/>
      <c r="N19" s="13">
        <f>D19+E19</f>
        <v>79</v>
      </c>
      <c r="O19" s="13">
        <f>J19+K19+L19</f>
        <v>79</v>
      </c>
      <c r="P19" s="13">
        <f>J19</f>
        <v>57</v>
      </c>
      <c r="Q19" s="13">
        <f>F19+G19+H19+I19</f>
        <v>57</v>
      </c>
      <c r="R19" s="14"/>
      <c r="S19" s="14"/>
      <c r="T19" s="14"/>
      <c r="U19" s="14"/>
      <c r="V19" s="14"/>
      <c r="W19" s="14"/>
    </row>
    <row r="20" spans="1:23" ht="27.75" customHeight="1">
      <c r="A20" s="15">
        <v>3</v>
      </c>
      <c r="B20" s="178" t="s">
        <v>3</v>
      </c>
      <c r="C20" s="179"/>
      <c r="D20" s="22"/>
      <c r="E20" s="11"/>
      <c r="F20" s="12"/>
      <c r="G20" s="12"/>
      <c r="H20" s="12"/>
      <c r="I20" s="12"/>
      <c r="J20" s="12"/>
      <c r="K20" s="12"/>
      <c r="L20" s="12"/>
      <c r="M20" s="12"/>
      <c r="N20" s="13">
        <f>D20+E20</f>
        <v>0</v>
      </c>
      <c r="O20" s="13">
        <f>J20+K20+L20</f>
        <v>0</v>
      </c>
      <c r="P20" s="13">
        <f>J20</f>
        <v>0</v>
      </c>
      <c r="Q20" s="13">
        <f>F20+G20+H20+I20</f>
        <v>0</v>
      </c>
      <c r="R20" s="14"/>
      <c r="S20" s="14"/>
      <c r="T20" s="14"/>
      <c r="U20" s="14"/>
      <c r="V20" s="14"/>
      <c r="W20" s="14"/>
    </row>
    <row r="21" spans="1:23" ht="26.25" customHeight="1">
      <c r="A21" s="23">
        <v>4</v>
      </c>
      <c r="B21" s="178" t="s">
        <v>2</v>
      </c>
      <c r="C21" s="179"/>
      <c r="D21" s="10"/>
      <c r="E21" s="11">
        <v>28</v>
      </c>
      <c r="F21" s="12">
        <v>6</v>
      </c>
      <c r="G21" s="12">
        <v>18</v>
      </c>
      <c r="H21" s="12"/>
      <c r="I21" s="12">
        <v>2</v>
      </c>
      <c r="J21" s="12">
        <v>26</v>
      </c>
      <c r="K21" s="12">
        <v>2</v>
      </c>
      <c r="L21" s="12"/>
      <c r="M21" s="12">
        <v>1</v>
      </c>
      <c r="N21" s="13">
        <f>D21+E21</f>
        <v>28</v>
      </c>
      <c r="O21" s="13">
        <f>J21+K21+L21</f>
        <v>28</v>
      </c>
      <c r="P21" s="13">
        <f>J21</f>
        <v>26</v>
      </c>
      <c r="Q21" s="13">
        <f>F21+G21+H21+I21</f>
        <v>26</v>
      </c>
      <c r="R21" s="14"/>
      <c r="S21" s="14"/>
      <c r="T21" s="14"/>
      <c r="U21" s="14"/>
      <c r="V21" s="14"/>
      <c r="W21" s="14"/>
    </row>
    <row r="22" spans="1:23" ht="24.75" customHeight="1">
      <c r="A22" s="15">
        <v>5</v>
      </c>
      <c r="B22" s="185" t="s">
        <v>1</v>
      </c>
      <c r="C22" s="186"/>
      <c r="D22" s="10">
        <v>11</v>
      </c>
      <c r="E22" s="12">
        <v>8</v>
      </c>
      <c r="F22" s="11">
        <v>6</v>
      </c>
      <c r="G22" s="11">
        <v>6</v>
      </c>
      <c r="H22" s="11"/>
      <c r="I22" s="11"/>
      <c r="J22" s="11">
        <v>12</v>
      </c>
      <c r="K22" s="12"/>
      <c r="L22" s="12">
        <v>7</v>
      </c>
      <c r="M22" s="12"/>
      <c r="N22" s="13">
        <f>D22+E22</f>
        <v>19</v>
      </c>
      <c r="O22" s="13">
        <f>J22+K22+L22</f>
        <v>19</v>
      </c>
      <c r="P22" s="13">
        <f>J22</f>
        <v>12</v>
      </c>
      <c r="Q22" s="13">
        <f>F22+G22+H22+I22</f>
        <v>12</v>
      </c>
    </row>
    <row r="23" spans="1:23" ht="15">
      <c r="A23" s="187" t="s">
        <v>0</v>
      </c>
      <c r="B23" s="188"/>
      <c r="C23" s="189"/>
      <c r="D23" s="24">
        <f>SUM(D6:D16,D18:D22)</f>
        <v>13</v>
      </c>
      <c r="E23" s="24">
        <f t="shared" ref="E23:Q23" si="4">SUM(E6:E16,E18:E22)</f>
        <v>535</v>
      </c>
      <c r="F23" s="24">
        <f t="shared" si="4"/>
        <v>106</v>
      </c>
      <c r="G23" s="24">
        <f t="shared" si="4"/>
        <v>375</v>
      </c>
      <c r="H23" s="24">
        <f t="shared" si="4"/>
        <v>20</v>
      </c>
      <c r="I23" s="24">
        <f t="shared" si="4"/>
        <v>9</v>
      </c>
      <c r="J23" s="24">
        <f t="shared" si="4"/>
        <v>510</v>
      </c>
      <c r="K23" s="24">
        <f t="shared" si="4"/>
        <v>6</v>
      </c>
      <c r="L23" s="24">
        <f t="shared" si="4"/>
        <v>30</v>
      </c>
      <c r="M23" s="24">
        <f t="shared" si="4"/>
        <v>38</v>
      </c>
      <c r="N23" s="25">
        <f t="shared" si="4"/>
        <v>548</v>
      </c>
      <c r="O23" s="25">
        <f t="shared" si="4"/>
        <v>546</v>
      </c>
      <c r="P23" s="25">
        <f t="shared" si="4"/>
        <v>510</v>
      </c>
      <c r="Q23" s="25">
        <f t="shared" si="4"/>
        <v>510</v>
      </c>
    </row>
    <row r="25" spans="1:23" ht="18">
      <c r="C25" s="191"/>
      <c r="D25" s="191"/>
      <c r="E25" s="192"/>
      <c r="F25" s="192"/>
      <c r="G25" s="192"/>
      <c r="H25" s="192"/>
      <c r="I25" s="192"/>
      <c r="J25" s="192"/>
      <c r="K25" s="192"/>
      <c r="L25" s="192"/>
      <c r="M25" s="192"/>
    </row>
    <row r="26" spans="1:23" ht="15">
      <c r="B26" s="123"/>
      <c r="C26" s="194"/>
      <c r="D26" s="194"/>
      <c r="E26" s="190"/>
      <c r="F26" s="190"/>
      <c r="G26" s="190"/>
      <c r="H26" s="190"/>
      <c r="I26" s="190"/>
      <c r="J26" s="190"/>
      <c r="K26" s="123"/>
      <c r="L26" s="123"/>
      <c r="M26" s="123"/>
    </row>
    <row r="27" spans="1:23" ht="15">
      <c r="B27" s="123"/>
      <c r="C27" s="124"/>
      <c r="D27" s="123"/>
      <c r="E27" s="123"/>
      <c r="F27" s="123"/>
      <c r="G27" s="123"/>
      <c r="H27" s="123"/>
      <c r="I27" s="123"/>
      <c r="J27" s="123"/>
    </row>
    <row r="29" spans="1:23">
      <c r="C29" s="2" t="s">
        <v>41</v>
      </c>
    </row>
  </sheetData>
  <mergeCells count="37">
    <mergeCell ref="N5:O5"/>
    <mergeCell ref="B21:C21"/>
    <mergeCell ref="B16:C16"/>
    <mergeCell ref="B9:C9"/>
    <mergeCell ref="B10:C10"/>
    <mergeCell ref="B11:C11"/>
    <mergeCell ref="P5:Q5"/>
    <mergeCell ref="C1:J1"/>
    <mergeCell ref="A5:C5"/>
    <mergeCell ref="A23:C23"/>
    <mergeCell ref="B22:C22"/>
    <mergeCell ref="A17:C17"/>
    <mergeCell ref="D17:M17"/>
    <mergeCell ref="B18:C18"/>
    <mergeCell ref="B20:C20"/>
    <mergeCell ref="K3:K4"/>
    <mergeCell ref="L3:L4"/>
    <mergeCell ref="M3:M4"/>
    <mergeCell ref="A1:B1"/>
    <mergeCell ref="B12:C12"/>
    <mergeCell ref="B13:C13"/>
    <mergeCell ref="B6:C6"/>
    <mergeCell ref="E26:J26"/>
    <mergeCell ref="C25:D25"/>
    <mergeCell ref="E25:M25"/>
    <mergeCell ref="B19:C19"/>
    <mergeCell ref="K1:M1"/>
    <mergeCell ref="A2:M2"/>
    <mergeCell ref="A3:C4"/>
    <mergeCell ref="D3:D4"/>
    <mergeCell ref="E3:E4"/>
    <mergeCell ref="F3:J3"/>
    <mergeCell ref="B15:C15"/>
    <mergeCell ref="B7:C7"/>
    <mergeCell ref="B8:C8"/>
    <mergeCell ref="B14:C14"/>
    <mergeCell ref="C26:D2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30"/>
  <sheetViews>
    <sheetView zoomScale="85" zoomScaleNormal="85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44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91"/>
      <c r="E6" s="88">
        <v>52</v>
      </c>
      <c r="F6" s="88">
        <v>10</v>
      </c>
      <c r="G6" s="88">
        <v>42</v>
      </c>
      <c r="H6" s="88"/>
      <c r="I6" s="88"/>
      <c r="J6" s="88">
        <v>52</v>
      </c>
      <c r="K6" s="88"/>
      <c r="L6" s="88"/>
      <c r="M6" s="88">
        <v>16</v>
      </c>
      <c r="N6" s="32">
        <f t="shared" ref="N6:N16" si="0">D6+E6</f>
        <v>52</v>
      </c>
      <c r="O6" s="32">
        <f t="shared" ref="O6:O16" si="1">J6+K6+L6</f>
        <v>52</v>
      </c>
      <c r="P6" s="32">
        <f t="shared" ref="P6:P16" si="2">J6</f>
        <v>52</v>
      </c>
      <c r="Q6" s="32">
        <f t="shared" ref="Q6:Q16" si="3">F6+G6+H6+I6</f>
        <v>52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91">
        <v>2</v>
      </c>
      <c r="E7" s="88">
        <v>61</v>
      </c>
      <c r="F7" s="88">
        <v>1</v>
      </c>
      <c r="G7" s="88">
        <v>60</v>
      </c>
      <c r="H7" s="88"/>
      <c r="I7" s="88">
        <v>1</v>
      </c>
      <c r="J7" s="88">
        <v>62</v>
      </c>
      <c r="K7" s="88"/>
      <c r="L7" s="88">
        <v>1</v>
      </c>
      <c r="M7" s="88">
        <v>17</v>
      </c>
      <c r="N7" s="32">
        <f t="shared" si="0"/>
        <v>63</v>
      </c>
      <c r="O7" s="32">
        <f t="shared" si="1"/>
        <v>63</v>
      </c>
      <c r="P7" s="32">
        <f t="shared" si="2"/>
        <v>62</v>
      </c>
      <c r="Q7" s="32">
        <f t="shared" si="3"/>
        <v>62</v>
      </c>
    </row>
    <row r="8" spans="1:20" ht="32.25" customHeight="1">
      <c r="A8" s="45">
        <v>3</v>
      </c>
      <c r="B8" s="224" t="s">
        <v>14</v>
      </c>
      <c r="C8" s="225"/>
      <c r="D8" s="91"/>
      <c r="E8" s="88">
        <v>15</v>
      </c>
      <c r="F8" s="88">
        <v>1</v>
      </c>
      <c r="G8" s="88">
        <v>14</v>
      </c>
      <c r="H8" s="88"/>
      <c r="I8" s="88"/>
      <c r="J8" s="88">
        <v>15</v>
      </c>
      <c r="K8" s="88"/>
      <c r="L8" s="88"/>
      <c r="M8" s="88">
        <v>7</v>
      </c>
      <c r="N8" s="32">
        <f t="shared" si="0"/>
        <v>15</v>
      </c>
      <c r="O8" s="32">
        <f t="shared" si="1"/>
        <v>15</v>
      </c>
      <c r="P8" s="32">
        <f t="shared" si="2"/>
        <v>15</v>
      </c>
      <c r="Q8" s="32">
        <f t="shared" si="3"/>
        <v>15</v>
      </c>
    </row>
    <row r="9" spans="1:20" ht="51.75" customHeight="1">
      <c r="A9" s="45">
        <v>4</v>
      </c>
      <c r="B9" s="224" t="s">
        <v>13</v>
      </c>
      <c r="C9" s="225"/>
      <c r="D9" s="91"/>
      <c r="E9" s="88">
        <v>69</v>
      </c>
      <c r="F9" s="88">
        <v>56</v>
      </c>
      <c r="G9" s="88">
        <v>13</v>
      </c>
      <c r="H9" s="88"/>
      <c r="I9" s="88"/>
      <c r="J9" s="88">
        <v>69</v>
      </c>
      <c r="K9" s="88"/>
      <c r="L9" s="88"/>
      <c r="M9" s="88">
        <v>12</v>
      </c>
      <c r="N9" s="32">
        <f t="shared" si="0"/>
        <v>69</v>
      </c>
      <c r="O9" s="32">
        <f t="shared" si="1"/>
        <v>69</v>
      </c>
      <c r="P9" s="32">
        <f t="shared" si="2"/>
        <v>69</v>
      </c>
      <c r="Q9" s="32">
        <f t="shared" si="3"/>
        <v>69</v>
      </c>
    </row>
    <row r="10" spans="1:20" ht="37.5" customHeight="1">
      <c r="A10" s="45">
        <v>5</v>
      </c>
      <c r="B10" s="224" t="s">
        <v>12</v>
      </c>
      <c r="C10" s="225"/>
      <c r="D10" s="91"/>
      <c r="E10" s="88">
        <v>216</v>
      </c>
      <c r="F10" s="88">
        <v>17</v>
      </c>
      <c r="G10" s="88">
        <v>199</v>
      </c>
      <c r="H10" s="88"/>
      <c r="I10" s="88"/>
      <c r="J10" s="88">
        <v>216</v>
      </c>
      <c r="K10" s="88"/>
      <c r="L10" s="88"/>
      <c r="M10" s="88"/>
      <c r="N10" s="32">
        <f t="shared" si="0"/>
        <v>216</v>
      </c>
      <c r="O10" s="32">
        <f t="shared" si="1"/>
        <v>216</v>
      </c>
      <c r="P10" s="32">
        <f t="shared" si="2"/>
        <v>216</v>
      </c>
      <c r="Q10" s="32">
        <f t="shared" si="3"/>
        <v>216</v>
      </c>
      <c r="R10" s="28" t="s">
        <v>33</v>
      </c>
    </row>
    <row r="11" spans="1:20" ht="63.75" customHeight="1">
      <c r="A11" s="35">
        <v>6</v>
      </c>
      <c r="B11" s="226" t="s">
        <v>11</v>
      </c>
      <c r="C11" s="227"/>
      <c r="D11" s="91"/>
      <c r="E11" s="88">
        <v>7</v>
      </c>
      <c r="F11" s="88"/>
      <c r="G11" s="88">
        <v>7</v>
      </c>
      <c r="H11" s="88"/>
      <c r="I11" s="88"/>
      <c r="J11" s="88">
        <v>7</v>
      </c>
      <c r="K11" s="88"/>
      <c r="L11" s="88"/>
      <c r="M11" s="88"/>
      <c r="N11" s="32">
        <f t="shared" si="0"/>
        <v>7</v>
      </c>
      <c r="O11" s="32">
        <f t="shared" si="1"/>
        <v>7</v>
      </c>
      <c r="P11" s="32">
        <f t="shared" si="2"/>
        <v>7</v>
      </c>
      <c r="Q11" s="32">
        <f t="shared" si="3"/>
        <v>7</v>
      </c>
    </row>
    <row r="12" spans="1:20" ht="44.25" customHeight="1">
      <c r="A12" s="35">
        <v>7</v>
      </c>
      <c r="B12" s="226" t="s">
        <v>10</v>
      </c>
      <c r="C12" s="227"/>
      <c r="D12" s="91"/>
      <c r="E12" s="88">
        <v>6</v>
      </c>
      <c r="F12" s="88">
        <v>1</v>
      </c>
      <c r="G12" s="88">
        <v>5</v>
      </c>
      <c r="H12" s="88"/>
      <c r="I12" s="88"/>
      <c r="J12" s="88">
        <v>6</v>
      </c>
      <c r="K12" s="88"/>
      <c r="L12" s="88"/>
      <c r="M12" s="88"/>
      <c r="N12" s="32">
        <f t="shared" si="0"/>
        <v>6</v>
      </c>
      <c r="O12" s="32">
        <f t="shared" si="1"/>
        <v>6</v>
      </c>
      <c r="P12" s="32">
        <f t="shared" si="2"/>
        <v>6</v>
      </c>
      <c r="Q12" s="32">
        <f t="shared" si="3"/>
        <v>6</v>
      </c>
    </row>
    <row r="13" spans="1:20" ht="51" customHeight="1">
      <c r="A13" s="35">
        <v>8</v>
      </c>
      <c r="B13" s="226" t="s">
        <v>9</v>
      </c>
      <c r="C13" s="227"/>
      <c r="D13" s="91"/>
      <c r="E13" s="88">
        <v>3</v>
      </c>
      <c r="F13" s="88"/>
      <c r="G13" s="88">
        <v>3</v>
      </c>
      <c r="H13" s="88"/>
      <c r="I13" s="88"/>
      <c r="J13" s="88">
        <v>3</v>
      </c>
      <c r="K13" s="88"/>
      <c r="L13" s="88"/>
      <c r="M13" s="88"/>
      <c r="N13" s="32">
        <f t="shared" si="0"/>
        <v>3</v>
      </c>
      <c r="O13" s="32">
        <f t="shared" si="1"/>
        <v>3</v>
      </c>
      <c r="P13" s="32">
        <f t="shared" si="2"/>
        <v>3</v>
      </c>
      <c r="Q13" s="32">
        <f t="shared" si="3"/>
        <v>3</v>
      </c>
    </row>
    <row r="14" spans="1:20" ht="34.5" customHeight="1">
      <c r="A14" s="35">
        <v>9</v>
      </c>
      <c r="B14" s="228" t="s">
        <v>8</v>
      </c>
      <c r="C14" s="229"/>
      <c r="D14" s="90"/>
      <c r="E14" s="88">
        <v>299</v>
      </c>
      <c r="F14" s="88">
        <v>1</v>
      </c>
      <c r="G14" s="88">
        <v>298</v>
      </c>
      <c r="H14" s="88"/>
      <c r="I14" s="88"/>
      <c r="J14" s="88">
        <v>299</v>
      </c>
      <c r="K14" s="88"/>
      <c r="L14" s="88"/>
      <c r="M14" s="88"/>
      <c r="N14" s="32">
        <f t="shared" si="0"/>
        <v>299</v>
      </c>
      <c r="O14" s="32">
        <f t="shared" si="1"/>
        <v>299</v>
      </c>
      <c r="P14" s="32">
        <f t="shared" si="2"/>
        <v>299</v>
      </c>
      <c r="Q14" s="32">
        <f t="shared" si="3"/>
        <v>299</v>
      </c>
    </row>
    <row r="15" spans="1:20" ht="75" customHeight="1">
      <c r="A15" s="35">
        <v>10</v>
      </c>
      <c r="B15" s="228" t="s">
        <v>7</v>
      </c>
      <c r="C15" s="229"/>
      <c r="D15" s="89">
        <v>14</v>
      </c>
      <c r="E15" s="88">
        <v>31</v>
      </c>
      <c r="F15" s="88">
        <v>28</v>
      </c>
      <c r="G15" s="88">
        <v>1</v>
      </c>
      <c r="H15" s="88"/>
      <c r="I15" s="88">
        <v>1</v>
      </c>
      <c r="J15" s="88">
        <v>30</v>
      </c>
      <c r="K15" s="88">
        <v>5</v>
      </c>
      <c r="L15" s="88">
        <v>9</v>
      </c>
      <c r="M15" s="88">
        <v>22</v>
      </c>
      <c r="N15" s="32">
        <f t="shared" si="0"/>
        <v>45</v>
      </c>
      <c r="O15" s="32">
        <f t="shared" si="1"/>
        <v>44</v>
      </c>
      <c r="P15" s="32">
        <f t="shared" si="2"/>
        <v>30</v>
      </c>
      <c r="Q15" s="32">
        <f t="shared" si="3"/>
        <v>30</v>
      </c>
    </row>
    <row r="16" spans="1:20" ht="41.25" customHeight="1">
      <c r="A16" s="35">
        <v>11</v>
      </c>
      <c r="B16" s="228" t="s">
        <v>32</v>
      </c>
      <c r="C16" s="229"/>
      <c r="D16" s="41"/>
      <c r="E16" s="33">
        <v>2</v>
      </c>
      <c r="F16" s="33">
        <v>2</v>
      </c>
      <c r="G16" s="33"/>
      <c r="H16" s="33"/>
      <c r="I16" s="33"/>
      <c r="J16" s="33">
        <v>2</v>
      </c>
      <c r="K16" s="33"/>
      <c r="L16" s="33"/>
      <c r="M16" s="33"/>
      <c r="N16" s="32">
        <f t="shared" si="0"/>
        <v>2</v>
      </c>
      <c r="O16" s="32">
        <f t="shared" si="1"/>
        <v>2</v>
      </c>
      <c r="P16" s="32">
        <f t="shared" si="2"/>
        <v>2</v>
      </c>
      <c r="Q16" s="32">
        <f t="shared" si="3"/>
        <v>2</v>
      </c>
    </row>
    <row r="17" spans="1:24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4" ht="36.75" customHeight="1">
      <c r="A18" s="35">
        <v>1</v>
      </c>
      <c r="B18" s="222" t="s">
        <v>5</v>
      </c>
      <c r="C18" s="223"/>
      <c r="D18" s="41"/>
      <c r="E18" s="33">
        <v>149</v>
      </c>
      <c r="F18" s="33">
        <v>74</v>
      </c>
      <c r="G18" s="33">
        <v>50</v>
      </c>
      <c r="H18" s="33"/>
      <c r="I18" s="33">
        <v>1</v>
      </c>
      <c r="J18" s="33">
        <v>125</v>
      </c>
      <c r="K18" s="33">
        <v>3</v>
      </c>
      <c r="L18" s="33">
        <v>21</v>
      </c>
      <c r="M18" s="33">
        <v>23</v>
      </c>
      <c r="N18" s="32">
        <f>D18+E18</f>
        <v>149</v>
      </c>
      <c r="O18" s="32">
        <f>J18+K18+L18</f>
        <v>149</v>
      </c>
      <c r="P18" s="32">
        <f>J18</f>
        <v>125</v>
      </c>
      <c r="Q18" s="32">
        <f>F18+G18+H18+I18</f>
        <v>125</v>
      </c>
    </row>
    <row r="19" spans="1:24" ht="34.5" customHeight="1">
      <c r="A19" s="40">
        <v>2</v>
      </c>
      <c r="B19" s="222" t="s">
        <v>4</v>
      </c>
      <c r="C19" s="223"/>
      <c r="D19" s="39">
        <v>4</v>
      </c>
      <c r="E19" s="33">
        <v>144</v>
      </c>
      <c r="F19" s="33">
        <v>22</v>
      </c>
      <c r="G19" s="33">
        <v>93</v>
      </c>
      <c r="H19" s="33">
        <v>3</v>
      </c>
      <c r="I19" s="33">
        <v>2</v>
      </c>
      <c r="J19" s="33">
        <v>120</v>
      </c>
      <c r="K19" s="33">
        <v>7</v>
      </c>
      <c r="L19" s="33">
        <v>21</v>
      </c>
      <c r="M19" s="33">
        <v>5</v>
      </c>
      <c r="N19" s="32">
        <f>D19+E19</f>
        <v>148</v>
      </c>
      <c r="O19" s="32">
        <f>J19+K19+L19</f>
        <v>148</v>
      </c>
      <c r="P19" s="32">
        <f>J19</f>
        <v>120</v>
      </c>
      <c r="Q19" s="32">
        <f>F19+G19+H19+I19</f>
        <v>120</v>
      </c>
      <c r="R19" s="87"/>
      <c r="S19" s="87"/>
      <c r="T19" s="87"/>
      <c r="U19" s="87"/>
      <c r="V19" s="87"/>
      <c r="W19" s="87"/>
      <c r="X19" s="26"/>
    </row>
    <row r="20" spans="1:24" ht="27.75" customHeight="1">
      <c r="A20" s="35">
        <v>3</v>
      </c>
      <c r="B20" s="224" t="s">
        <v>3</v>
      </c>
      <c r="C20" s="225"/>
      <c r="D20" s="38"/>
      <c r="E20" s="33">
        <v>40</v>
      </c>
      <c r="F20" s="33">
        <v>11</v>
      </c>
      <c r="G20" s="33">
        <v>24</v>
      </c>
      <c r="H20" s="33"/>
      <c r="I20" s="33"/>
      <c r="J20" s="33">
        <v>35</v>
      </c>
      <c r="K20" s="33"/>
      <c r="L20" s="33">
        <v>5</v>
      </c>
      <c r="M20" s="33">
        <v>3</v>
      </c>
      <c r="N20" s="32">
        <f>D20+E20</f>
        <v>40</v>
      </c>
      <c r="O20" s="32">
        <f>J20+K20+L20</f>
        <v>40</v>
      </c>
      <c r="P20" s="32">
        <f>J20</f>
        <v>35</v>
      </c>
      <c r="Q20" s="32">
        <f>F20+G20+H20+I20</f>
        <v>35</v>
      </c>
      <c r="R20" s="36"/>
      <c r="S20" s="36"/>
      <c r="T20" s="36"/>
      <c r="U20" s="36"/>
      <c r="V20" s="36"/>
      <c r="W20" s="36"/>
    </row>
    <row r="21" spans="1:24" ht="26.25" customHeight="1">
      <c r="A21" s="37">
        <v>4</v>
      </c>
      <c r="B21" s="224" t="s">
        <v>2</v>
      </c>
      <c r="C21" s="225"/>
      <c r="D21" s="34">
        <v>8</v>
      </c>
      <c r="E21" s="33">
        <v>124</v>
      </c>
      <c r="F21" s="33">
        <v>41</v>
      </c>
      <c r="G21" s="33">
        <v>67</v>
      </c>
      <c r="H21" s="33">
        <v>4</v>
      </c>
      <c r="I21" s="33">
        <v>2</v>
      </c>
      <c r="J21" s="33">
        <v>114</v>
      </c>
      <c r="K21" s="33">
        <v>3</v>
      </c>
      <c r="L21" s="33">
        <v>12</v>
      </c>
      <c r="M21" s="33">
        <v>10</v>
      </c>
      <c r="N21" s="32">
        <f>D21+E21</f>
        <v>132</v>
      </c>
      <c r="O21" s="32">
        <f>J21+K21+L21</f>
        <v>129</v>
      </c>
      <c r="P21" s="32">
        <f>J21</f>
        <v>114</v>
      </c>
      <c r="Q21" s="32">
        <f>F21+G21+H21+I21</f>
        <v>114</v>
      </c>
      <c r="R21" s="87"/>
      <c r="S21" s="87"/>
      <c r="T21" s="87"/>
      <c r="U21" s="87"/>
      <c r="V21" s="87"/>
      <c r="W21" s="87"/>
      <c r="X21" s="26"/>
    </row>
    <row r="22" spans="1:24" ht="24.75" customHeight="1">
      <c r="A22" s="35">
        <v>5</v>
      </c>
      <c r="B22" s="217" t="s">
        <v>1</v>
      </c>
      <c r="C22" s="218"/>
      <c r="D22" s="34">
        <v>5</v>
      </c>
      <c r="E22" s="33">
        <v>12</v>
      </c>
      <c r="F22" s="33">
        <v>2</v>
      </c>
      <c r="G22" s="33">
        <v>5</v>
      </c>
      <c r="H22" s="33"/>
      <c r="I22" s="33"/>
      <c r="J22" s="33">
        <v>7</v>
      </c>
      <c r="K22" s="33">
        <v>6</v>
      </c>
      <c r="L22" s="33">
        <v>4</v>
      </c>
      <c r="M22" s="33"/>
      <c r="N22" s="32">
        <f>D22+E22</f>
        <v>17</v>
      </c>
      <c r="O22" s="32">
        <f>J22+K22+L22</f>
        <v>17</v>
      </c>
      <c r="P22" s="32">
        <f>J22</f>
        <v>7</v>
      </c>
      <c r="Q22" s="32">
        <f>F22+G22+H22+I22</f>
        <v>7</v>
      </c>
    </row>
    <row r="23" spans="1:24" ht="15.75">
      <c r="A23" s="214" t="s">
        <v>0</v>
      </c>
      <c r="B23" s="215"/>
      <c r="C23" s="216"/>
      <c r="D23" s="31">
        <f t="shared" ref="D23:Q23" si="4">SUM(D6:D16,D18:D22)</f>
        <v>33</v>
      </c>
      <c r="E23" s="31">
        <f t="shared" si="4"/>
        <v>1230</v>
      </c>
      <c r="F23" s="31">
        <f t="shared" si="4"/>
        <v>267</v>
      </c>
      <c r="G23" s="31">
        <f t="shared" si="4"/>
        <v>881</v>
      </c>
      <c r="H23" s="31">
        <f t="shared" si="4"/>
        <v>7</v>
      </c>
      <c r="I23" s="31">
        <f t="shared" si="4"/>
        <v>7</v>
      </c>
      <c r="J23" s="31">
        <f t="shared" si="4"/>
        <v>1162</v>
      </c>
      <c r="K23" s="31">
        <f t="shared" si="4"/>
        <v>24</v>
      </c>
      <c r="L23" s="31">
        <f t="shared" si="4"/>
        <v>73</v>
      </c>
      <c r="M23" s="31">
        <f t="shared" si="4"/>
        <v>115</v>
      </c>
      <c r="N23" s="30">
        <f t="shared" si="4"/>
        <v>1263</v>
      </c>
      <c r="O23" s="30">
        <f t="shared" si="4"/>
        <v>1259</v>
      </c>
      <c r="P23" s="30">
        <f t="shared" si="4"/>
        <v>1162</v>
      </c>
      <c r="Q23" s="30">
        <f t="shared" si="4"/>
        <v>1162</v>
      </c>
    </row>
    <row r="27" spans="1:24">
      <c r="C27" s="233" t="s">
        <v>45</v>
      </c>
      <c r="D27" s="234"/>
      <c r="E27" s="122"/>
      <c r="F27" s="122"/>
      <c r="G27" s="122"/>
      <c r="H27" s="122"/>
    </row>
    <row r="29" spans="1:24">
      <c r="C29" s="122"/>
      <c r="D29" s="122"/>
      <c r="E29" s="122"/>
      <c r="F29" s="122"/>
      <c r="G29" s="122"/>
      <c r="H29" s="122"/>
      <c r="I29" s="122"/>
      <c r="J29" s="122"/>
      <c r="K29" s="122"/>
    </row>
    <row r="30" spans="1:24">
      <c r="C30" s="86"/>
      <c r="D30" s="86"/>
      <c r="E30" s="86"/>
    </row>
  </sheetData>
  <mergeCells count="34">
    <mergeCell ref="C27:D27"/>
    <mergeCell ref="B15:C15"/>
    <mergeCell ref="B16:C16"/>
    <mergeCell ref="B9:C9"/>
    <mergeCell ref="B10:C10"/>
    <mergeCell ref="B11:C11"/>
    <mergeCell ref="B12:C12"/>
    <mergeCell ref="N5:O5"/>
    <mergeCell ref="P5:Q5"/>
    <mergeCell ref="A23:C23"/>
    <mergeCell ref="B22:C22"/>
    <mergeCell ref="A17:C17"/>
    <mergeCell ref="D17:M17"/>
    <mergeCell ref="B18:C18"/>
    <mergeCell ref="B19:C19"/>
    <mergeCell ref="B20:C20"/>
    <mergeCell ref="B21:C21"/>
    <mergeCell ref="B8:C8"/>
    <mergeCell ref="B13:C13"/>
    <mergeCell ref="B14:C14"/>
    <mergeCell ref="A5:C5"/>
    <mergeCell ref="B6:C6"/>
    <mergeCell ref="B7:C7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A1:B1"/>
    <mergeCell ref="C1:J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3"/>
  <sheetViews>
    <sheetView zoomScale="85" zoomScaleNormal="85" workbookViewId="0">
      <selection activeCell="A2" sqref="A2:M2"/>
    </sheetView>
  </sheetViews>
  <sheetFormatPr defaultRowHeight="14.25"/>
  <cols>
    <col min="1" max="2" width="9.140625" style="2"/>
    <col min="3" max="3" width="43.5703125" style="2" customWidth="1"/>
    <col min="4" max="4" width="15" style="2" customWidth="1"/>
    <col min="5" max="5" width="12" style="2" customWidth="1"/>
    <col min="6" max="10" width="9.140625" style="2"/>
    <col min="11" max="11" width="11.140625" style="2" customWidth="1"/>
    <col min="12" max="12" width="13.42578125" style="2" customWidth="1"/>
    <col min="13" max="13" width="10.140625" style="2" customWidth="1"/>
    <col min="14" max="17" width="9.140625" style="1" hidden="1" customWidth="1"/>
    <col min="18" max="18" width="0" style="2" hidden="1" customWidth="1"/>
    <col min="19" max="16384" width="9.140625" style="2"/>
  </cols>
  <sheetData>
    <row r="1" spans="1:20" ht="77.25" customHeight="1">
      <c r="A1" s="156" t="s">
        <v>42</v>
      </c>
      <c r="B1" s="157"/>
      <c r="C1" s="158" t="s">
        <v>31</v>
      </c>
      <c r="D1" s="158"/>
      <c r="E1" s="158"/>
      <c r="F1" s="158"/>
      <c r="G1" s="158"/>
      <c r="H1" s="158"/>
      <c r="I1" s="158"/>
      <c r="J1" s="159"/>
      <c r="K1" s="197" t="s">
        <v>67</v>
      </c>
      <c r="L1" s="198"/>
      <c r="M1" s="199"/>
    </row>
    <row r="2" spans="1:20" ht="72.75" customHeight="1">
      <c r="A2" s="193" t="s">
        <v>46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  <c r="N2" s="3"/>
      <c r="O2" s="3"/>
      <c r="P2" s="3"/>
      <c r="Q2" s="3"/>
      <c r="R2" s="4"/>
      <c r="S2" s="4"/>
      <c r="T2" s="4"/>
    </row>
    <row r="3" spans="1:20" ht="48" customHeight="1">
      <c r="A3" s="166"/>
      <c r="B3" s="167"/>
      <c r="C3" s="167"/>
      <c r="D3" s="170" t="s">
        <v>30</v>
      </c>
      <c r="E3" s="170" t="s">
        <v>29</v>
      </c>
      <c r="F3" s="171" t="s">
        <v>28</v>
      </c>
      <c r="G3" s="171"/>
      <c r="H3" s="171"/>
      <c r="I3" s="171"/>
      <c r="J3" s="171"/>
      <c r="K3" s="170" t="s">
        <v>27</v>
      </c>
      <c r="L3" s="170" t="s">
        <v>26</v>
      </c>
      <c r="M3" s="170" t="s">
        <v>25</v>
      </c>
      <c r="N3" s="3"/>
      <c r="O3" s="3"/>
      <c r="P3" s="3"/>
      <c r="Q3" s="3"/>
      <c r="R3" s="4"/>
      <c r="S3" s="4"/>
      <c r="T3" s="4"/>
    </row>
    <row r="4" spans="1:20" ht="118.5" customHeight="1">
      <c r="A4" s="168"/>
      <c r="B4" s="169"/>
      <c r="C4" s="169"/>
      <c r="D4" s="170"/>
      <c r="E4" s="170"/>
      <c r="F4" s="5" t="s">
        <v>24</v>
      </c>
      <c r="G4" s="6" t="s">
        <v>23</v>
      </c>
      <c r="H4" s="6" t="s">
        <v>22</v>
      </c>
      <c r="I4" s="6" t="s">
        <v>21</v>
      </c>
      <c r="J4" s="7" t="s">
        <v>20</v>
      </c>
      <c r="K4" s="170"/>
      <c r="L4" s="170"/>
      <c r="M4" s="170"/>
    </row>
    <row r="5" spans="1:20" ht="35.25" customHeight="1">
      <c r="A5" s="174" t="s">
        <v>19</v>
      </c>
      <c r="B5" s="175"/>
      <c r="C5" s="176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177" t="s">
        <v>18</v>
      </c>
      <c r="O5" s="177"/>
      <c r="P5" s="177" t="s">
        <v>17</v>
      </c>
      <c r="Q5" s="177"/>
    </row>
    <row r="6" spans="1:20" ht="37.5" customHeight="1">
      <c r="A6" s="9">
        <v>1</v>
      </c>
      <c r="B6" s="178" t="s">
        <v>16</v>
      </c>
      <c r="C6" s="179"/>
      <c r="D6" s="12"/>
      <c r="E6" s="12">
        <v>899</v>
      </c>
      <c r="F6" s="12">
        <v>20</v>
      </c>
      <c r="G6" s="12">
        <v>874</v>
      </c>
      <c r="H6" s="12">
        <v>5</v>
      </c>
      <c r="I6" s="12"/>
      <c r="J6" s="12">
        <v>899</v>
      </c>
      <c r="K6" s="12"/>
      <c r="L6" s="12"/>
      <c r="M6" s="12">
        <v>77</v>
      </c>
      <c r="N6" s="13">
        <f t="shared" ref="N6:N16" si="0">D6+E6</f>
        <v>899</v>
      </c>
      <c r="O6" s="13">
        <f t="shared" ref="O6:O16" si="1">J6+K6+L6</f>
        <v>899</v>
      </c>
      <c r="P6" s="13">
        <f t="shared" ref="P6:P16" si="2">J6</f>
        <v>899</v>
      </c>
      <c r="Q6" s="13">
        <f t="shared" ref="Q6:Q16" si="3">F6+G6+H6+I6</f>
        <v>899</v>
      </c>
      <c r="R6" s="14"/>
      <c r="S6" s="14"/>
      <c r="T6" s="14"/>
    </row>
    <row r="7" spans="1:20" ht="32.25" customHeight="1">
      <c r="A7" s="9">
        <v>2</v>
      </c>
      <c r="B7" s="178" t="s">
        <v>15</v>
      </c>
      <c r="C7" s="179"/>
      <c r="D7" s="12">
        <v>5</v>
      </c>
      <c r="E7" s="12">
        <v>387</v>
      </c>
      <c r="F7" s="12">
        <v>6</v>
      </c>
      <c r="G7" s="12">
        <v>374</v>
      </c>
      <c r="H7" s="12">
        <v>8</v>
      </c>
      <c r="I7" s="12">
        <v>4</v>
      </c>
      <c r="J7" s="12">
        <v>392</v>
      </c>
      <c r="K7" s="12"/>
      <c r="L7" s="12"/>
      <c r="M7" s="12">
        <v>183</v>
      </c>
      <c r="N7" s="13">
        <f t="shared" si="0"/>
        <v>392</v>
      </c>
      <c r="O7" s="13">
        <f t="shared" si="1"/>
        <v>392</v>
      </c>
      <c r="P7" s="13">
        <f t="shared" si="2"/>
        <v>392</v>
      </c>
      <c r="Q7" s="13">
        <f t="shared" si="3"/>
        <v>392</v>
      </c>
    </row>
    <row r="8" spans="1:20" ht="32.25" customHeight="1">
      <c r="A8" s="9">
        <v>3</v>
      </c>
      <c r="B8" s="178" t="s">
        <v>14</v>
      </c>
      <c r="C8" s="179"/>
      <c r="D8" s="12"/>
      <c r="E8" s="12">
        <v>36</v>
      </c>
      <c r="F8" s="12"/>
      <c r="G8" s="12">
        <v>36</v>
      </c>
      <c r="H8" s="12"/>
      <c r="I8" s="12"/>
      <c r="J8" s="12">
        <v>36</v>
      </c>
      <c r="K8" s="12"/>
      <c r="L8" s="12"/>
      <c r="M8" s="12">
        <v>17</v>
      </c>
      <c r="N8" s="13">
        <f t="shared" si="0"/>
        <v>36</v>
      </c>
      <c r="O8" s="13">
        <f t="shared" si="1"/>
        <v>36</v>
      </c>
      <c r="P8" s="13">
        <f t="shared" si="2"/>
        <v>36</v>
      </c>
      <c r="Q8" s="13">
        <f t="shared" si="3"/>
        <v>36</v>
      </c>
    </row>
    <row r="9" spans="1:20" ht="51.75" customHeight="1">
      <c r="A9" s="9">
        <v>4</v>
      </c>
      <c r="B9" s="178" t="s">
        <v>13</v>
      </c>
      <c r="C9" s="179"/>
      <c r="D9" s="12">
        <v>1</v>
      </c>
      <c r="E9" s="12">
        <v>56</v>
      </c>
      <c r="F9" s="12">
        <v>27</v>
      </c>
      <c r="G9" s="12">
        <v>21</v>
      </c>
      <c r="H9" s="12">
        <v>2</v>
      </c>
      <c r="I9" s="12">
        <v>3</v>
      </c>
      <c r="J9" s="12">
        <v>53</v>
      </c>
      <c r="K9" s="12"/>
      <c r="L9" s="12">
        <v>4</v>
      </c>
      <c r="M9" s="12">
        <v>17</v>
      </c>
      <c r="N9" s="13">
        <f t="shared" si="0"/>
        <v>57</v>
      </c>
      <c r="O9" s="13">
        <f t="shared" si="1"/>
        <v>57</v>
      </c>
      <c r="P9" s="13">
        <f t="shared" si="2"/>
        <v>53</v>
      </c>
      <c r="Q9" s="13">
        <f t="shared" si="3"/>
        <v>53</v>
      </c>
    </row>
    <row r="10" spans="1:20" ht="37.5" customHeight="1">
      <c r="A10" s="9">
        <v>5</v>
      </c>
      <c r="B10" s="178" t="s">
        <v>12</v>
      </c>
      <c r="C10" s="179"/>
      <c r="D10" s="12"/>
      <c r="E10" s="12">
        <v>688</v>
      </c>
      <c r="F10" s="12">
        <v>9</v>
      </c>
      <c r="G10" s="12">
        <v>676</v>
      </c>
      <c r="H10" s="12"/>
      <c r="I10" s="12">
        <v>3</v>
      </c>
      <c r="J10" s="12">
        <v>688</v>
      </c>
      <c r="K10" s="12"/>
      <c r="L10" s="12"/>
      <c r="M10" s="12">
        <v>5</v>
      </c>
      <c r="N10" s="13">
        <f t="shared" si="0"/>
        <v>688</v>
      </c>
      <c r="O10" s="13">
        <f t="shared" si="1"/>
        <v>688</v>
      </c>
      <c r="P10" s="13">
        <f t="shared" si="2"/>
        <v>688</v>
      </c>
      <c r="Q10" s="13">
        <f t="shared" si="3"/>
        <v>688</v>
      </c>
    </row>
    <row r="11" spans="1:20" ht="63.75" customHeight="1">
      <c r="A11" s="15">
        <v>6</v>
      </c>
      <c r="B11" s="172" t="s">
        <v>11</v>
      </c>
      <c r="C11" s="173"/>
      <c r="D11" s="12"/>
      <c r="E11" s="12">
        <v>79</v>
      </c>
      <c r="F11" s="12">
        <v>2</v>
      </c>
      <c r="G11" s="12">
        <v>77</v>
      </c>
      <c r="H11" s="12"/>
      <c r="I11" s="12"/>
      <c r="J11" s="12">
        <v>79</v>
      </c>
      <c r="K11" s="12"/>
      <c r="L11" s="12"/>
      <c r="M11" s="12">
        <v>2</v>
      </c>
      <c r="N11" s="13">
        <f t="shared" si="0"/>
        <v>79</v>
      </c>
      <c r="O11" s="13">
        <f t="shared" si="1"/>
        <v>79</v>
      </c>
      <c r="P11" s="13">
        <f t="shared" si="2"/>
        <v>79</v>
      </c>
      <c r="Q11" s="13">
        <f t="shared" si="3"/>
        <v>79</v>
      </c>
    </row>
    <row r="12" spans="1:20" ht="44.25" customHeight="1">
      <c r="A12" s="15">
        <v>7</v>
      </c>
      <c r="B12" s="172" t="s">
        <v>10</v>
      </c>
      <c r="C12" s="173"/>
      <c r="D12" s="12"/>
      <c r="E12" s="12">
        <v>11</v>
      </c>
      <c r="F12" s="12">
        <v>3</v>
      </c>
      <c r="G12" s="12">
        <v>8</v>
      </c>
      <c r="H12" s="12"/>
      <c r="I12" s="12"/>
      <c r="J12" s="12">
        <v>11</v>
      </c>
      <c r="K12" s="12"/>
      <c r="L12" s="12"/>
      <c r="M12" s="12"/>
      <c r="N12" s="13">
        <f t="shared" si="0"/>
        <v>11</v>
      </c>
      <c r="O12" s="13">
        <f t="shared" si="1"/>
        <v>11</v>
      </c>
      <c r="P12" s="13">
        <f t="shared" si="2"/>
        <v>11</v>
      </c>
      <c r="Q12" s="13">
        <f t="shared" si="3"/>
        <v>11</v>
      </c>
    </row>
    <row r="13" spans="1:20" ht="51" customHeight="1">
      <c r="A13" s="15">
        <v>8</v>
      </c>
      <c r="B13" s="172" t="s">
        <v>9</v>
      </c>
      <c r="C13" s="173"/>
      <c r="D13" s="12"/>
      <c r="E13" s="12">
        <v>69</v>
      </c>
      <c r="F13" s="12">
        <v>2</v>
      </c>
      <c r="G13" s="12">
        <v>67</v>
      </c>
      <c r="H13" s="12"/>
      <c r="I13" s="12"/>
      <c r="J13" s="12">
        <v>69</v>
      </c>
      <c r="K13" s="12"/>
      <c r="L13" s="12"/>
      <c r="M13" s="12"/>
      <c r="N13" s="13">
        <f t="shared" si="0"/>
        <v>69</v>
      </c>
      <c r="O13" s="13">
        <f t="shared" si="1"/>
        <v>69</v>
      </c>
      <c r="P13" s="13">
        <f t="shared" si="2"/>
        <v>69</v>
      </c>
      <c r="Q13" s="13">
        <f t="shared" si="3"/>
        <v>69</v>
      </c>
    </row>
    <row r="14" spans="1:20" ht="34.5" customHeight="1">
      <c r="A14" s="15">
        <v>9</v>
      </c>
      <c r="B14" s="180" t="s">
        <v>8</v>
      </c>
      <c r="C14" s="181"/>
      <c r="D14" s="12"/>
      <c r="E14" s="12">
        <v>1405</v>
      </c>
      <c r="F14" s="12">
        <v>3</v>
      </c>
      <c r="G14" s="12">
        <v>1398</v>
      </c>
      <c r="H14" s="12">
        <v>4</v>
      </c>
      <c r="I14" s="12"/>
      <c r="J14" s="12">
        <v>1405</v>
      </c>
      <c r="K14" s="12"/>
      <c r="L14" s="12"/>
      <c r="M14" s="12">
        <v>1</v>
      </c>
      <c r="N14" s="13">
        <f t="shared" si="0"/>
        <v>1405</v>
      </c>
      <c r="O14" s="13">
        <f t="shared" si="1"/>
        <v>1405</v>
      </c>
      <c r="P14" s="13">
        <f t="shared" si="2"/>
        <v>1405</v>
      </c>
      <c r="Q14" s="13">
        <f t="shared" si="3"/>
        <v>1405</v>
      </c>
    </row>
    <row r="15" spans="1:20" ht="75.75" customHeight="1">
      <c r="A15" s="15">
        <v>10</v>
      </c>
      <c r="B15" s="180" t="s">
        <v>7</v>
      </c>
      <c r="C15" s="181"/>
      <c r="D15" s="12">
        <v>87</v>
      </c>
      <c r="E15" s="12">
        <v>319</v>
      </c>
      <c r="F15" s="12">
        <v>265</v>
      </c>
      <c r="G15" s="12">
        <v>30</v>
      </c>
      <c r="H15" s="12">
        <v>1</v>
      </c>
      <c r="I15" s="12">
        <v>5</v>
      </c>
      <c r="J15" s="12">
        <v>301</v>
      </c>
      <c r="K15" s="12">
        <v>7</v>
      </c>
      <c r="L15" s="12">
        <v>98</v>
      </c>
      <c r="M15" s="12">
        <v>103</v>
      </c>
      <c r="N15" s="13">
        <f t="shared" si="0"/>
        <v>406</v>
      </c>
      <c r="O15" s="13">
        <f t="shared" si="1"/>
        <v>406</v>
      </c>
      <c r="P15" s="13">
        <f t="shared" si="2"/>
        <v>301</v>
      </c>
      <c r="Q15" s="13">
        <f t="shared" si="3"/>
        <v>301</v>
      </c>
    </row>
    <row r="16" spans="1:20" ht="45.75" customHeight="1">
      <c r="A16" s="35">
        <v>11</v>
      </c>
      <c r="B16" s="228" t="s">
        <v>32</v>
      </c>
      <c r="C16" s="229"/>
      <c r="D16" s="12"/>
      <c r="E16" s="12">
        <v>23</v>
      </c>
      <c r="F16" s="12">
        <v>12</v>
      </c>
      <c r="G16" s="12">
        <v>10</v>
      </c>
      <c r="H16" s="12"/>
      <c r="I16" s="12">
        <v>1</v>
      </c>
      <c r="J16" s="12">
        <v>23</v>
      </c>
      <c r="K16" s="12"/>
      <c r="L16" s="12"/>
      <c r="M16" s="12">
        <v>3</v>
      </c>
      <c r="N16" s="13">
        <f t="shared" si="0"/>
        <v>23</v>
      </c>
      <c r="O16" s="13">
        <f t="shared" si="1"/>
        <v>23</v>
      </c>
      <c r="P16" s="13">
        <f t="shared" si="2"/>
        <v>23</v>
      </c>
      <c r="Q16" s="13">
        <f t="shared" si="3"/>
        <v>23</v>
      </c>
    </row>
    <row r="17" spans="1:23" ht="55.5" customHeight="1">
      <c r="A17" s="182" t="s">
        <v>6</v>
      </c>
      <c r="B17" s="182"/>
      <c r="C17" s="182"/>
      <c r="D17" s="195"/>
      <c r="E17" s="196"/>
      <c r="F17" s="196"/>
      <c r="G17" s="196"/>
      <c r="H17" s="196"/>
      <c r="I17" s="196"/>
      <c r="J17" s="196"/>
      <c r="K17" s="196"/>
      <c r="L17" s="196"/>
      <c r="M17" s="196"/>
      <c r="N17" s="18"/>
      <c r="O17" s="19"/>
      <c r="P17" s="19"/>
      <c r="Q17" s="19"/>
    </row>
    <row r="18" spans="1:23" ht="36.75" customHeight="1">
      <c r="A18" s="15">
        <v>1</v>
      </c>
      <c r="B18" s="183" t="s">
        <v>5</v>
      </c>
      <c r="C18" s="184"/>
      <c r="D18" s="12"/>
      <c r="E18" s="12">
        <v>1</v>
      </c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3">
        <f>D18+E18</f>
        <v>1</v>
      </c>
      <c r="O18" s="13">
        <f>J18+K18+L18</f>
        <v>1</v>
      </c>
      <c r="P18" s="13">
        <f>J18</f>
        <v>1</v>
      </c>
      <c r="Q18" s="13">
        <f>F18+G18+H18+I18</f>
        <v>1</v>
      </c>
    </row>
    <row r="19" spans="1:23" ht="34.5" customHeight="1">
      <c r="A19" s="20">
        <v>2</v>
      </c>
      <c r="B19" s="183" t="s">
        <v>4</v>
      </c>
      <c r="C19" s="184"/>
      <c r="D19" s="12">
        <v>1</v>
      </c>
      <c r="E19" s="12">
        <v>111</v>
      </c>
      <c r="F19" s="12">
        <v>29</v>
      </c>
      <c r="G19" s="12">
        <v>36</v>
      </c>
      <c r="H19" s="12">
        <v>1</v>
      </c>
      <c r="I19" s="12">
        <v>7</v>
      </c>
      <c r="J19" s="12">
        <v>73</v>
      </c>
      <c r="K19" s="12"/>
      <c r="L19" s="12">
        <v>39</v>
      </c>
      <c r="M19" s="12"/>
      <c r="N19" s="13">
        <f>D19+E19</f>
        <v>112</v>
      </c>
      <c r="O19" s="13">
        <f>J19+K19+L19</f>
        <v>112</v>
      </c>
      <c r="P19" s="13">
        <f>J19</f>
        <v>73</v>
      </c>
      <c r="Q19" s="13">
        <f>F19+G19+H19+I19</f>
        <v>73</v>
      </c>
      <c r="R19" s="14"/>
      <c r="S19" s="14"/>
      <c r="T19" s="14"/>
      <c r="U19" s="14"/>
      <c r="V19" s="14"/>
      <c r="W19" s="14"/>
    </row>
    <row r="20" spans="1:23" ht="27.75" customHeight="1">
      <c r="A20" s="15">
        <v>3</v>
      </c>
      <c r="B20" s="178" t="s">
        <v>3</v>
      </c>
      <c r="C20" s="179"/>
      <c r="D20" s="12">
        <v>0</v>
      </c>
      <c r="E20" s="12">
        <v>21</v>
      </c>
      <c r="F20" s="12"/>
      <c r="G20" s="12">
        <v>21</v>
      </c>
      <c r="H20" s="12"/>
      <c r="I20" s="12"/>
      <c r="J20" s="12">
        <v>21</v>
      </c>
      <c r="K20" s="12"/>
      <c r="L20" s="12"/>
      <c r="M20" s="12"/>
      <c r="N20" s="13">
        <f>D20+E20</f>
        <v>21</v>
      </c>
      <c r="O20" s="13">
        <f>J20+K20+L20</f>
        <v>21</v>
      </c>
      <c r="P20" s="13">
        <f>J20</f>
        <v>21</v>
      </c>
      <c r="Q20" s="13">
        <f>F20+G20+H20+I20</f>
        <v>21</v>
      </c>
      <c r="R20" s="14"/>
      <c r="S20" s="14"/>
      <c r="T20" s="14"/>
      <c r="U20" s="14"/>
      <c r="V20" s="14"/>
      <c r="W20" s="14"/>
    </row>
    <row r="21" spans="1:23" ht="26.25" customHeight="1">
      <c r="A21" s="23">
        <v>4</v>
      </c>
      <c r="B21" s="178" t="s">
        <v>2</v>
      </c>
      <c r="C21" s="179"/>
      <c r="D21" s="12">
        <v>4</v>
      </c>
      <c r="E21" s="12">
        <v>11</v>
      </c>
      <c r="F21" s="12">
        <v>4</v>
      </c>
      <c r="G21" s="12">
        <v>8</v>
      </c>
      <c r="H21" s="12">
        <v>1</v>
      </c>
      <c r="I21" s="12">
        <v>1</v>
      </c>
      <c r="J21" s="12">
        <v>14</v>
      </c>
      <c r="K21" s="12"/>
      <c r="L21" s="12">
        <v>1</v>
      </c>
      <c r="M21" s="12"/>
      <c r="N21" s="13">
        <f>D21+E21</f>
        <v>15</v>
      </c>
      <c r="O21" s="13">
        <f>J21+K21+L21</f>
        <v>15</v>
      </c>
      <c r="P21" s="13">
        <f>J21</f>
        <v>14</v>
      </c>
      <c r="Q21" s="13">
        <f>F21+G21+H21+I21</f>
        <v>14</v>
      </c>
      <c r="R21" s="14"/>
      <c r="S21" s="14"/>
      <c r="T21" s="14"/>
      <c r="U21" s="14"/>
      <c r="V21" s="14"/>
      <c r="W21" s="14"/>
    </row>
    <row r="22" spans="1:23" ht="24.75" customHeight="1">
      <c r="A22" s="15">
        <v>5</v>
      </c>
      <c r="B22" s="185" t="s">
        <v>1</v>
      </c>
      <c r="C22" s="186"/>
      <c r="D22" s="12">
        <v>11</v>
      </c>
      <c r="E22" s="12">
        <v>20</v>
      </c>
      <c r="F22" s="12"/>
      <c r="G22" s="12">
        <v>20</v>
      </c>
      <c r="H22" s="12"/>
      <c r="I22" s="12"/>
      <c r="J22" s="12">
        <v>20</v>
      </c>
      <c r="K22" s="12"/>
      <c r="L22" s="12">
        <v>11</v>
      </c>
      <c r="M22" s="12"/>
      <c r="N22" s="13">
        <f>D22+E22</f>
        <v>31</v>
      </c>
      <c r="O22" s="13">
        <f>J22+K22+L22</f>
        <v>31</v>
      </c>
      <c r="P22" s="13">
        <f>J22</f>
        <v>20</v>
      </c>
      <c r="Q22" s="13">
        <f>F22+G22+H22+I22</f>
        <v>20</v>
      </c>
    </row>
    <row r="23" spans="1:23" ht="15">
      <c r="A23" s="187" t="s">
        <v>0</v>
      </c>
      <c r="B23" s="188"/>
      <c r="C23" s="189"/>
      <c r="D23" s="24">
        <f t="shared" ref="D23:Q23" si="4">SUM(D6:D16,D18:D22)</f>
        <v>109</v>
      </c>
      <c r="E23" s="24">
        <f t="shared" si="4"/>
        <v>4136</v>
      </c>
      <c r="F23" s="24">
        <f t="shared" si="4"/>
        <v>382</v>
      </c>
      <c r="G23" s="24">
        <f t="shared" si="4"/>
        <v>3656</v>
      </c>
      <c r="H23" s="24">
        <f t="shared" si="4"/>
        <v>22</v>
      </c>
      <c r="I23" s="24">
        <f t="shared" si="4"/>
        <v>25</v>
      </c>
      <c r="J23" s="24">
        <f t="shared" si="4"/>
        <v>4085</v>
      </c>
      <c r="K23" s="24">
        <f t="shared" si="4"/>
        <v>7</v>
      </c>
      <c r="L23" s="24">
        <f t="shared" si="4"/>
        <v>153</v>
      </c>
      <c r="M23" s="24">
        <f t="shared" si="4"/>
        <v>408</v>
      </c>
      <c r="N23" s="114">
        <f t="shared" si="4"/>
        <v>4245</v>
      </c>
      <c r="O23" s="114">
        <f t="shared" si="4"/>
        <v>4245</v>
      </c>
      <c r="P23" s="114">
        <f t="shared" si="4"/>
        <v>4085</v>
      </c>
      <c r="Q23" s="114">
        <f t="shared" si="4"/>
        <v>4085</v>
      </c>
    </row>
  </sheetData>
  <mergeCells count="33">
    <mergeCell ref="A1:B1"/>
    <mergeCell ref="C1:J1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A5:C5"/>
    <mergeCell ref="B6:C6"/>
    <mergeCell ref="B7:C7"/>
    <mergeCell ref="B8:C8"/>
    <mergeCell ref="B13:C13"/>
    <mergeCell ref="B12:C12"/>
    <mergeCell ref="P5:Q5"/>
    <mergeCell ref="A23:C23"/>
    <mergeCell ref="B22:C22"/>
    <mergeCell ref="A17:C17"/>
    <mergeCell ref="D17:M17"/>
    <mergeCell ref="B18:C18"/>
    <mergeCell ref="B19:C19"/>
    <mergeCell ref="B20:C20"/>
    <mergeCell ref="B21:C21"/>
    <mergeCell ref="B16:C16"/>
    <mergeCell ref="B14:C14"/>
    <mergeCell ref="B15:C15"/>
    <mergeCell ref="N5:O5"/>
    <mergeCell ref="B9:C9"/>
    <mergeCell ref="B10:C10"/>
    <mergeCell ref="B11:C1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8"/>
  <sheetViews>
    <sheetView zoomScale="91" zoomScaleNormal="91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35" t="s">
        <v>18</v>
      </c>
      <c r="O5" s="235"/>
      <c r="P5" s="235" t="s">
        <v>17</v>
      </c>
      <c r="Q5" s="235"/>
    </row>
    <row r="6" spans="1:20" ht="37.5" customHeight="1">
      <c r="A6" s="45">
        <v>1</v>
      </c>
      <c r="B6" s="224" t="s">
        <v>16</v>
      </c>
      <c r="C6" s="225"/>
      <c r="D6" s="34"/>
      <c r="E6" s="33">
        <v>40</v>
      </c>
      <c r="F6" s="33">
        <v>6</v>
      </c>
      <c r="G6" s="33">
        <v>33</v>
      </c>
      <c r="H6" s="33"/>
      <c r="I6" s="33">
        <v>1</v>
      </c>
      <c r="J6" s="33">
        <v>40</v>
      </c>
      <c r="K6" s="33"/>
      <c r="L6" s="33"/>
      <c r="M6" s="33">
        <v>9</v>
      </c>
      <c r="N6" s="84">
        <f t="shared" ref="N6:N16" si="0">D6+E6</f>
        <v>40</v>
      </c>
      <c r="O6" s="84">
        <f t="shared" ref="O6:O16" si="1">J6+K6+L6</f>
        <v>40</v>
      </c>
      <c r="P6" s="84">
        <f t="shared" ref="P6:P16" si="2">J6</f>
        <v>40</v>
      </c>
      <c r="Q6" s="84">
        <f t="shared" ref="Q6:Q16" si="3">F6+G6+H6+I6</f>
        <v>40</v>
      </c>
      <c r="R6" s="85"/>
      <c r="S6" s="85"/>
      <c r="T6" s="85"/>
    </row>
    <row r="7" spans="1:20" ht="32.25" customHeight="1">
      <c r="A7" s="45">
        <v>2</v>
      </c>
      <c r="B7" s="224" t="s">
        <v>15</v>
      </c>
      <c r="C7" s="225"/>
      <c r="D7" s="34"/>
      <c r="E7" s="33">
        <v>41</v>
      </c>
      <c r="F7" s="33">
        <v>2</v>
      </c>
      <c r="G7" s="33">
        <v>37</v>
      </c>
      <c r="H7" s="33">
        <v>1</v>
      </c>
      <c r="I7" s="33"/>
      <c r="J7" s="33">
        <v>40</v>
      </c>
      <c r="K7" s="33"/>
      <c r="L7" s="33">
        <v>1</v>
      </c>
      <c r="M7" s="33">
        <v>10</v>
      </c>
      <c r="N7" s="84">
        <f t="shared" si="0"/>
        <v>41</v>
      </c>
      <c r="O7" s="84">
        <f t="shared" si="1"/>
        <v>41</v>
      </c>
      <c r="P7" s="84">
        <f t="shared" si="2"/>
        <v>40</v>
      </c>
      <c r="Q7" s="84">
        <f t="shared" si="3"/>
        <v>40</v>
      </c>
    </row>
    <row r="8" spans="1:20" ht="32.25" customHeight="1">
      <c r="A8" s="45">
        <v>3</v>
      </c>
      <c r="B8" s="224" t="s">
        <v>14</v>
      </c>
      <c r="C8" s="225"/>
      <c r="D8" s="34"/>
      <c r="E8" s="33">
        <v>8</v>
      </c>
      <c r="F8" s="33">
        <v>1</v>
      </c>
      <c r="G8" s="33">
        <v>7</v>
      </c>
      <c r="H8" s="33"/>
      <c r="I8" s="33"/>
      <c r="J8" s="33">
        <v>8</v>
      </c>
      <c r="K8" s="33"/>
      <c r="L8" s="33"/>
      <c r="M8" s="33">
        <v>2</v>
      </c>
      <c r="N8" s="84">
        <f t="shared" si="0"/>
        <v>8</v>
      </c>
      <c r="O8" s="84">
        <f t="shared" si="1"/>
        <v>8</v>
      </c>
      <c r="P8" s="84">
        <f t="shared" si="2"/>
        <v>8</v>
      </c>
      <c r="Q8" s="84">
        <f t="shared" si="3"/>
        <v>8</v>
      </c>
    </row>
    <row r="9" spans="1:20" ht="51.75" customHeight="1">
      <c r="A9" s="45">
        <v>4</v>
      </c>
      <c r="B9" s="224" t="s">
        <v>13</v>
      </c>
      <c r="C9" s="225"/>
      <c r="D9" s="34"/>
      <c r="E9" s="33">
        <v>58</v>
      </c>
      <c r="F9" s="33">
        <v>49</v>
      </c>
      <c r="G9" s="33">
        <v>9</v>
      </c>
      <c r="H9" s="33"/>
      <c r="I9" s="33"/>
      <c r="J9" s="33">
        <v>58</v>
      </c>
      <c r="K9" s="33"/>
      <c r="L9" s="33"/>
      <c r="M9" s="33">
        <v>9</v>
      </c>
      <c r="N9" s="84">
        <f t="shared" si="0"/>
        <v>58</v>
      </c>
      <c r="O9" s="84">
        <f t="shared" si="1"/>
        <v>58</v>
      </c>
      <c r="P9" s="84">
        <f t="shared" si="2"/>
        <v>58</v>
      </c>
      <c r="Q9" s="84">
        <f t="shared" si="3"/>
        <v>58</v>
      </c>
    </row>
    <row r="10" spans="1:20" ht="37.5" customHeight="1">
      <c r="A10" s="45">
        <v>5</v>
      </c>
      <c r="B10" s="224" t="s">
        <v>12</v>
      </c>
      <c r="C10" s="225"/>
      <c r="D10" s="34"/>
      <c r="E10" s="33">
        <v>223</v>
      </c>
      <c r="F10" s="33">
        <v>3</v>
      </c>
      <c r="G10" s="33">
        <v>220</v>
      </c>
      <c r="H10" s="33"/>
      <c r="I10" s="33"/>
      <c r="J10" s="33">
        <v>223</v>
      </c>
      <c r="K10" s="33"/>
      <c r="L10" s="33"/>
      <c r="M10" s="33"/>
      <c r="N10" s="84">
        <f t="shared" si="0"/>
        <v>223</v>
      </c>
      <c r="O10" s="84">
        <f t="shared" si="1"/>
        <v>223</v>
      </c>
      <c r="P10" s="84">
        <f t="shared" si="2"/>
        <v>223</v>
      </c>
      <c r="Q10" s="84">
        <f t="shared" si="3"/>
        <v>223</v>
      </c>
    </row>
    <row r="11" spans="1:20" ht="63.75" customHeight="1">
      <c r="A11" s="35">
        <v>6</v>
      </c>
      <c r="B11" s="226" t="s">
        <v>11</v>
      </c>
      <c r="C11" s="227"/>
      <c r="D11" s="34"/>
      <c r="E11" s="33">
        <v>2</v>
      </c>
      <c r="F11" s="33">
        <v>1</v>
      </c>
      <c r="G11" s="33">
        <v>1</v>
      </c>
      <c r="H11" s="33"/>
      <c r="I11" s="33"/>
      <c r="J11" s="33">
        <v>2</v>
      </c>
      <c r="K11" s="33"/>
      <c r="L11" s="33"/>
      <c r="M11" s="33"/>
      <c r="N11" s="84">
        <f t="shared" si="0"/>
        <v>2</v>
      </c>
      <c r="O11" s="84">
        <f t="shared" si="1"/>
        <v>2</v>
      </c>
      <c r="P11" s="84">
        <f t="shared" si="2"/>
        <v>2</v>
      </c>
      <c r="Q11" s="84">
        <f t="shared" si="3"/>
        <v>2</v>
      </c>
    </row>
    <row r="12" spans="1:20" ht="44.25" customHeight="1">
      <c r="A12" s="35">
        <v>7</v>
      </c>
      <c r="B12" s="226" t="s">
        <v>10</v>
      </c>
      <c r="C12" s="227"/>
      <c r="D12" s="34"/>
      <c r="E12" s="33">
        <v>9</v>
      </c>
      <c r="F12" s="33">
        <v>2</v>
      </c>
      <c r="G12" s="33">
        <v>7</v>
      </c>
      <c r="H12" s="33"/>
      <c r="I12" s="33"/>
      <c r="J12" s="33">
        <v>9</v>
      </c>
      <c r="K12" s="33"/>
      <c r="L12" s="33"/>
      <c r="M12" s="33"/>
      <c r="N12" s="84">
        <f t="shared" si="0"/>
        <v>9</v>
      </c>
      <c r="O12" s="84">
        <f t="shared" si="1"/>
        <v>9</v>
      </c>
      <c r="P12" s="84">
        <f t="shared" si="2"/>
        <v>9</v>
      </c>
      <c r="Q12" s="84">
        <f t="shared" si="3"/>
        <v>9</v>
      </c>
    </row>
    <row r="13" spans="1:20" ht="51" customHeight="1">
      <c r="A13" s="35">
        <v>8</v>
      </c>
      <c r="B13" s="226" t="s">
        <v>9</v>
      </c>
      <c r="C13" s="227"/>
      <c r="D13" s="34"/>
      <c r="E13" s="33">
        <v>1</v>
      </c>
      <c r="F13" s="33">
        <v>1</v>
      </c>
      <c r="G13" s="33"/>
      <c r="H13" s="33"/>
      <c r="I13" s="33"/>
      <c r="J13" s="33">
        <v>1</v>
      </c>
      <c r="K13" s="33"/>
      <c r="L13" s="33"/>
      <c r="M13" s="33">
        <v>1</v>
      </c>
      <c r="N13" s="84">
        <f t="shared" si="0"/>
        <v>1</v>
      </c>
      <c r="O13" s="84">
        <f t="shared" si="1"/>
        <v>1</v>
      </c>
      <c r="P13" s="84">
        <f t="shared" si="2"/>
        <v>1</v>
      </c>
      <c r="Q13" s="84">
        <f t="shared" si="3"/>
        <v>1</v>
      </c>
    </row>
    <row r="14" spans="1:20" ht="34.5" customHeight="1">
      <c r="A14" s="35">
        <v>9</v>
      </c>
      <c r="B14" s="228" t="s">
        <v>8</v>
      </c>
      <c r="C14" s="229"/>
      <c r="D14" s="44"/>
      <c r="E14" s="33">
        <v>197</v>
      </c>
      <c r="F14" s="33">
        <v>2</v>
      </c>
      <c r="G14" s="33">
        <v>195</v>
      </c>
      <c r="H14" s="33"/>
      <c r="I14" s="33"/>
      <c r="J14" s="33">
        <v>197</v>
      </c>
      <c r="K14" s="33"/>
      <c r="L14" s="33"/>
      <c r="M14" s="33">
        <v>1</v>
      </c>
      <c r="N14" s="84">
        <f t="shared" si="0"/>
        <v>197</v>
      </c>
      <c r="O14" s="84">
        <f t="shared" si="1"/>
        <v>197</v>
      </c>
      <c r="P14" s="84">
        <f t="shared" si="2"/>
        <v>197</v>
      </c>
      <c r="Q14" s="84">
        <f t="shared" si="3"/>
        <v>197</v>
      </c>
    </row>
    <row r="15" spans="1:20" ht="71.25" customHeight="1">
      <c r="A15" s="35">
        <v>10</v>
      </c>
      <c r="B15" s="228" t="s">
        <v>7</v>
      </c>
      <c r="C15" s="229"/>
      <c r="D15" s="44">
        <v>12</v>
      </c>
      <c r="E15" s="33">
        <v>25</v>
      </c>
      <c r="F15" s="33">
        <v>22</v>
      </c>
      <c r="G15" s="33">
        <v>4</v>
      </c>
      <c r="H15" s="33">
        <v>1</v>
      </c>
      <c r="I15" s="33"/>
      <c r="J15" s="33">
        <v>27</v>
      </c>
      <c r="K15" s="33"/>
      <c r="L15" s="33">
        <v>10</v>
      </c>
      <c r="M15" s="33">
        <v>14</v>
      </c>
      <c r="N15" s="84">
        <f t="shared" si="0"/>
        <v>37</v>
      </c>
      <c r="O15" s="84">
        <f t="shared" si="1"/>
        <v>37</v>
      </c>
      <c r="P15" s="84">
        <f t="shared" si="2"/>
        <v>27</v>
      </c>
      <c r="Q15" s="84">
        <f t="shared" si="3"/>
        <v>27</v>
      </c>
    </row>
    <row r="16" spans="1:20" ht="36.75" customHeight="1">
      <c r="A16" s="35">
        <v>11</v>
      </c>
      <c r="B16" s="228" t="s">
        <v>32</v>
      </c>
      <c r="C16" s="229"/>
      <c r="D16" s="41"/>
      <c r="E16" s="33">
        <v>8</v>
      </c>
      <c r="F16" s="33">
        <v>2</v>
      </c>
      <c r="G16" s="33">
        <v>5</v>
      </c>
      <c r="H16" s="33"/>
      <c r="I16" s="33">
        <v>1</v>
      </c>
      <c r="J16" s="33">
        <v>8</v>
      </c>
      <c r="K16" s="33"/>
      <c r="L16" s="33"/>
      <c r="M16" s="33"/>
      <c r="N16" s="84">
        <f t="shared" si="0"/>
        <v>8</v>
      </c>
      <c r="O16" s="84">
        <f t="shared" si="1"/>
        <v>8</v>
      </c>
      <c r="P16" s="84">
        <f t="shared" si="2"/>
        <v>8</v>
      </c>
      <c r="Q16" s="84">
        <f t="shared" si="3"/>
        <v>8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41"/>
      <c r="E18" s="33"/>
      <c r="F18" s="33"/>
      <c r="G18" s="33"/>
      <c r="H18" s="33"/>
      <c r="I18" s="33"/>
      <c r="J18" s="33"/>
      <c r="K18" s="33"/>
      <c r="L18" s="33"/>
      <c r="M18" s="33"/>
      <c r="N18" s="84">
        <f>D18+E18</f>
        <v>0</v>
      </c>
      <c r="O18" s="84">
        <f>J18+K18+L18</f>
        <v>0</v>
      </c>
      <c r="P18" s="84">
        <f>J18</f>
        <v>0</v>
      </c>
      <c r="Q18" s="84">
        <f>F18+G18+H18+I18</f>
        <v>0</v>
      </c>
    </row>
    <row r="19" spans="1:23" ht="34.5" customHeight="1">
      <c r="A19" s="40">
        <v>2</v>
      </c>
      <c r="B19" s="222" t="s">
        <v>4</v>
      </c>
      <c r="C19" s="223"/>
      <c r="D19" s="39">
        <v>1</v>
      </c>
      <c r="E19" s="33">
        <v>91</v>
      </c>
      <c r="F19" s="33">
        <v>19</v>
      </c>
      <c r="G19" s="33">
        <v>27</v>
      </c>
      <c r="H19" s="33">
        <v>1</v>
      </c>
      <c r="I19" s="33"/>
      <c r="J19" s="33">
        <v>47</v>
      </c>
      <c r="K19" s="33">
        <v>1</v>
      </c>
      <c r="L19" s="33">
        <v>44</v>
      </c>
      <c r="M19" s="33">
        <v>2</v>
      </c>
      <c r="N19" s="84">
        <f>D19+E19</f>
        <v>92</v>
      </c>
      <c r="O19" s="84">
        <f>J19+K19+L19</f>
        <v>92</v>
      </c>
      <c r="P19" s="84">
        <f>J19</f>
        <v>47</v>
      </c>
      <c r="Q19" s="84">
        <f>F19+G19+H19+I19</f>
        <v>47</v>
      </c>
      <c r="R19" s="85"/>
      <c r="S19" s="85"/>
      <c r="T19" s="85"/>
      <c r="U19" s="85"/>
      <c r="V19" s="85"/>
      <c r="W19" s="85"/>
    </row>
    <row r="20" spans="1:23" ht="27.75" customHeight="1">
      <c r="A20" s="35">
        <v>3</v>
      </c>
      <c r="B20" s="224" t="s">
        <v>3</v>
      </c>
      <c r="C20" s="225"/>
      <c r="D20" s="38">
        <v>6</v>
      </c>
      <c r="E20" s="33">
        <v>11</v>
      </c>
      <c r="F20" s="33">
        <v>5</v>
      </c>
      <c r="G20" s="33">
        <v>10</v>
      </c>
      <c r="H20" s="33"/>
      <c r="I20" s="33"/>
      <c r="J20" s="33">
        <v>15</v>
      </c>
      <c r="K20" s="33"/>
      <c r="L20" s="33">
        <v>2</v>
      </c>
      <c r="M20" s="33">
        <v>1</v>
      </c>
      <c r="N20" s="84">
        <f>D20+E20</f>
        <v>17</v>
      </c>
      <c r="O20" s="84">
        <f>J20+K20+L20</f>
        <v>17</v>
      </c>
      <c r="P20" s="84">
        <f>J20</f>
        <v>15</v>
      </c>
      <c r="Q20" s="84">
        <f>F20+G20+H20+I20</f>
        <v>15</v>
      </c>
      <c r="R20" s="85"/>
      <c r="S20" s="85"/>
      <c r="T20" s="85"/>
      <c r="U20" s="85"/>
      <c r="V20" s="85"/>
      <c r="W20" s="85"/>
    </row>
    <row r="21" spans="1:23" ht="26.25" customHeight="1">
      <c r="A21" s="37">
        <v>4</v>
      </c>
      <c r="B21" s="224" t="s">
        <v>2</v>
      </c>
      <c r="C21" s="225"/>
      <c r="D21" s="34">
        <v>4</v>
      </c>
      <c r="E21" s="33">
        <v>9</v>
      </c>
      <c r="F21" s="33">
        <v>2</v>
      </c>
      <c r="G21" s="33">
        <v>7</v>
      </c>
      <c r="H21" s="33"/>
      <c r="I21" s="33"/>
      <c r="J21" s="33">
        <v>9</v>
      </c>
      <c r="K21" s="33"/>
      <c r="L21" s="33">
        <v>3</v>
      </c>
      <c r="M21" s="33">
        <v>1</v>
      </c>
      <c r="N21" s="84">
        <f>D21+E21</f>
        <v>13</v>
      </c>
      <c r="O21" s="84">
        <f>J21+K21+L21</f>
        <v>12</v>
      </c>
      <c r="P21" s="84">
        <f>J21</f>
        <v>9</v>
      </c>
      <c r="Q21" s="84">
        <f>F21+G21+H21+I21</f>
        <v>9</v>
      </c>
      <c r="R21" s="85"/>
      <c r="S21" s="85"/>
      <c r="T21" s="85"/>
      <c r="U21" s="85"/>
      <c r="V21" s="85"/>
      <c r="W21" s="85"/>
    </row>
    <row r="22" spans="1:23" ht="24.75" customHeight="1">
      <c r="A22" s="35">
        <v>5</v>
      </c>
      <c r="B22" s="217" t="s">
        <v>1</v>
      </c>
      <c r="C22" s="218"/>
      <c r="D22" s="34">
        <v>5</v>
      </c>
      <c r="E22" s="33">
        <v>19</v>
      </c>
      <c r="F22" s="33"/>
      <c r="G22" s="33">
        <v>12</v>
      </c>
      <c r="H22" s="33"/>
      <c r="I22" s="33"/>
      <c r="J22" s="33">
        <v>12</v>
      </c>
      <c r="K22" s="33"/>
      <c r="L22" s="33">
        <v>10</v>
      </c>
      <c r="M22" s="33"/>
      <c r="N22" s="84">
        <f>D22+E22</f>
        <v>24</v>
      </c>
      <c r="O22" s="84">
        <f>J22+K22+L22</f>
        <v>22</v>
      </c>
      <c r="P22" s="84">
        <f>J22</f>
        <v>12</v>
      </c>
      <c r="Q22" s="84">
        <f>F22+G22+H22+I22</f>
        <v>12</v>
      </c>
    </row>
    <row r="23" spans="1:23" ht="15.75">
      <c r="A23" s="214" t="s">
        <v>0</v>
      </c>
      <c r="B23" s="215"/>
      <c r="C23" s="216"/>
      <c r="D23" s="83">
        <f t="shared" ref="D23:Q23" si="4">SUM(D6:D16,D18:D22)</f>
        <v>28</v>
      </c>
      <c r="E23" s="83">
        <f t="shared" si="4"/>
        <v>742</v>
      </c>
      <c r="F23" s="83">
        <f t="shared" si="4"/>
        <v>117</v>
      </c>
      <c r="G23" s="83">
        <f t="shared" si="4"/>
        <v>574</v>
      </c>
      <c r="H23" s="83">
        <f t="shared" si="4"/>
        <v>3</v>
      </c>
      <c r="I23" s="83">
        <f t="shared" si="4"/>
        <v>2</v>
      </c>
      <c r="J23" s="83">
        <f t="shared" si="4"/>
        <v>696</v>
      </c>
      <c r="K23" s="83">
        <f t="shared" si="4"/>
        <v>1</v>
      </c>
      <c r="L23" s="83">
        <f t="shared" si="4"/>
        <v>70</v>
      </c>
      <c r="M23" s="83">
        <f t="shared" si="4"/>
        <v>50</v>
      </c>
      <c r="N23" s="82">
        <f t="shared" si="4"/>
        <v>770</v>
      </c>
      <c r="O23" s="82">
        <f t="shared" si="4"/>
        <v>767</v>
      </c>
      <c r="P23" s="82">
        <f t="shared" si="4"/>
        <v>696</v>
      </c>
      <c r="Q23" s="82">
        <f t="shared" si="4"/>
        <v>696</v>
      </c>
    </row>
    <row r="25" spans="1:23">
      <c r="A25" s="81"/>
      <c r="B25" s="81"/>
    </row>
    <row r="26" spans="1:23">
      <c r="B26" s="2"/>
    </row>
    <row r="27" spans="1:23" ht="78" customHeight="1">
      <c r="A27" s="236" t="s">
        <v>66</v>
      </c>
      <c r="B27" s="236"/>
      <c r="C27" s="236"/>
    </row>
    <row r="28" spans="1:23">
      <c r="C28" s="80"/>
      <c r="H28" s="79"/>
    </row>
  </sheetData>
  <mergeCells count="34">
    <mergeCell ref="A27:C27"/>
    <mergeCell ref="B16:C16"/>
    <mergeCell ref="B9:C9"/>
    <mergeCell ref="B10:C10"/>
    <mergeCell ref="B11:C11"/>
    <mergeCell ref="B12:C12"/>
    <mergeCell ref="B13:C13"/>
    <mergeCell ref="B14:C14"/>
    <mergeCell ref="B15:C15"/>
    <mergeCell ref="A23:C23"/>
    <mergeCell ref="B22:C22"/>
    <mergeCell ref="A17:C17"/>
    <mergeCell ref="D17:M17"/>
    <mergeCell ref="B18:C18"/>
    <mergeCell ref="B19:C19"/>
    <mergeCell ref="B20:C20"/>
    <mergeCell ref="B21:C21"/>
    <mergeCell ref="N5:O5"/>
    <mergeCell ref="P5:Q5"/>
    <mergeCell ref="L3:L4"/>
    <mergeCell ref="M3:M4"/>
    <mergeCell ref="A5:C5"/>
    <mergeCell ref="A3:C4"/>
    <mergeCell ref="D3:D4"/>
    <mergeCell ref="E3:E4"/>
    <mergeCell ref="F3:J3"/>
    <mergeCell ref="K3:K4"/>
    <mergeCell ref="A1:B1"/>
    <mergeCell ref="C1:J1"/>
    <mergeCell ref="K1:M1"/>
    <mergeCell ref="A2:M2"/>
    <mergeCell ref="B8:C8"/>
    <mergeCell ref="B6:C6"/>
    <mergeCell ref="B7:C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3"/>
  <sheetViews>
    <sheetView zoomScaleNormal="100" workbookViewId="0">
      <selection activeCell="A2" sqref="A2:M2"/>
    </sheetView>
  </sheetViews>
  <sheetFormatPr defaultRowHeight="15"/>
  <cols>
    <col min="1" max="2" width="9.140625" style="53" customWidth="1"/>
    <col min="3" max="3" width="43.5703125" style="53" customWidth="1"/>
    <col min="4" max="4" width="15" style="53" customWidth="1"/>
    <col min="5" max="5" width="12" style="53" customWidth="1"/>
    <col min="6" max="10" width="9.140625" style="53" customWidth="1"/>
    <col min="11" max="11" width="11.140625" style="53" customWidth="1"/>
    <col min="12" max="12" width="13.42578125" style="53" customWidth="1"/>
    <col min="13" max="13" width="10.140625" style="53" customWidth="1"/>
    <col min="14" max="17" width="9.140625" style="54" hidden="1" customWidth="1"/>
    <col min="18" max="18" width="0" style="53" hidden="1" customWidth="1"/>
    <col min="19" max="16384" width="9.140625" style="53"/>
  </cols>
  <sheetData>
    <row r="1" spans="1:20" ht="77.25" customHeight="1">
      <c r="A1" s="271" t="s">
        <v>42</v>
      </c>
      <c r="B1" s="272"/>
      <c r="C1" s="268" t="s">
        <v>31</v>
      </c>
      <c r="D1" s="268"/>
      <c r="E1" s="268"/>
      <c r="F1" s="268"/>
      <c r="G1" s="268"/>
      <c r="H1" s="268"/>
      <c r="I1" s="268"/>
      <c r="J1" s="269"/>
      <c r="K1" s="257" t="s">
        <v>67</v>
      </c>
      <c r="L1" s="258"/>
      <c r="M1" s="259"/>
    </row>
    <row r="2" spans="1:20" ht="72.75" customHeight="1">
      <c r="A2" s="260" t="s">
        <v>48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78"/>
      <c r="O2" s="78"/>
      <c r="P2" s="78"/>
      <c r="Q2" s="78"/>
      <c r="R2" s="77"/>
      <c r="S2" s="77"/>
      <c r="T2" s="77"/>
    </row>
    <row r="3" spans="1:20" ht="48" customHeight="1">
      <c r="A3" s="264"/>
      <c r="B3" s="265"/>
      <c r="C3" s="265"/>
      <c r="D3" s="263" t="s">
        <v>30</v>
      </c>
      <c r="E3" s="263" t="s">
        <v>29</v>
      </c>
      <c r="F3" s="270" t="s">
        <v>28</v>
      </c>
      <c r="G3" s="270"/>
      <c r="H3" s="270"/>
      <c r="I3" s="270"/>
      <c r="J3" s="270"/>
      <c r="K3" s="263" t="s">
        <v>27</v>
      </c>
      <c r="L3" s="263" t="s">
        <v>26</v>
      </c>
      <c r="M3" s="263" t="s">
        <v>25</v>
      </c>
      <c r="N3" s="78"/>
      <c r="O3" s="78"/>
      <c r="P3" s="78"/>
      <c r="Q3" s="78"/>
      <c r="R3" s="77"/>
      <c r="S3" s="77"/>
      <c r="T3" s="77"/>
    </row>
    <row r="4" spans="1:20" ht="118.5" customHeight="1">
      <c r="A4" s="266"/>
      <c r="B4" s="267"/>
      <c r="C4" s="267"/>
      <c r="D4" s="263"/>
      <c r="E4" s="263"/>
      <c r="F4" s="76" t="s">
        <v>24</v>
      </c>
      <c r="G4" s="75" t="s">
        <v>23</v>
      </c>
      <c r="H4" s="75" t="s">
        <v>22</v>
      </c>
      <c r="I4" s="75" t="s">
        <v>21</v>
      </c>
      <c r="J4" s="74" t="s">
        <v>20</v>
      </c>
      <c r="K4" s="263"/>
      <c r="L4" s="263"/>
      <c r="M4" s="263"/>
    </row>
    <row r="5" spans="1:20" ht="35.25" customHeight="1">
      <c r="A5" s="244" t="s">
        <v>19</v>
      </c>
      <c r="B5" s="245"/>
      <c r="C5" s="246"/>
      <c r="D5" s="73">
        <v>1</v>
      </c>
      <c r="E5" s="73">
        <v>2</v>
      </c>
      <c r="F5" s="73">
        <v>3</v>
      </c>
      <c r="G5" s="73">
        <v>4</v>
      </c>
      <c r="H5" s="73">
        <v>5</v>
      </c>
      <c r="I5" s="73">
        <v>6</v>
      </c>
      <c r="J5" s="73">
        <v>7</v>
      </c>
      <c r="K5" s="73">
        <v>8</v>
      </c>
      <c r="L5" s="73">
        <v>9</v>
      </c>
      <c r="M5" s="73">
        <v>10</v>
      </c>
      <c r="N5" s="243" t="s">
        <v>18</v>
      </c>
      <c r="O5" s="243"/>
      <c r="P5" s="243" t="s">
        <v>17</v>
      </c>
      <c r="Q5" s="243"/>
    </row>
    <row r="6" spans="1:20" ht="37.5" customHeight="1">
      <c r="A6" s="72">
        <v>1</v>
      </c>
      <c r="B6" s="239" t="s">
        <v>16</v>
      </c>
      <c r="C6" s="240"/>
      <c r="D6" s="60"/>
      <c r="E6" s="59">
        <v>32</v>
      </c>
      <c r="F6" s="59">
        <v>2</v>
      </c>
      <c r="G6" s="59">
        <v>30</v>
      </c>
      <c r="H6" s="59"/>
      <c r="I6" s="59"/>
      <c r="J6" s="59">
        <v>32</v>
      </c>
      <c r="K6" s="59"/>
      <c r="L6" s="59"/>
      <c r="M6" s="59">
        <v>6</v>
      </c>
      <c r="N6" s="58">
        <f t="shared" ref="N6:N16" si="0">D6+E6</f>
        <v>32</v>
      </c>
      <c r="O6" s="58">
        <f t="shared" ref="O6:O16" si="1">J6+K6+L6</f>
        <v>32</v>
      </c>
      <c r="P6" s="58">
        <f t="shared" ref="P6:P16" si="2">J6</f>
        <v>32</v>
      </c>
      <c r="Q6" s="58">
        <f t="shared" ref="Q6:Q16" si="3">F6+G6+H6+I6</f>
        <v>32</v>
      </c>
      <c r="R6" s="62"/>
      <c r="S6" s="62"/>
      <c r="T6" s="62"/>
    </row>
    <row r="7" spans="1:20" ht="32.25" customHeight="1">
      <c r="A7" s="72">
        <v>2</v>
      </c>
      <c r="B7" s="239" t="s">
        <v>15</v>
      </c>
      <c r="C7" s="240"/>
      <c r="D7" s="60"/>
      <c r="E7" s="59">
        <v>33</v>
      </c>
      <c r="F7" s="59">
        <v>1</v>
      </c>
      <c r="G7" s="59">
        <v>31</v>
      </c>
      <c r="H7" s="59">
        <v>1</v>
      </c>
      <c r="I7" s="59"/>
      <c r="J7" s="59">
        <v>33</v>
      </c>
      <c r="K7" s="59"/>
      <c r="L7" s="59"/>
      <c r="M7" s="59">
        <v>5</v>
      </c>
      <c r="N7" s="58">
        <f t="shared" si="0"/>
        <v>33</v>
      </c>
      <c r="O7" s="58">
        <f t="shared" si="1"/>
        <v>33</v>
      </c>
      <c r="P7" s="58">
        <f t="shared" si="2"/>
        <v>33</v>
      </c>
      <c r="Q7" s="58">
        <f t="shared" si="3"/>
        <v>33</v>
      </c>
    </row>
    <row r="8" spans="1:20" ht="32.25" customHeight="1">
      <c r="A8" s="72">
        <v>3</v>
      </c>
      <c r="B8" s="239" t="s">
        <v>14</v>
      </c>
      <c r="C8" s="240"/>
      <c r="D8" s="60"/>
      <c r="E8" s="59">
        <v>6</v>
      </c>
      <c r="F8" s="59"/>
      <c r="G8" s="59">
        <v>6</v>
      </c>
      <c r="H8" s="59"/>
      <c r="I8" s="59"/>
      <c r="J8" s="59">
        <v>6</v>
      </c>
      <c r="K8" s="59"/>
      <c r="L8" s="59"/>
      <c r="M8" s="59"/>
      <c r="N8" s="58">
        <f t="shared" si="0"/>
        <v>6</v>
      </c>
      <c r="O8" s="58">
        <f t="shared" si="1"/>
        <v>6</v>
      </c>
      <c r="P8" s="58">
        <f t="shared" si="2"/>
        <v>6</v>
      </c>
      <c r="Q8" s="58">
        <f t="shared" si="3"/>
        <v>6</v>
      </c>
    </row>
    <row r="9" spans="1:20" ht="51.75" customHeight="1">
      <c r="A9" s="72">
        <v>4</v>
      </c>
      <c r="B9" s="239" t="s">
        <v>13</v>
      </c>
      <c r="C9" s="240"/>
      <c r="D9" s="60">
        <v>1</v>
      </c>
      <c r="E9" s="59">
        <v>42</v>
      </c>
      <c r="F9" s="59">
        <v>38</v>
      </c>
      <c r="G9" s="59">
        <v>4</v>
      </c>
      <c r="H9" s="59"/>
      <c r="I9" s="59">
        <v>1</v>
      </c>
      <c r="J9" s="59">
        <v>43</v>
      </c>
      <c r="K9" s="59"/>
      <c r="L9" s="59"/>
      <c r="M9" s="59">
        <v>17</v>
      </c>
      <c r="N9" s="58">
        <f t="shared" si="0"/>
        <v>43</v>
      </c>
      <c r="O9" s="58">
        <f t="shared" si="1"/>
        <v>43</v>
      </c>
      <c r="P9" s="58">
        <f t="shared" si="2"/>
        <v>43</v>
      </c>
      <c r="Q9" s="58">
        <f t="shared" si="3"/>
        <v>43</v>
      </c>
    </row>
    <row r="10" spans="1:20" ht="37.5" customHeight="1">
      <c r="A10" s="72">
        <v>5</v>
      </c>
      <c r="B10" s="239" t="s">
        <v>12</v>
      </c>
      <c r="C10" s="240"/>
      <c r="D10" s="60"/>
      <c r="E10" s="59">
        <v>105</v>
      </c>
      <c r="F10" s="59">
        <v>2</v>
      </c>
      <c r="G10" s="59">
        <v>103</v>
      </c>
      <c r="H10" s="59"/>
      <c r="I10" s="59"/>
      <c r="J10" s="59">
        <v>105</v>
      </c>
      <c r="K10" s="59"/>
      <c r="L10" s="59"/>
      <c r="M10" s="59"/>
      <c r="N10" s="58">
        <f t="shared" si="0"/>
        <v>105</v>
      </c>
      <c r="O10" s="58">
        <f t="shared" si="1"/>
        <v>105</v>
      </c>
      <c r="P10" s="58">
        <f t="shared" si="2"/>
        <v>105</v>
      </c>
      <c r="Q10" s="58">
        <f t="shared" si="3"/>
        <v>105</v>
      </c>
    </row>
    <row r="11" spans="1:20" ht="63.75" customHeight="1">
      <c r="A11" s="61">
        <v>6</v>
      </c>
      <c r="B11" s="241" t="s">
        <v>11</v>
      </c>
      <c r="C11" s="242"/>
      <c r="D11" s="60"/>
      <c r="E11" s="59">
        <v>5</v>
      </c>
      <c r="F11" s="59"/>
      <c r="G11" s="59">
        <v>5</v>
      </c>
      <c r="H11" s="59"/>
      <c r="I11" s="59"/>
      <c r="J11" s="59">
        <v>5</v>
      </c>
      <c r="K11" s="59"/>
      <c r="L11" s="59"/>
      <c r="M11" s="59"/>
      <c r="N11" s="58">
        <f t="shared" si="0"/>
        <v>5</v>
      </c>
      <c r="O11" s="58">
        <f t="shared" si="1"/>
        <v>5</v>
      </c>
      <c r="P11" s="58">
        <f t="shared" si="2"/>
        <v>5</v>
      </c>
      <c r="Q11" s="58">
        <f t="shared" si="3"/>
        <v>5</v>
      </c>
    </row>
    <row r="12" spans="1:20" ht="44.25" customHeight="1">
      <c r="A12" s="61">
        <v>7</v>
      </c>
      <c r="B12" s="241" t="s">
        <v>10</v>
      </c>
      <c r="C12" s="242"/>
      <c r="D12" s="60"/>
      <c r="E12" s="59">
        <v>4</v>
      </c>
      <c r="F12" s="59">
        <v>1</v>
      </c>
      <c r="G12" s="59">
        <v>3</v>
      </c>
      <c r="H12" s="59"/>
      <c r="I12" s="59"/>
      <c r="J12" s="59">
        <v>4</v>
      </c>
      <c r="K12" s="59"/>
      <c r="L12" s="59"/>
      <c r="M12" s="59"/>
      <c r="N12" s="58">
        <f t="shared" si="0"/>
        <v>4</v>
      </c>
      <c r="O12" s="58">
        <f t="shared" si="1"/>
        <v>4</v>
      </c>
      <c r="P12" s="58">
        <f t="shared" si="2"/>
        <v>4</v>
      </c>
      <c r="Q12" s="58">
        <f t="shared" si="3"/>
        <v>4</v>
      </c>
    </row>
    <row r="13" spans="1:20" ht="51" customHeight="1">
      <c r="A13" s="61">
        <v>8</v>
      </c>
      <c r="B13" s="241" t="s">
        <v>9</v>
      </c>
      <c r="C13" s="242"/>
      <c r="D13" s="60"/>
      <c r="E13" s="59">
        <v>11</v>
      </c>
      <c r="F13" s="59">
        <v>1</v>
      </c>
      <c r="G13" s="59">
        <v>9</v>
      </c>
      <c r="H13" s="59">
        <v>1</v>
      </c>
      <c r="I13" s="59"/>
      <c r="J13" s="59">
        <v>11</v>
      </c>
      <c r="K13" s="59"/>
      <c r="L13" s="59"/>
      <c r="M13" s="59"/>
      <c r="N13" s="58">
        <f t="shared" si="0"/>
        <v>11</v>
      </c>
      <c r="O13" s="58">
        <f t="shared" si="1"/>
        <v>11</v>
      </c>
      <c r="P13" s="58">
        <f t="shared" si="2"/>
        <v>11</v>
      </c>
      <c r="Q13" s="58">
        <f t="shared" si="3"/>
        <v>11</v>
      </c>
    </row>
    <row r="14" spans="1:20" ht="34.5" customHeight="1">
      <c r="A14" s="61">
        <v>9</v>
      </c>
      <c r="B14" s="237" t="s">
        <v>8</v>
      </c>
      <c r="C14" s="238"/>
      <c r="D14" s="71"/>
      <c r="E14" s="59">
        <v>158</v>
      </c>
      <c r="F14" s="59">
        <v>1</v>
      </c>
      <c r="G14" s="59">
        <v>157</v>
      </c>
      <c r="H14" s="59"/>
      <c r="I14" s="59"/>
      <c r="J14" s="59">
        <v>158</v>
      </c>
      <c r="K14" s="59"/>
      <c r="L14" s="59"/>
      <c r="M14" s="59"/>
      <c r="N14" s="58">
        <f t="shared" si="0"/>
        <v>158</v>
      </c>
      <c r="O14" s="58">
        <f t="shared" si="1"/>
        <v>158</v>
      </c>
      <c r="P14" s="58">
        <f t="shared" si="2"/>
        <v>158</v>
      </c>
      <c r="Q14" s="58">
        <f t="shared" si="3"/>
        <v>158</v>
      </c>
    </row>
    <row r="15" spans="1:20" ht="66" customHeight="1">
      <c r="A15" s="61">
        <v>10</v>
      </c>
      <c r="B15" s="237" t="s">
        <v>7</v>
      </c>
      <c r="C15" s="238"/>
      <c r="D15" s="71">
        <v>6</v>
      </c>
      <c r="E15" s="59">
        <v>30</v>
      </c>
      <c r="F15" s="59">
        <v>26</v>
      </c>
      <c r="G15" s="59">
        <v>3</v>
      </c>
      <c r="H15" s="59"/>
      <c r="I15" s="59">
        <v>1</v>
      </c>
      <c r="J15" s="59">
        <v>30</v>
      </c>
      <c r="K15" s="59">
        <v>1</v>
      </c>
      <c r="L15" s="59">
        <v>5</v>
      </c>
      <c r="M15" s="59">
        <v>17</v>
      </c>
      <c r="N15" s="58">
        <f t="shared" si="0"/>
        <v>36</v>
      </c>
      <c r="O15" s="58">
        <f t="shared" si="1"/>
        <v>36</v>
      </c>
      <c r="P15" s="58">
        <f t="shared" si="2"/>
        <v>30</v>
      </c>
      <c r="Q15" s="58">
        <f t="shared" si="3"/>
        <v>30</v>
      </c>
    </row>
    <row r="16" spans="1:20" ht="48.75" customHeight="1">
      <c r="A16" s="61">
        <v>11</v>
      </c>
      <c r="B16" s="237" t="s">
        <v>32</v>
      </c>
      <c r="C16" s="238"/>
      <c r="D16" s="67"/>
      <c r="E16" s="59">
        <v>3</v>
      </c>
      <c r="F16" s="59">
        <v>3</v>
      </c>
      <c r="G16" s="59"/>
      <c r="H16" s="59"/>
      <c r="I16" s="59"/>
      <c r="J16" s="59">
        <v>3</v>
      </c>
      <c r="K16" s="59"/>
      <c r="L16" s="59"/>
      <c r="M16" s="59">
        <v>2</v>
      </c>
      <c r="N16" s="58">
        <f t="shared" si="0"/>
        <v>3</v>
      </c>
      <c r="O16" s="58">
        <f t="shared" si="1"/>
        <v>3</v>
      </c>
      <c r="P16" s="58">
        <f t="shared" si="2"/>
        <v>3</v>
      </c>
      <c r="Q16" s="58">
        <f t="shared" si="3"/>
        <v>3</v>
      </c>
    </row>
    <row r="17" spans="1:23" ht="55.5" customHeight="1">
      <c r="A17" s="256" t="s">
        <v>6</v>
      </c>
      <c r="B17" s="256"/>
      <c r="C17" s="256"/>
      <c r="D17" s="247"/>
      <c r="E17" s="248"/>
      <c r="F17" s="248"/>
      <c r="G17" s="248"/>
      <c r="H17" s="248"/>
      <c r="I17" s="248"/>
      <c r="J17" s="248"/>
      <c r="K17" s="248"/>
      <c r="L17" s="248"/>
      <c r="M17" s="248"/>
      <c r="N17" s="69"/>
      <c r="O17" s="68"/>
      <c r="P17" s="68"/>
      <c r="Q17" s="68"/>
    </row>
    <row r="18" spans="1:23" ht="36.75" customHeight="1">
      <c r="A18" s="61">
        <v>1</v>
      </c>
      <c r="B18" s="249" t="s">
        <v>5</v>
      </c>
      <c r="C18" s="250"/>
      <c r="D18" s="67"/>
      <c r="E18" s="59"/>
      <c r="F18" s="59"/>
      <c r="G18" s="59"/>
      <c r="H18" s="59"/>
      <c r="I18" s="59"/>
      <c r="J18" s="59"/>
      <c r="K18" s="59"/>
      <c r="L18" s="59"/>
      <c r="M18" s="59"/>
      <c r="N18" s="58">
        <f>D18+E18</f>
        <v>0</v>
      </c>
      <c r="O18" s="58">
        <f>J18+K18+L18</f>
        <v>0</v>
      </c>
      <c r="P18" s="58">
        <f>J18</f>
        <v>0</v>
      </c>
      <c r="Q18" s="58">
        <f>F18+G18+H18+I18</f>
        <v>0</v>
      </c>
    </row>
    <row r="19" spans="1:23" ht="34.5" customHeight="1">
      <c r="A19" s="66">
        <v>2</v>
      </c>
      <c r="B19" s="249" t="s">
        <v>4</v>
      </c>
      <c r="C19" s="250"/>
      <c r="D19" s="65">
        <v>8</v>
      </c>
      <c r="E19" s="59">
        <v>74</v>
      </c>
      <c r="F19" s="59">
        <v>23</v>
      </c>
      <c r="G19" s="59">
        <v>49</v>
      </c>
      <c r="H19" s="59">
        <v>1</v>
      </c>
      <c r="I19" s="59"/>
      <c r="J19" s="59">
        <v>73</v>
      </c>
      <c r="K19" s="59">
        <v>1</v>
      </c>
      <c r="L19" s="59">
        <v>8</v>
      </c>
      <c r="M19" s="59">
        <v>3</v>
      </c>
      <c r="N19" s="58">
        <f>D19+E19</f>
        <v>82</v>
      </c>
      <c r="O19" s="58">
        <f>J19+K19+L19</f>
        <v>82</v>
      </c>
      <c r="P19" s="58">
        <f>J19</f>
        <v>73</v>
      </c>
      <c r="Q19" s="58">
        <f>F19+G19+H19+I19</f>
        <v>73</v>
      </c>
      <c r="R19" s="62"/>
      <c r="S19" s="62"/>
      <c r="T19" s="62"/>
      <c r="U19" s="62"/>
      <c r="V19" s="62"/>
      <c r="W19" s="62"/>
    </row>
    <row r="20" spans="1:23" ht="27.75" customHeight="1">
      <c r="A20" s="61">
        <v>3</v>
      </c>
      <c r="B20" s="239" t="s">
        <v>3</v>
      </c>
      <c r="C20" s="240"/>
      <c r="D20" s="64"/>
      <c r="E20" s="59"/>
      <c r="F20" s="59"/>
      <c r="G20" s="59"/>
      <c r="H20" s="59"/>
      <c r="I20" s="59"/>
      <c r="J20" s="59"/>
      <c r="K20" s="59"/>
      <c r="L20" s="59"/>
      <c r="M20" s="59"/>
      <c r="N20" s="58">
        <f>D20+E20</f>
        <v>0</v>
      </c>
      <c r="O20" s="58">
        <f>J20+K20+L20</f>
        <v>0</v>
      </c>
      <c r="P20" s="58">
        <f>J20</f>
        <v>0</v>
      </c>
      <c r="Q20" s="58">
        <f>F20+G20+H20+I20</f>
        <v>0</v>
      </c>
      <c r="R20" s="62"/>
      <c r="S20" s="62"/>
      <c r="T20" s="62"/>
      <c r="U20" s="62"/>
      <c r="V20" s="62"/>
      <c r="W20" s="62"/>
    </row>
    <row r="21" spans="1:23" ht="26.25" customHeight="1">
      <c r="A21" s="63">
        <v>4</v>
      </c>
      <c r="B21" s="239" t="s">
        <v>2</v>
      </c>
      <c r="C21" s="240"/>
      <c r="D21" s="60"/>
      <c r="E21" s="59">
        <v>18</v>
      </c>
      <c r="F21" s="59">
        <v>3</v>
      </c>
      <c r="G21" s="59">
        <v>12</v>
      </c>
      <c r="H21" s="59"/>
      <c r="I21" s="59">
        <v>1</v>
      </c>
      <c r="J21" s="59">
        <v>16</v>
      </c>
      <c r="K21" s="59"/>
      <c r="L21" s="59">
        <v>2</v>
      </c>
      <c r="M21" s="59"/>
      <c r="N21" s="58">
        <f>D21+E21</f>
        <v>18</v>
      </c>
      <c r="O21" s="58">
        <f>J21+K21+L21</f>
        <v>18</v>
      </c>
      <c r="P21" s="58">
        <f>J21</f>
        <v>16</v>
      </c>
      <c r="Q21" s="58">
        <f>F21+G21+H21+I21</f>
        <v>16</v>
      </c>
      <c r="R21" s="62"/>
      <c r="S21" s="62"/>
      <c r="T21" s="62"/>
      <c r="U21" s="62"/>
      <c r="V21" s="62"/>
      <c r="W21" s="62"/>
    </row>
    <row r="22" spans="1:23" ht="24.75" customHeight="1">
      <c r="A22" s="61">
        <v>5</v>
      </c>
      <c r="B22" s="254" t="s">
        <v>1</v>
      </c>
      <c r="C22" s="255"/>
      <c r="D22" s="60">
        <v>13</v>
      </c>
      <c r="E22" s="59">
        <v>6</v>
      </c>
      <c r="F22" s="59"/>
      <c r="G22" s="59">
        <v>10</v>
      </c>
      <c r="H22" s="59"/>
      <c r="I22" s="59">
        <v>1</v>
      </c>
      <c r="J22" s="59">
        <v>11</v>
      </c>
      <c r="K22" s="59"/>
      <c r="L22" s="59">
        <v>8</v>
      </c>
      <c r="M22" s="59"/>
      <c r="N22" s="58">
        <f>D22+E22</f>
        <v>19</v>
      </c>
      <c r="O22" s="58">
        <f>J22+K22+L22</f>
        <v>19</v>
      </c>
      <c r="P22" s="58">
        <f>J22</f>
        <v>11</v>
      </c>
      <c r="Q22" s="58">
        <f>F22+G22+H22+I22</f>
        <v>11</v>
      </c>
    </row>
    <row r="23" spans="1:23" ht="15.75">
      <c r="A23" s="251" t="s">
        <v>0</v>
      </c>
      <c r="B23" s="252"/>
      <c r="C23" s="253"/>
      <c r="D23" s="57">
        <f t="shared" ref="D23:Q23" si="4">SUM(D6:D16,D18:D22)</f>
        <v>28</v>
      </c>
      <c r="E23" s="57">
        <f t="shared" si="4"/>
        <v>527</v>
      </c>
      <c r="F23" s="57">
        <f t="shared" si="4"/>
        <v>101</v>
      </c>
      <c r="G23" s="57">
        <f t="shared" si="4"/>
        <v>422</v>
      </c>
      <c r="H23" s="57">
        <f t="shared" si="4"/>
        <v>3</v>
      </c>
      <c r="I23" s="57">
        <f t="shared" si="4"/>
        <v>4</v>
      </c>
      <c r="J23" s="57">
        <f t="shared" si="4"/>
        <v>530</v>
      </c>
      <c r="K23" s="57">
        <f t="shared" si="4"/>
        <v>2</v>
      </c>
      <c r="L23" s="57">
        <f t="shared" si="4"/>
        <v>23</v>
      </c>
      <c r="M23" s="57">
        <f t="shared" si="4"/>
        <v>50</v>
      </c>
      <c r="N23" s="56">
        <f t="shared" si="4"/>
        <v>555</v>
      </c>
      <c r="O23" s="56">
        <f t="shared" si="4"/>
        <v>555</v>
      </c>
      <c r="P23" s="56">
        <f t="shared" si="4"/>
        <v>530</v>
      </c>
      <c r="Q23" s="56">
        <f t="shared" si="4"/>
        <v>530</v>
      </c>
    </row>
  </sheetData>
  <mergeCells count="33">
    <mergeCell ref="K1:M1"/>
    <mergeCell ref="A2:M2"/>
    <mergeCell ref="K3:K4"/>
    <mergeCell ref="L3:L4"/>
    <mergeCell ref="M3:M4"/>
    <mergeCell ref="A3:C4"/>
    <mergeCell ref="C1:J1"/>
    <mergeCell ref="D3:D4"/>
    <mergeCell ref="E3:E4"/>
    <mergeCell ref="F3:J3"/>
    <mergeCell ref="A1:B1"/>
    <mergeCell ref="D17:M17"/>
    <mergeCell ref="B18:C18"/>
    <mergeCell ref="A23:C23"/>
    <mergeCell ref="B22:C22"/>
    <mergeCell ref="A17:C17"/>
    <mergeCell ref="B21:C21"/>
    <mergeCell ref="B20:C20"/>
    <mergeCell ref="B19:C19"/>
    <mergeCell ref="P5:Q5"/>
    <mergeCell ref="B6:C6"/>
    <mergeCell ref="B7:C7"/>
    <mergeCell ref="B8:C8"/>
    <mergeCell ref="A5:C5"/>
    <mergeCell ref="N5:O5"/>
    <mergeCell ref="B16:C16"/>
    <mergeCell ref="B15:C15"/>
    <mergeCell ref="B9:C9"/>
    <mergeCell ref="B10:C10"/>
    <mergeCell ref="B12:C12"/>
    <mergeCell ref="B13:C13"/>
    <mergeCell ref="B14:C14"/>
    <mergeCell ref="B11:C1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6"/>
  <sheetViews>
    <sheetView zoomScale="91" zoomScaleNormal="91" workbookViewId="0">
      <selection sqref="A1:B1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50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4"/>
      <c r="E6" s="33">
        <v>54</v>
      </c>
      <c r="F6" s="33">
        <v>7</v>
      </c>
      <c r="G6" s="33">
        <v>44</v>
      </c>
      <c r="H6" s="33">
        <v>3</v>
      </c>
      <c r="I6" s="33"/>
      <c r="J6" s="33">
        <v>54</v>
      </c>
      <c r="K6" s="33"/>
      <c r="L6" s="33"/>
      <c r="M6" s="33">
        <v>19</v>
      </c>
      <c r="N6" s="32">
        <f t="shared" ref="N6:N16" si="0">D6+E6</f>
        <v>54</v>
      </c>
      <c r="O6" s="32">
        <f t="shared" ref="O6:O16" si="1">J6+K6+L6</f>
        <v>54</v>
      </c>
      <c r="P6" s="32">
        <f t="shared" ref="P6:P16" si="2">J6</f>
        <v>54</v>
      </c>
      <c r="Q6" s="32">
        <f t="shared" ref="Q6:Q16" si="3">F6+G6+H6+I6</f>
        <v>54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4">
        <v>1</v>
      </c>
      <c r="E7" s="33">
        <v>58</v>
      </c>
      <c r="F7" s="33">
        <v>8</v>
      </c>
      <c r="G7" s="33">
        <v>47</v>
      </c>
      <c r="H7" s="33">
        <v>2</v>
      </c>
      <c r="I7" s="33">
        <v>1</v>
      </c>
      <c r="J7" s="33">
        <v>58</v>
      </c>
      <c r="K7" s="33"/>
      <c r="L7" s="33">
        <v>1</v>
      </c>
      <c r="M7" s="33">
        <v>18</v>
      </c>
      <c r="N7" s="32">
        <f t="shared" si="0"/>
        <v>59</v>
      </c>
      <c r="O7" s="32">
        <f t="shared" si="1"/>
        <v>59</v>
      </c>
      <c r="P7" s="32">
        <f t="shared" si="2"/>
        <v>58</v>
      </c>
      <c r="Q7" s="32">
        <f t="shared" si="3"/>
        <v>58</v>
      </c>
    </row>
    <row r="8" spans="1:20" ht="32.25" customHeight="1">
      <c r="A8" s="45">
        <v>3</v>
      </c>
      <c r="B8" s="224" t="s">
        <v>14</v>
      </c>
      <c r="C8" s="225"/>
      <c r="D8" s="34"/>
      <c r="E8" s="33">
        <v>13</v>
      </c>
      <c r="F8" s="33"/>
      <c r="G8" s="33">
        <v>13</v>
      </c>
      <c r="H8" s="33"/>
      <c r="I8" s="33"/>
      <c r="J8" s="33">
        <v>13</v>
      </c>
      <c r="K8" s="33"/>
      <c r="L8" s="33"/>
      <c r="M8" s="33">
        <v>4</v>
      </c>
      <c r="N8" s="32">
        <f t="shared" si="0"/>
        <v>13</v>
      </c>
      <c r="O8" s="32">
        <f t="shared" si="1"/>
        <v>13</v>
      </c>
      <c r="P8" s="32">
        <f t="shared" si="2"/>
        <v>13</v>
      </c>
      <c r="Q8" s="32">
        <f t="shared" si="3"/>
        <v>13</v>
      </c>
    </row>
    <row r="9" spans="1:20" ht="51.75" customHeight="1">
      <c r="A9" s="45">
        <v>4</v>
      </c>
      <c r="B9" s="224" t="s">
        <v>13</v>
      </c>
      <c r="C9" s="225"/>
      <c r="D9" s="34"/>
      <c r="E9" s="33">
        <v>52</v>
      </c>
      <c r="F9" s="33">
        <v>47</v>
      </c>
      <c r="G9" s="33">
        <v>5</v>
      </c>
      <c r="H9" s="33"/>
      <c r="I9" s="33"/>
      <c r="J9" s="33">
        <v>52</v>
      </c>
      <c r="K9" s="33"/>
      <c r="L9" s="33"/>
      <c r="M9" s="33">
        <v>5</v>
      </c>
      <c r="N9" s="32">
        <f t="shared" si="0"/>
        <v>52</v>
      </c>
      <c r="O9" s="32">
        <f t="shared" si="1"/>
        <v>52</v>
      </c>
      <c r="P9" s="32">
        <f t="shared" si="2"/>
        <v>52</v>
      </c>
      <c r="Q9" s="32">
        <f t="shared" si="3"/>
        <v>52</v>
      </c>
    </row>
    <row r="10" spans="1:20" ht="37.5" customHeight="1">
      <c r="A10" s="45">
        <v>5</v>
      </c>
      <c r="B10" s="224" t="s">
        <v>12</v>
      </c>
      <c r="C10" s="225"/>
      <c r="D10" s="34"/>
      <c r="E10" s="33">
        <v>170</v>
      </c>
      <c r="F10" s="33">
        <v>12</v>
      </c>
      <c r="G10" s="33">
        <v>147</v>
      </c>
      <c r="H10" s="33">
        <v>11</v>
      </c>
      <c r="I10" s="33"/>
      <c r="J10" s="33">
        <v>170</v>
      </c>
      <c r="K10" s="33"/>
      <c r="L10" s="33"/>
      <c r="M10" s="33">
        <v>2</v>
      </c>
      <c r="N10" s="32">
        <f t="shared" si="0"/>
        <v>170</v>
      </c>
      <c r="O10" s="32">
        <f t="shared" si="1"/>
        <v>170</v>
      </c>
      <c r="P10" s="32">
        <f t="shared" si="2"/>
        <v>170</v>
      </c>
      <c r="Q10" s="32">
        <f t="shared" si="3"/>
        <v>170</v>
      </c>
    </row>
    <row r="11" spans="1:20" ht="63.75" customHeight="1">
      <c r="A11" s="35">
        <v>6</v>
      </c>
      <c r="B11" s="226" t="s">
        <v>11</v>
      </c>
      <c r="C11" s="227"/>
      <c r="D11" s="34"/>
      <c r="E11" s="33">
        <v>15</v>
      </c>
      <c r="F11" s="33"/>
      <c r="G11" s="33">
        <v>15</v>
      </c>
      <c r="H11" s="33"/>
      <c r="I11" s="33"/>
      <c r="J11" s="33">
        <v>15</v>
      </c>
      <c r="K11" s="33"/>
      <c r="L11" s="33"/>
      <c r="M11" s="33"/>
      <c r="N11" s="32">
        <f t="shared" si="0"/>
        <v>15</v>
      </c>
      <c r="O11" s="32">
        <f t="shared" si="1"/>
        <v>15</v>
      </c>
      <c r="P11" s="32">
        <f t="shared" si="2"/>
        <v>15</v>
      </c>
      <c r="Q11" s="32">
        <f t="shared" si="3"/>
        <v>15</v>
      </c>
    </row>
    <row r="12" spans="1:20" ht="44.25" customHeight="1">
      <c r="A12" s="35">
        <v>7</v>
      </c>
      <c r="B12" s="226" t="s">
        <v>10</v>
      </c>
      <c r="C12" s="227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2">
        <f t="shared" si="0"/>
        <v>0</v>
      </c>
      <c r="O12" s="32">
        <f t="shared" si="1"/>
        <v>0</v>
      </c>
      <c r="P12" s="32">
        <f t="shared" si="2"/>
        <v>0</v>
      </c>
      <c r="Q12" s="32">
        <f t="shared" si="3"/>
        <v>0</v>
      </c>
    </row>
    <row r="13" spans="1:20" ht="51" customHeight="1">
      <c r="A13" s="35">
        <v>8</v>
      </c>
      <c r="B13" s="226" t="s">
        <v>9</v>
      </c>
      <c r="C13" s="227"/>
      <c r="D13" s="34"/>
      <c r="E13" s="33"/>
      <c r="F13" s="33"/>
      <c r="G13" s="33"/>
      <c r="H13" s="33"/>
      <c r="I13" s="33"/>
      <c r="J13" s="33"/>
      <c r="K13" s="33"/>
      <c r="L13" s="33"/>
      <c r="M13" s="33"/>
      <c r="N13" s="32">
        <f t="shared" si="0"/>
        <v>0</v>
      </c>
      <c r="O13" s="32">
        <f t="shared" si="1"/>
        <v>0</v>
      </c>
      <c r="P13" s="32">
        <f t="shared" si="2"/>
        <v>0</v>
      </c>
      <c r="Q13" s="32">
        <f t="shared" si="3"/>
        <v>0</v>
      </c>
    </row>
    <row r="14" spans="1:20" ht="34.5" customHeight="1">
      <c r="A14" s="35">
        <v>9</v>
      </c>
      <c r="B14" s="228" t="s">
        <v>8</v>
      </c>
      <c r="C14" s="229"/>
      <c r="D14" s="44"/>
      <c r="E14" s="33">
        <v>233</v>
      </c>
      <c r="F14" s="33">
        <v>1</v>
      </c>
      <c r="G14" s="33">
        <v>232</v>
      </c>
      <c r="H14" s="33"/>
      <c r="I14" s="33"/>
      <c r="J14" s="33">
        <v>233</v>
      </c>
      <c r="K14" s="33"/>
      <c r="L14" s="33"/>
      <c r="M14" s="33">
        <v>1</v>
      </c>
      <c r="N14" s="32">
        <f t="shared" si="0"/>
        <v>233</v>
      </c>
      <c r="O14" s="32">
        <f t="shared" si="1"/>
        <v>233</v>
      </c>
      <c r="P14" s="32">
        <f t="shared" si="2"/>
        <v>233</v>
      </c>
      <c r="Q14" s="32">
        <f t="shared" si="3"/>
        <v>233</v>
      </c>
    </row>
    <row r="15" spans="1:20" ht="60" customHeight="1">
      <c r="A15" s="35">
        <v>10</v>
      </c>
      <c r="B15" s="228" t="s">
        <v>7</v>
      </c>
      <c r="C15" s="229"/>
      <c r="D15" s="44">
        <v>13</v>
      </c>
      <c r="E15" s="33">
        <v>56</v>
      </c>
      <c r="F15" s="33">
        <v>30</v>
      </c>
      <c r="G15" s="33">
        <v>9</v>
      </c>
      <c r="H15" s="33">
        <v>1</v>
      </c>
      <c r="I15" s="33">
        <v>2</v>
      </c>
      <c r="J15" s="33">
        <v>42</v>
      </c>
      <c r="K15" s="33">
        <v>3</v>
      </c>
      <c r="L15" s="33">
        <v>23</v>
      </c>
      <c r="M15" s="33">
        <v>23</v>
      </c>
      <c r="N15" s="32">
        <f t="shared" si="0"/>
        <v>69</v>
      </c>
      <c r="O15" s="32">
        <f t="shared" si="1"/>
        <v>68</v>
      </c>
      <c r="P15" s="32">
        <f t="shared" si="2"/>
        <v>42</v>
      </c>
      <c r="Q15" s="32">
        <f t="shared" si="3"/>
        <v>42</v>
      </c>
    </row>
    <row r="16" spans="1:20" ht="76.5" customHeight="1">
      <c r="A16" s="35">
        <v>11</v>
      </c>
      <c r="B16" s="228" t="s">
        <v>32</v>
      </c>
      <c r="C16" s="229"/>
      <c r="D16" s="41"/>
      <c r="E16" s="33">
        <v>6</v>
      </c>
      <c r="F16" s="33">
        <v>4</v>
      </c>
      <c r="G16" s="33">
        <v>2</v>
      </c>
      <c r="H16" s="33"/>
      <c r="I16" s="33"/>
      <c r="J16" s="33">
        <v>6</v>
      </c>
      <c r="K16" s="33"/>
      <c r="L16" s="33"/>
      <c r="M16" s="33"/>
      <c r="N16" s="32">
        <f t="shared" si="0"/>
        <v>6</v>
      </c>
      <c r="O16" s="32">
        <f t="shared" si="1"/>
        <v>6</v>
      </c>
      <c r="P16" s="32">
        <f t="shared" si="2"/>
        <v>6</v>
      </c>
      <c r="Q16" s="32">
        <f t="shared" si="3"/>
        <v>6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41"/>
      <c r="E18" s="33"/>
      <c r="F18" s="33"/>
      <c r="G18" s="33"/>
      <c r="H18" s="33"/>
      <c r="I18" s="33"/>
      <c r="J18" s="33"/>
      <c r="K18" s="33"/>
      <c r="L18" s="33"/>
      <c r="M18" s="33"/>
      <c r="N18" s="32">
        <f>D18+E18</f>
        <v>0</v>
      </c>
      <c r="O18" s="32">
        <f>J18+K18+L18</f>
        <v>0</v>
      </c>
      <c r="P18" s="32">
        <f>J18</f>
        <v>0</v>
      </c>
      <c r="Q18" s="32">
        <f>F18+G18+H18+I18</f>
        <v>0</v>
      </c>
    </row>
    <row r="19" spans="1:23" ht="34.5" customHeight="1">
      <c r="A19" s="40">
        <v>2</v>
      </c>
      <c r="B19" s="222" t="s">
        <v>4</v>
      </c>
      <c r="C19" s="223"/>
      <c r="D19" s="39"/>
      <c r="E19" s="33">
        <v>92</v>
      </c>
      <c r="F19" s="33">
        <v>27</v>
      </c>
      <c r="G19" s="33">
        <v>21</v>
      </c>
      <c r="H19" s="33">
        <v>1</v>
      </c>
      <c r="I19" s="33">
        <v>1</v>
      </c>
      <c r="J19" s="33">
        <v>50</v>
      </c>
      <c r="K19" s="33">
        <v>2</v>
      </c>
      <c r="L19" s="33">
        <v>40</v>
      </c>
      <c r="M19" s="33">
        <v>1</v>
      </c>
      <c r="N19" s="32">
        <f>D19+E19</f>
        <v>92</v>
      </c>
      <c r="O19" s="32">
        <f>J19+K19+L19</f>
        <v>92</v>
      </c>
      <c r="P19" s="32">
        <f>J19</f>
        <v>50</v>
      </c>
      <c r="Q19" s="32">
        <f>F19+G19+H19+I19</f>
        <v>50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8"/>
      <c r="E20" s="33"/>
      <c r="F20" s="33"/>
      <c r="G20" s="33"/>
      <c r="H20" s="33"/>
      <c r="I20" s="33"/>
      <c r="J20" s="33"/>
      <c r="K20" s="33"/>
      <c r="L20" s="33"/>
      <c r="M20" s="33"/>
      <c r="N20" s="32">
        <f>D20+E20</f>
        <v>0</v>
      </c>
      <c r="O20" s="32">
        <f>J20+K20+L20</f>
        <v>0</v>
      </c>
      <c r="P20" s="32">
        <f>J20</f>
        <v>0</v>
      </c>
      <c r="Q20" s="32">
        <f>F20+G20+H20+I20</f>
        <v>0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4">
        <v>1</v>
      </c>
      <c r="E21" s="33">
        <v>40</v>
      </c>
      <c r="F21" s="33">
        <v>5</v>
      </c>
      <c r="G21" s="33">
        <v>24</v>
      </c>
      <c r="H21" s="33"/>
      <c r="I21" s="33">
        <v>3</v>
      </c>
      <c r="J21" s="33">
        <v>32</v>
      </c>
      <c r="K21" s="33"/>
      <c r="L21" s="33">
        <v>9</v>
      </c>
      <c r="M21" s="33">
        <v>2</v>
      </c>
      <c r="N21" s="32">
        <f>D21+E21</f>
        <v>41</v>
      </c>
      <c r="O21" s="32">
        <f>J21+K21+L21</f>
        <v>41</v>
      </c>
      <c r="P21" s="32">
        <f>J21</f>
        <v>32</v>
      </c>
      <c r="Q21" s="32">
        <f>F21+G21+H21+I21</f>
        <v>32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4">
        <v>4</v>
      </c>
      <c r="E22" s="33">
        <v>15</v>
      </c>
      <c r="F22" s="33">
        <v>0</v>
      </c>
      <c r="G22" s="33">
        <v>5</v>
      </c>
      <c r="H22" s="33"/>
      <c r="I22" s="33"/>
      <c r="J22" s="33">
        <v>5</v>
      </c>
      <c r="K22" s="33">
        <v>1</v>
      </c>
      <c r="L22" s="33">
        <v>13</v>
      </c>
      <c r="M22" s="33"/>
      <c r="N22" s="32">
        <f>D22+E22</f>
        <v>19</v>
      </c>
      <c r="O22" s="32">
        <f>J22+K22+L22</f>
        <v>19</v>
      </c>
      <c r="P22" s="32">
        <f>J22</f>
        <v>5</v>
      </c>
      <c r="Q22" s="32">
        <f>F22+G22+H22+I22</f>
        <v>5</v>
      </c>
    </row>
    <row r="23" spans="1:23" ht="15.75">
      <c r="A23" s="214" t="s">
        <v>0</v>
      </c>
      <c r="B23" s="215"/>
      <c r="C23" s="216"/>
      <c r="D23" s="31">
        <f t="shared" ref="D23:Q23" si="4">SUM(D6:D16,D18:D22)</f>
        <v>19</v>
      </c>
      <c r="E23" s="31">
        <f t="shared" si="4"/>
        <v>804</v>
      </c>
      <c r="F23" s="31">
        <f t="shared" si="4"/>
        <v>141</v>
      </c>
      <c r="G23" s="31">
        <f t="shared" si="4"/>
        <v>564</v>
      </c>
      <c r="H23" s="31">
        <f t="shared" si="4"/>
        <v>18</v>
      </c>
      <c r="I23" s="31">
        <f t="shared" si="4"/>
        <v>7</v>
      </c>
      <c r="J23" s="31">
        <f t="shared" si="4"/>
        <v>730</v>
      </c>
      <c r="K23" s="31">
        <f t="shared" si="4"/>
        <v>6</v>
      </c>
      <c r="L23" s="31">
        <f t="shared" si="4"/>
        <v>86</v>
      </c>
      <c r="M23" s="31">
        <f t="shared" si="4"/>
        <v>75</v>
      </c>
      <c r="N23" s="30">
        <f t="shared" si="4"/>
        <v>823</v>
      </c>
      <c r="O23" s="30">
        <f t="shared" si="4"/>
        <v>822</v>
      </c>
      <c r="P23" s="30">
        <f t="shared" si="4"/>
        <v>730</v>
      </c>
      <c r="Q23" s="30">
        <f t="shared" si="4"/>
        <v>730</v>
      </c>
    </row>
    <row r="26" spans="1:23">
      <c r="C26" s="125" t="s">
        <v>49</v>
      </c>
    </row>
  </sheetData>
  <mergeCells count="33">
    <mergeCell ref="B6:C6"/>
    <mergeCell ref="B7:C7"/>
    <mergeCell ref="B8:C8"/>
    <mergeCell ref="B14:C14"/>
    <mergeCell ref="B16:C16"/>
    <mergeCell ref="B9:C9"/>
    <mergeCell ref="B10:C10"/>
    <mergeCell ref="B11:C11"/>
    <mergeCell ref="B12:C12"/>
    <mergeCell ref="B13:C13"/>
    <mergeCell ref="B15:C15"/>
    <mergeCell ref="A23:C23"/>
    <mergeCell ref="B22:C22"/>
    <mergeCell ref="A17:C17"/>
    <mergeCell ref="D17:M17"/>
    <mergeCell ref="B18:C18"/>
    <mergeCell ref="B19:C19"/>
    <mergeCell ref="B20:C20"/>
    <mergeCell ref="B21:C21"/>
    <mergeCell ref="P5:Q5"/>
    <mergeCell ref="A1:B1"/>
    <mergeCell ref="C1:J1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A5:C5"/>
    <mergeCell ref="N5:O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28"/>
  <sheetViews>
    <sheetView topLeftCell="A13" zoomScale="85" zoomScaleNormal="85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51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3">
        <v>0</v>
      </c>
      <c r="E6" s="33">
        <v>293</v>
      </c>
      <c r="F6" s="33">
        <v>7</v>
      </c>
      <c r="G6" s="33">
        <v>286</v>
      </c>
      <c r="H6" s="33"/>
      <c r="I6" s="33"/>
      <c r="J6" s="33">
        <v>293</v>
      </c>
      <c r="K6" s="33"/>
      <c r="L6" s="33"/>
      <c r="M6" s="33">
        <v>118</v>
      </c>
      <c r="N6" s="32">
        <f t="shared" ref="N6:N16" si="0">D6+E6</f>
        <v>293</v>
      </c>
      <c r="O6" s="32">
        <f t="shared" ref="O6:O16" si="1">J6+K6+L6</f>
        <v>293</v>
      </c>
      <c r="P6" s="32">
        <f t="shared" ref="P6:P16" si="2">J6</f>
        <v>293</v>
      </c>
      <c r="Q6" s="32">
        <f t="shared" ref="Q6:Q16" si="3">F6+G6+H6+I6</f>
        <v>293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3">
        <v>1</v>
      </c>
      <c r="E7" s="33">
        <v>267</v>
      </c>
      <c r="F7" s="33">
        <v>2</v>
      </c>
      <c r="G7" s="33">
        <v>261</v>
      </c>
      <c r="H7" s="33">
        <v>1</v>
      </c>
      <c r="I7" s="33"/>
      <c r="J7" s="33">
        <v>264</v>
      </c>
      <c r="K7" s="33"/>
      <c r="L7" s="33">
        <v>4</v>
      </c>
      <c r="M7" s="33">
        <v>98</v>
      </c>
      <c r="N7" s="32">
        <f t="shared" si="0"/>
        <v>268</v>
      </c>
      <c r="O7" s="32">
        <f t="shared" si="1"/>
        <v>268</v>
      </c>
      <c r="P7" s="32">
        <f t="shared" si="2"/>
        <v>264</v>
      </c>
      <c r="Q7" s="32">
        <f t="shared" si="3"/>
        <v>264</v>
      </c>
    </row>
    <row r="8" spans="1:20" ht="32.25" customHeight="1">
      <c r="A8" s="45">
        <v>3</v>
      </c>
      <c r="B8" s="224" t="s">
        <v>14</v>
      </c>
      <c r="C8" s="225"/>
      <c r="D8" s="33">
        <v>0</v>
      </c>
      <c r="E8" s="33">
        <v>40</v>
      </c>
      <c r="F8" s="33">
        <v>4</v>
      </c>
      <c r="G8" s="33">
        <v>36</v>
      </c>
      <c r="H8" s="33"/>
      <c r="I8" s="33"/>
      <c r="J8" s="33">
        <v>40</v>
      </c>
      <c r="K8" s="33"/>
      <c r="L8" s="33"/>
      <c r="M8" s="33">
        <v>17</v>
      </c>
      <c r="N8" s="32">
        <f t="shared" si="0"/>
        <v>40</v>
      </c>
      <c r="O8" s="32">
        <f t="shared" si="1"/>
        <v>40</v>
      </c>
      <c r="P8" s="32">
        <f t="shared" si="2"/>
        <v>40</v>
      </c>
      <c r="Q8" s="32">
        <f t="shared" si="3"/>
        <v>40</v>
      </c>
    </row>
    <row r="9" spans="1:20" ht="51.75" customHeight="1">
      <c r="A9" s="45">
        <v>4</v>
      </c>
      <c r="B9" s="224" t="s">
        <v>13</v>
      </c>
      <c r="C9" s="225"/>
      <c r="D9" s="33">
        <v>1</v>
      </c>
      <c r="E9" s="33">
        <v>38</v>
      </c>
      <c r="F9" s="33">
        <v>20</v>
      </c>
      <c r="G9" s="33">
        <v>15</v>
      </c>
      <c r="H9" s="33"/>
      <c r="I9" s="33">
        <v>2</v>
      </c>
      <c r="J9" s="33">
        <v>37</v>
      </c>
      <c r="K9" s="33"/>
      <c r="L9" s="33">
        <v>2</v>
      </c>
      <c r="M9" s="33">
        <v>10</v>
      </c>
      <c r="N9" s="32">
        <f t="shared" si="0"/>
        <v>39</v>
      </c>
      <c r="O9" s="32">
        <f t="shared" si="1"/>
        <v>39</v>
      </c>
      <c r="P9" s="32">
        <f t="shared" si="2"/>
        <v>37</v>
      </c>
      <c r="Q9" s="32">
        <f t="shared" si="3"/>
        <v>37</v>
      </c>
    </row>
    <row r="10" spans="1:20" ht="37.5" customHeight="1">
      <c r="A10" s="45">
        <v>5</v>
      </c>
      <c r="B10" s="224" t="s">
        <v>12</v>
      </c>
      <c r="C10" s="225"/>
      <c r="D10" s="33">
        <v>0</v>
      </c>
      <c r="E10" s="33">
        <v>943</v>
      </c>
      <c r="F10" s="33">
        <v>23</v>
      </c>
      <c r="G10" s="33">
        <v>907</v>
      </c>
      <c r="H10" s="33">
        <v>13</v>
      </c>
      <c r="I10" s="33"/>
      <c r="J10" s="33">
        <v>943</v>
      </c>
      <c r="K10" s="33"/>
      <c r="L10" s="33"/>
      <c r="M10" s="33">
        <v>7</v>
      </c>
      <c r="N10" s="32">
        <f t="shared" si="0"/>
        <v>943</v>
      </c>
      <c r="O10" s="32">
        <f t="shared" si="1"/>
        <v>943</v>
      </c>
      <c r="P10" s="32">
        <f t="shared" si="2"/>
        <v>943</v>
      </c>
      <c r="Q10" s="32">
        <f t="shared" si="3"/>
        <v>943</v>
      </c>
    </row>
    <row r="11" spans="1:20" ht="63.75" customHeight="1">
      <c r="A11" s="35">
        <v>6</v>
      </c>
      <c r="B11" s="226" t="s">
        <v>11</v>
      </c>
      <c r="C11" s="227"/>
      <c r="D11" s="33">
        <v>0</v>
      </c>
      <c r="E11" s="33">
        <v>98</v>
      </c>
      <c r="F11" s="33">
        <v>1</v>
      </c>
      <c r="G11" s="33">
        <v>97</v>
      </c>
      <c r="H11" s="33"/>
      <c r="I11" s="33"/>
      <c r="J11" s="33">
        <v>98</v>
      </c>
      <c r="K11" s="33"/>
      <c r="L11" s="33"/>
      <c r="M11" s="33"/>
      <c r="N11" s="32">
        <f t="shared" si="0"/>
        <v>98</v>
      </c>
      <c r="O11" s="32">
        <f t="shared" si="1"/>
        <v>98</v>
      </c>
      <c r="P11" s="32">
        <f t="shared" si="2"/>
        <v>98</v>
      </c>
      <c r="Q11" s="32">
        <f t="shared" si="3"/>
        <v>98</v>
      </c>
    </row>
    <row r="12" spans="1:20" ht="44.25" customHeight="1">
      <c r="A12" s="35">
        <v>7</v>
      </c>
      <c r="B12" s="226" t="s">
        <v>10</v>
      </c>
      <c r="C12" s="227"/>
      <c r="D12" s="33">
        <v>0</v>
      </c>
      <c r="E12" s="33">
        <v>104</v>
      </c>
      <c r="F12" s="33"/>
      <c r="G12" s="33">
        <v>104</v>
      </c>
      <c r="H12" s="33"/>
      <c r="I12" s="33"/>
      <c r="J12" s="33">
        <v>104</v>
      </c>
      <c r="K12" s="33"/>
      <c r="L12" s="33"/>
      <c r="M12" s="33"/>
      <c r="N12" s="32">
        <f t="shared" si="0"/>
        <v>104</v>
      </c>
      <c r="O12" s="32">
        <f t="shared" si="1"/>
        <v>104</v>
      </c>
      <c r="P12" s="32">
        <f t="shared" si="2"/>
        <v>104</v>
      </c>
      <c r="Q12" s="32">
        <f t="shared" si="3"/>
        <v>104</v>
      </c>
    </row>
    <row r="13" spans="1:20" ht="51" customHeight="1">
      <c r="A13" s="35">
        <v>8</v>
      </c>
      <c r="B13" s="226" t="s">
        <v>9</v>
      </c>
      <c r="C13" s="227"/>
      <c r="D13" s="33">
        <v>0</v>
      </c>
      <c r="E13" s="33">
        <v>33</v>
      </c>
      <c r="F13" s="33"/>
      <c r="G13" s="33">
        <v>33</v>
      </c>
      <c r="H13" s="33"/>
      <c r="I13" s="33"/>
      <c r="J13" s="33">
        <v>33</v>
      </c>
      <c r="K13" s="33"/>
      <c r="L13" s="33"/>
      <c r="M13" s="33"/>
      <c r="N13" s="32">
        <f t="shared" si="0"/>
        <v>33</v>
      </c>
      <c r="O13" s="32">
        <f t="shared" si="1"/>
        <v>33</v>
      </c>
      <c r="P13" s="32">
        <f t="shared" si="2"/>
        <v>33</v>
      </c>
      <c r="Q13" s="32">
        <f t="shared" si="3"/>
        <v>33</v>
      </c>
    </row>
    <row r="14" spans="1:20" ht="34.5" customHeight="1">
      <c r="A14" s="35">
        <v>9</v>
      </c>
      <c r="B14" s="228" t="s">
        <v>8</v>
      </c>
      <c r="C14" s="229"/>
      <c r="D14" s="33">
        <v>0</v>
      </c>
      <c r="E14" s="33">
        <v>1097</v>
      </c>
      <c r="F14" s="33">
        <v>1</v>
      </c>
      <c r="G14" s="33">
        <v>1095</v>
      </c>
      <c r="H14" s="33">
        <v>1</v>
      </c>
      <c r="I14" s="33"/>
      <c r="J14" s="33">
        <v>1097</v>
      </c>
      <c r="K14" s="33"/>
      <c r="L14" s="33"/>
      <c r="M14" s="33"/>
      <c r="N14" s="32">
        <f t="shared" si="0"/>
        <v>1097</v>
      </c>
      <c r="O14" s="32">
        <f t="shared" si="1"/>
        <v>1097</v>
      </c>
      <c r="P14" s="32">
        <f t="shared" si="2"/>
        <v>1097</v>
      </c>
      <c r="Q14" s="32">
        <f t="shared" si="3"/>
        <v>1097</v>
      </c>
    </row>
    <row r="15" spans="1:20" ht="34.5" customHeight="1">
      <c r="A15" s="35">
        <v>10</v>
      </c>
      <c r="B15" s="228" t="s">
        <v>7</v>
      </c>
      <c r="C15" s="229"/>
      <c r="D15" s="33">
        <v>43</v>
      </c>
      <c r="E15" s="33">
        <v>249</v>
      </c>
      <c r="F15" s="33">
        <v>136</v>
      </c>
      <c r="G15" s="33">
        <v>27</v>
      </c>
      <c r="H15" s="33">
        <v>2</v>
      </c>
      <c r="I15" s="33">
        <v>6</v>
      </c>
      <c r="J15" s="33">
        <v>171</v>
      </c>
      <c r="K15" s="33">
        <v>36</v>
      </c>
      <c r="L15" s="33">
        <v>81</v>
      </c>
      <c r="M15" s="33">
        <v>105</v>
      </c>
      <c r="N15" s="32">
        <f t="shared" si="0"/>
        <v>292</v>
      </c>
      <c r="O15" s="32">
        <f t="shared" si="1"/>
        <v>288</v>
      </c>
      <c r="P15" s="32">
        <f t="shared" si="2"/>
        <v>171</v>
      </c>
      <c r="Q15" s="32">
        <f t="shared" si="3"/>
        <v>171</v>
      </c>
    </row>
    <row r="16" spans="1:20" ht="76.5" customHeight="1">
      <c r="A16" s="35">
        <v>11</v>
      </c>
      <c r="B16" s="228" t="s">
        <v>32</v>
      </c>
      <c r="C16" s="229"/>
      <c r="D16" s="33">
        <v>0</v>
      </c>
      <c r="E16" s="33">
        <v>19</v>
      </c>
      <c r="F16" s="33">
        <v>13</v>
      </c>
      <c r="G16" s="33">
        <v>6</v>
      </c>
      <c r="H16" s="33"/>
      <c r="I16" s="33"/>
      <c r="J16" s="33">
        <v>19</v>
      </c>
      <c r="K16" s="33"/>
      <c r="L16" s="33"/>
      <c r="M16" s="33">
        <v>1</v>
      </c>
      <c r="N16" s="32">
        <f t="shared" si="0"/>
        <v>19</v>
      </c>
      <c r="O16" s="32">
        <f t="shared" si="1"/>
        <v>19</v>
      </c>
      <c r="P16" s="32">
        <f t="shared" si="2"/>
        <v>19</v>
      </c>
      <c r="Q16" s="32">
        <f t="shared" si="3"/>
        <v>19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33">
        <v>0</v>
      </c>
      <c r="E18" s="33">
        <v>39</v>
      </c>
      <c r="F18" s="33">
        <v>21</v>
      </c>
      <c r="G18" s="33">
        <v>6</v>
      </c>
      <c r="H18" s="33"/>
      <c r="I18" s="33"/>
      <c r="J18" s="33">
        <v>27</v>
      </c>
      <c r="K18" s="33">
        <v>6</v>
      </c>
      <c r="L18" s="33">
        <v>6</v>
      </c>
      <c r="M18" s="33">
        <v>7</v>
      </c>
      <c r="N18" s="32">
        <f>D18+E18</f>
        <v>39</v>
      </c>
      <c r="O18" s="32">
        <f>J18+K18+L18</f>
        <v>39</v>
      </c>
      <c r="P18" s="32">
        <f>J18</f>
        <v>27</v>
      </c>
      <c r="Q18" s="32">
        <f>F18+G18+H18+I18</f>
        <v>27</v>
      </c>
    </row>
    <row r="19" spans="1:23" ht="34.5" customHeight="1">
      <c r="A19" s="40">
        <v>2</v>
      </c>
      <c r="B19" s="222" t="s">
        <v>4</v>
      </c>
      <c r="C19" s="223"/>
      <c r="D19" s="33">
        <v>2</v>
      </c>
      <c r="E19" s="33">
        <v>86</v>
      </c>
      <c r="F19" s="33">
        <v>26</v>
      </c>
      <c r="G19" s="33">
        <v>33</v>
      </c>
      <c r="H19" s="33"/>
      <c r="I19" s="33">
        <v>5</v>
      </c>
      <c r="J19" s="33">
        <v>64</v>
      </c>
      <c r="K19" s="33">
        <v>6</v>
      </c>
      <c r="L19" s="33">
        <v>16</v>
      </c>
      <c r="M19" s="33">
        <v>5</v>
      </c>
      <c r="N19" s="32">
        <f>D19+E19</f>
        <v>88</v>
      </c>
      <c r="O19" s="32">
        <f>J19+K19+L19</f>
        <v>86</v>
      </c>
      <c r="P19" s="32">
        <f>J19</f>
        <v>64</v>
      </c>
      <c r="Q19" s="32">
        <f>F19+G19+H19+I19</f>
        <v>64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3">
        <v>0</v>
      </c>
      <c r="E20" s="33">
        <v>46</v>
      </c>
      <c r="F20" s="33">
        <v>3</v>
      </c>
      <c r="G20" s="33">
        <v>42</v>
      </c>
      <c r="H20" s="33"/>
      <c r="I20" s="33"/>
      <c r="J20" s="33">
        <v>45</v>
      </c>
      <c r="K20" s="33">
        <v>1</v>
      </c>
      <c r="L20" s="33"/>
      <c r="M20" s="33"/>
      <c r="N20" s="32">
        <f>D20+E20</f>
        <v>46</v>
      </c>
      <c r="O20" s="32">
        <f>J20+K20+L20</f>
        <v>46</v>
      </c>
      <c r="P20" s="32">
        <f>J20</f>
        <v>45</v>
      </c>
      <c r="Q20" s="32">
        <f>F20+G20+H20+I20</f>
        <v>45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3">
        <v>7</v>
      </c>
      <c r="E21" s="33">
        <v>107</v>
      </c>
      <c r="F21" s="33">
        <v>30</v>
      </c>
      <c r="G21" s="33">
        <v>52</v>
      </c>
      <c r="H21" s="33">
        <v>2</v>
      </c>
      <c r="I21" s="33">
        <v>12</v>
      </c>
      <c r="J21" s="33">
        <v>96</v>
      </c>
      <c r="K21" s="33">
        <v>9</v>
      </c>
      <c r="L21" s="33">
        <v>8</v>
      </c>
      <c r="M21" s="33">
        <v>13</v>
      </c>
      <c r="N21" s="32">
        <f>D21+E21</f>
        <v>114</v>
      </c>
      <c r="O21" s="32">
        <f>J21+K21+L21</f>
        <v>113</v>
      </c>
      <c r="P21" s="32">
        <f>J21</f>
        <v>96</v>
      </c>
      <c r="Q21" s="32">
        <f>F21+G21+H21+I21</f>
        <v>96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3">
        <v>10</v>
      </c>
      <c r="E22" s="33">
        <v>25</v>
      </c>
      <c r="F22" s="33">
        <v>1</v>
      </c>
      <c r="G22" s="33">
        <v>13</v>
      </c>
      <c r="H22" s="33"/>
      <c r="I22" s="33">
        <v>3</v>
      </c>
      <c r="J22" s="33">
        <v>17</v>
      </c>
      <c r="K22" s="33"/>
      <c r="L22" s="33">
        <v>13</v>
      </c>
      <c r="M22" s="33"/>
      <c r="N22" s="32">
        <f>D22+E22</f>
        <v>35</v>
      </c>
      <c r="O22" s="32">
        <f>J22+K22+L22</f>
        <v>30</v>
      </c>
      <c r="P22" s="32">
        <f>J22</f>
        <v>17</v>
      </c>
      <c r="Q22" s="32">
        <f>F22+G22+H22+I22</f>
        <v>17</v>
      </c>
    </row>
    <row r="23" spans="1:23" ht="15.75">
      <c r="A23" s="214" t="s">
        <v>0</v>
      </c>
      <c r="B23" s="215"/>
      <c r="C23" s="216"/>
      <c r="D23" s="31">
        <f t="shared" ref="D23:Q23" si="4">SUM(D6:D16,D18:D22)</f>
        <v>64</v>
      </c>
      <c r="E23" s="31">
        <f t="shared" si="4"/>
        <v>3484</v>
      </c>
      <c r="F23" s="31">
        <f t="shared" si="4"/>
        <v>288</v>
      </c>
      <c r="G23" s="31">
        <f t="shared" si="4"/>
        <v>3013</v>
      </c>
      <c r="H23" s="31">
        <f t="shared" si="4"/>
        <v>19</v>
      </c>
      <c r="I23" s="31">
        <f t="shared" si="4"/>
        <v>28</v>
      </c>
      <c r="J23" s="31">
        <f t="shared" si="4"/>
        <v>3348</v>
      </c>
      <c r="K23" s="31">
        <f t="shared" si="4"/>
        <v>58</v>
      </c>
      <c r="L23" s="31">
        <f t="shared" si="4"/>
        <v>130</v>
      </c>
      <c r="M23" s="31">
        <f t="shared" si="4"/>
        <v>381</v>
      </c>
      <c r="N23" s="148">
        <f t="shared" si="4"/>
        <v>3548</v>
      </c>
      <c r="O23" s="148">
        <f t="shared" si="4"/>
        <v>3536</v>
      </c>
      <c r="P23" s="148">
        <f t="shared" si="4"/>
        <v>3348</v>
      </c>
      <c r="Q23" s="30">
        <f t="shared" si="4"/>
        <v>3348</v>
      </c>
    </row>
    <row r="26" spans="1:23">
      <c r="C26" s="275"/>
      <c r="D26" s="276"/>
      <c r="E26" s="276"/>
      <c r="F26" s="276"/>
      <c r="G26" s="276"/>
      <c r="H26" s="276"/>
    </row>
    <row r="27" spans="1:23">
      <c r="C27" s="276"/>
      <c r="D27" s="276"/>
      <c r="E27" s="276"/>
      <c r="F27" s="276"/>
      <c r="G27" s="276"/>
      <c r="H27" s="276"/>
    </row>
    <row r="28" spans="1:23">
      <c r="B28" s="273" t="s">
        <v>63</v>
      </c>
      <c r="C28" s="274"/>
      <c r="D28" s="274"/>
    </row>
  </sheetData>
  <mergeCells count="35">
    <mergeCell ref="B28:D28"/>
    <mergeCell ref="B15:C15"/>
    <mergeCell ref="B21:C21"/>
    <mergeCell ref="B16:C16"/>
    <mergeCell ref="B9:C9"/>
    <mergeCell ref="B10:C10"/>
    <mergeCell ref="B11:C11"/>
    <mergeCell ref="C26:H27"/>
    <mergeCell ref="N5:O5"/>
    <mergeCell ref="P5:Q5"/>
    <mergeCell ref="A23:C23"/>
    <mergeCell ref="B22:C22"/>
    <mergeCell ref="A17:C17"/>
    <mergeCell ref="D17:M17"/>
    <mergeCell ref="B18:C18"/>
    <mergeCell ref="B19:C19"/>
    <mergeCell ref="B20:C20"/>
    <mergeCell ref="B13:C13"/>
    <mergeCell ref="B14:C14"/>
    <mergeCell ref="A5:C5"/>
    <mergeCell ref="B6:C6"/>
    <mergeCell ref="B7:C7"/>
    <mergeCell ref="B12:C12"/>
    <mergeCell ref="B8:C8"/>
    <mergeCell ref="K1:M1"/>
    <mergeCell ref="A2:M2"/>
    <mergeCell ref="A3:C4"/>
    <mergeCell ref="D3:D4"/>
    <mergeCell ref="E3:E4"/>
    <mergeCell ref="F3:J3"/>
    <mergeCell ref="K3:K4"/>
    <mergeCell ref="L3:L4"/>
    <mergeCell ref="M3:M4"/>
    <mergeCell ref="A1:B1"/>
    <mergeCell ref="C1:J1"/>
  </mergeCells>
  <pageMargins left="0.7" right="0.7" top="0.75" bottom="0.75" header="0.3" footer="0.3"/>
  <pageSetup orientation="landscape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30"/>
  <sheetViews>
    <sheetView topLeftCell="A7" zoomScale="90" zoomScaleNormal="90" workbookViewId="0">
      <selection activeCell="A2" sqref="A2:M2"/>
    </sheetView>
  </sheetViews>
  <sheetFormatPr defaultRowHeight="15"/>
  <cols>
    <col min="1" max="2" width="9.140625" style="28"/>
    <col min="3" max="3" width="43.5703125" style="28" customWidth="1"/>
    <col min="4" max="4" width="15" style="28" customWidth="1"/>
    <col min="5" max="5" width="12" style="28" customWidth="1"/>
    <col min="6" max="10" width="9.140625" style="28"/>
    <col min="11" max="11" width="11.140625" style="28" customWidth="1"/>
    <col min="12" max="12" width="13.42578125" style="28" customWidth="1"/>
    <col min="13" max="13" width="10.140625" style="28" customWidth="1"/>
    <col min="14" max="17" width="9.140625" style="29" hidden="1" customWidth="1"/>
    <col min="18" max="18" width="0" style="28" hidden="1" customWidth="1"/>
    <col min="19" max="16384" width="9.140625" style="28"/>
  </cols>
  <sheetData>
    <row r="1" spans="1:20" ht="77.25" customHeight="1">
      <c r="A1" s="209" t="s">
        <v>42</v>
      </c>
      <c r="B1" s="210"/>
      <c r="C1" s="211" t="s">
        <v>31</v>
      </c>
      <c r="D1" s="211"/>
      <c r="E1" s="211"/>
      <c r="F1" s="211"/>
      <c r="G1" s="211"/>
      <c r="H1" s="211"/>
      <c r="I1" s="211"/>
      <c r="J1" s="212"/>
      <c r="K1" s="197" t="s">
        <v>67</v>
      </c>
      <c r="L1" s="198"/>
      <c r="M1" s="199"/>
    </row>
    <row r="2" spans="1:20" ht="72.75" customHeight="1">
      <c r="A2" s="200" t="s">
        <v>52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51"/>
      <c r="O2" s="51"/>
      <c r="P2" s="51"/>
      <c r="Q2" s="51"/>
      <c r="R2" s="50"/>
      <c r="S2" s="50"/>
      <c r="T2" s="50"/>
    </row>
    <row r="3" spans="1:20" ht="48" customHeight="1">
      <c r="A3" s="203"/>
      <c r="B3" s="204"/>
      <c r="C3" s="204"/>
      <c r="D3" s="207" t="s">
        <v>30</v>
      </c>
      <c r="E3" s="207" t="s">
        <v>29</v>
      </c>
      <c r="F3" s="208" t="s">
        <v>28</v>
      </c>
      <c r="G3" s="208"/>
      <c r="H3" s="208"/>
      <c r="I3" s="208"/>
      <c r="J3" s="208"/>
      <c r="K3" s="207" t="s">
        <v>27</v>
      </c>
      <c r="L3" s="207" t="s">
        <v>26</v>
      </c>
      <c r="M3" s="207" t="s">
        <v>25</v>
      </c>
      <c r="N3" s="51"/>
      <c r="O3" s="51"/>
      <c r="P3" s="51"/>
      <c r="Q3" s="51"/>
      <c r="R3" s="50"/>
      <c r="S3" s="50"/>
      <c r="T3" s="50"/>
    </row>
    <row r="4" spans="1:20" ht="118.5" customHeight="1">
      <c r="A4" s="205"/>
      <c r="B4" s="206"/>
      <c r="C4" s="206"/>
      <c r="D4" s="207"/>
      <c r="E4" s="207"/>
      <c r="F4" s="49" t="s">
        <v>24</v>
      </c>
      <c r="G4" s="48" t="s">
        <v>23</v>
      </c>
      <c r="H4" s="48" t="s">
        <v>22</v>
      </c>
      <c r="I4" s="48" t="s">
        <v>21</v>
      </c>
      <c r="J4" s="47" t="s">
        <v>20</v>
      </c>
      <c r="K4" s="207"/>
      <c r="L4" s="207"/>
      <c r="M4" s="207"/>
    </row>
    <row r="5" spans="1:20" ht="35.25" customHeight="1">
      <c r="A5" s="230" t="s">
        <v>19</v>
      </c>
      <c r="B5" s="231"/>
      <c r="C5" s="232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213" t="s">
        <v>18</v>
      </c>
      <c r="O5" s="213"/>
      <c r="P5" s="213" t="s">
        <v>17</v>
      </c>
      <c r="Q5" s="213"/>
    </row>
    <row r="6" spans="1:20" ht="37.5" customHeight="1">
      <c r="A6" s="45">
        <v>1</v>
      </c>
      <c r="B6" s="224" t="s">
        <v>16</v>
      </c>
      <c r="C6" s="225"/>
      <c r="D6" s="34"/>
      <c r="E6" s="33">
        <v>139</v>
      </c>
      <c r="F6" s="33">
        <v>5</v>
      </c>
      <c r="G6" s="33">
        <v>134</v>
      </c>
      <c r="H6" s="33"/>
      <c r="I6" s="33"/>
      <c r="J6" s="33">
        <f t="shared" ref="J6:J16" si="0">+I6+H6+G6+F6</f>
        <v>139</v>
      </c>
      <c r="K6" s="33"/>
      <c r="L6" s="33"/>
      <c r="M6" s="33">
        <v>11</v>
      </c>
      <c r="N6" s="32">
        <f t="shared" ref="N6:N16" si="1">D6+E6</f>
        <v>139</v>
      </c>
      <c r="O6" s="32">
        <f t="shared" ref="O6:O16" si="2">J6+K6+L6</f>
        <v>139</v>
      </c>
      <c r="P6" s="32">
        <f t="shared" ref="P6:P16" si="3">J6</f>
        <v>139</v>
      </c>
      <c r="Q6" s="32">
        <f t="shared" ref="Q6:Q16" si="4">F6+G6+H6+I6</f>
        <v>139</v>
      </c>
      <c r="R6" s="36"/>
      <c r="S6" s="36"/>
      <c r="T6" s="36"/>
    </row>
    <row r="7" spans="1:20" ht="32.25" customHeight="1">
      <c r="A7" s="45">
        <v>2</v>
      </c>
      <c r="B7" s="224" t="s">
        <v>15</v>
      </c>
      <c r="C7" s="225"/>
      <c r="D7" s="34">
        <v>2</v>
      </c>
      <c r="E7" s="33">
        <v>80</v>
      </c>
      <c r="F7" s="33">
        <v>1</v>
      </c>
      <c r="G7" s="33">
        <v>78</v>
      </c>
      <c r="H7" s="33">
        <v>2</v>
      </c>
      <c r="I7" s="33">
        <v>1</v>
      </c>
      <c r="J7" s="33">
        <f t="shared" si="0"/>
        <v>82</v>
      </c>
      <c r="K7" s="33"/>
      <c r="L7" s="33"/>
      <c r="M7" s="33">
        <v>23</v>
      </c>
      <c r="N7" s="32">
        <f t="shared" si="1"/>
        <v>82</v>
      </c>
      <c r="O7" s="32">
        <f t="shared" si="2"/>
        <v>82</v>
      </c>
      <c r="P7" s="32">
        <f t="shared" si="3"/>
        <v>82</v>
      </c>
      <c r="Q7" s="32">
        <f t="shared" si="4"/>
        <v>82</v>
      </c>
    </row>
    <row r="8" spans="1:20" ht="32.25" customHeight="1">
      <c r="A8" s="45">
        <v>3</v>
      </c>
      <c r="B8" s="224" t="s">
        <v>14</v>
      </c>
      <c r="C8" s="225"/>
      <c r="D8" s="34"/>
      <c r="E8" s="33">
        <v>11</v>
      </c>
      <c r="F8" s="33">
        <v>1</v>
      </c>
      <c r="G8" s="33">
        <v>10</v>
      </c>
      <c r="H8" s="33"/>
      <c r="I8" s="33"/>
      <c r="J8" s="33">
        <f t="shared" si="0"/>
        <v>11</v>
      </c>
      <c r="K8" s="33"/>
      <c r="L8" s="33"/>
      <c r="M8" s="33">
        <v>3</v>
      </c>
      <c r="N8" s="32">
        <f t="shared" si="1"/>
        <v>11</v>
      </c>
      <c r="O8" s="32">
        <f t="shared" si="2"/>
        <v>11</v>
      </c>
      <c r="P8" s="32">
        <f t="shared" si="3"/>
        <v>11</v>
      </c>
      <c r="Q8" s="32">
        <f t="shared" si="4"/>
        <v>11</v>
      </c>
    </row>
    <row r="9" spans="1:20" ht="51.75" customHeight="1">
      <c r="A9" s="45">
        <v>4</v>
      </c>
      <c r="B9" s="224" t="s">
        <v>13</v>
      </c>
      <c r="C9" s="225"/>
      <c r="D9" s="34"/>
      <c r="E9" s="33">
        <v>81</v>
      </c>
      <c r="F9" s="33">
        <v>72</v>
      </c>
      <c r="G9" s="33">
        <v>8</v>
      </c>
      <c r="H9" s="33"/>
      <c r="I9" s="33">
        <v>1</v>
      </c>
      <c r="J9" s="33">
        <f t="shared" si="0"/>
        <v>81</v>
      </c>
      <c r="K9" s="33"/>
      <c r="L9" s="33"/>
      <c r="M9" s="33">
        <v>25</v>
      </c>
      <c r="N9" s="32">
        <f t="shared" si="1"/>
        <v>81</v>
      </c>
      <c r="O9" s="32">
        <f t="shared" si="2"/>
        <v>81</v>
      </c>
      <c r="P9" s="32">
        <f t="shared" si="3"/>
        <v>81</v>
      </c>
      <c r="Q9" s="32">
        <f t="shared" si="4"/>
        <v>81</v>
      </c>
    </row>
    <row r="10" spans="1:20" ht="37.5" customHeight="1">
      <c r="A10" s="45">
        <v>5</v>
      </c>
      <c r="B10" s="224" t="s">
        <v>12</v>
      </c>
      <c r="C10" s="225"/>
      <c r="D10" s="34"/>
      <c r="E10" s="33">
        <v>273</v>
      </c>
      <c r="F10" s="33">
        <v>17</v>
      </c>
      <c r="G10" s="33">
        <v>252</v>
      </c>
      <c r="H10" s="33">
        <v>3</v>
      </c>
      <c r="I10" s="33">
        <v>1</v>
      </c>
      <c r="J10" s="33">
        <f t="shared" si="0"/>
        <v>273</v>
      </c>
      <c r="K10" s="33"/>
      <c r="L10" s="33"/>
      <c r="M10" s="33">
        <v>7</v>
      </c>
      <c r="N10" s="32">
        <f t="shared" si="1"/>
        <v>273</v>
      </c>
      <c r="O10" s="32">
        <f t="shared" si="2"/>
        <v>273</v>
      </c>
      <c r="P10" s="32">
        <f t="shared" si="3"/>
        <v>273</v>
      </c>
      <c r="Q10" s="32">
        <f t="shared" si="4"/>
        <v>273</v>
      </c>
    </row>
    <row r="11" spans="1:20" ht="63.75" customHeight="1">
      <c r="A11" s="35">
        <v>6</v>
      </c>
      <c r="B11" s="226" t="s">
        <v>11</v>
      </c>
      <c r="C11" s="227"/>
      <c r="D11" s="34"/>
      <c r="E11" s="33">
        <v>13</v>
      </c>
      <c r="F11" s="33">
        <v>4</v>
      </c>
      <c r="G11" s="33">
        <v>8</v>
      </c>
      <c r="H11" s="33">
        <v>1</v>
      </c>
      <c r="I11" s="33"/>
      <c r="J11" s="33">
        <f t="shared" si="0"/>
        <v>13</v>
      </c>
      <c r="K11" s="33"/>
      <c r="L11" s="33"/>
      <c r="M11" s="33">
        <v>2</v>
      </c>
      <c r="N11" s="32">
        <f t="shared" si="1"/>
        <v>13</v>
      </c>
      <c r="O11" s="32">
        <f t="shared" si="2"/>
        <v>13</v>
      </c>
      <c r="P11" s="32">
        <f t="shared" si="3"/>
        <v>13</v>
      </c>
      <c r="Q11" s="32">
        <f t="shared" si="4"/>
        <v>13</v>
      </c>
    </row>
    <row r="12" spans="1:20" ht="44.25" customHeight="1">
      <c r="A12" s="35">
        <v>7</v>
      </c>
      <c r="B12" s="226" t="s">
        <v>10</v>
      </c>
      <c r="C12" s="227"/>
      <c r="D12" s="34"/>
      <c r="E12" s="33">
        <v>12</v>
      </c>
      <c r="F12" s="33">
        <v>1</v>
      </c>
      <c r="G12" s="33">
        <v>11</v>
      </c>
      <c r="H12" s="33"/>
      <c r="I12" s="33"/>
      <c r="J12" s="33">
        <f t="shared" si="0"/>
        <v>12</v>
      </c>
      <c r="K12" s="33"/>
      <c r="L12" s="33"/>
      <c r="M12" s="33"/>
      <c r="N12" s="32">
        <f t="shared" si="1"/>
        <v>12</v>
      </c>
      <c r="O12" s="32">
        <f t="shared" si="2"/>
        <v>12</v>
      </c>
      <c r="P12" s="32">
        <f t="shared" si="3"/>
        <v>12</v>
      </c>
      <c r="Q12" s="32">
        <f t="shared" si="4"/>
        <v>12</v>
      </c>
    </row>
    <row r="13" spans="1:20" ht="51" customHeight="1">
      <c r="A13" s="35">
        <v>8</v>
      </c>
      <c r="B13" s="226" t="s">
        <v>9</v>
      </c>
      <c r="C13" s="227"/>
      <c r="D13" s="34"/>
      <c r="E13" s="33"/>
      <c r="F13" s="33"/>
      <c r="G13" s="33"/>
      <c r="H13" s="33"/>
      <c r="I13" s="33"/>
      <c r="J13" s="33">
        <f t="shared" si="0"/>
        <v>0</v>
      </c>
      <c r="K13" s="33"/>
      <c r="L13" s="33"/>
      <c r="M13" s="33"/>
      <c r="N13" s="32">
        <f t="shared" si="1"/>
        <v>0</v>
      </c>
      <c r="O13" s="32">
        <f t="shared" si="2"/>
        <v>0</v>
      </c>
      <c r="P13" s="32">
        <f t="shared" si="3"/>
        <v>0</v>
      </c>
      <c r="Q13" s="32">
        <f t="shared" si="4"/>
        <v>0</v>
      </c>
    </row>
    <row r="14" spans="1:20" ht="34.5" customHeight="1">
      <c r="A14" s="35">
        <v>9</v>
      </c>
      <c r="B14" s="228" t="s">
        <v>8</v>
      </c>
      <c r="C14" s="229"/>
      <c r="D14" s="44"/>
      <c r="E14" s="33">
        <v>321</v>
      </c>
      <c r="F14" s="33">
        <v>7</v>
      </c>
      <c r="G14" s="33">
        <v>309</v>
      </c>
      <c r="H14" s="33">
        <v>5</v>
      </c>
      <c r="I14" s="33"/>
      <c r="J14" s="33">
        <f t="shared" si="0"/>
        <v>321</v>
      </c>
      <c r="K14" s="33"/>
      <c r="L14" s="33"/>
      <c r="M14" s="33">
        <v>1</v>
      </c>
      <c r="N14" s="32">
        <f t="shared" si="1"/>
        <v>321</v>
      </c>
      <c r="O14" s="32">
        <f t="shared" si="2"/>
        <v>321</v>
      </c>
      <c r="P14" s="32">
        <f t="shared" si="3"/>
        <v>321</v>
      </c>
      <c r="Q14" s="32">
        <f t="shared" si="4"/>
        <v>321</v>
      </c>
    </row>
    <row r="15" spans="1:20" ht="73.5" customHeight="1">
      <c r="A15" s="35">
        <v>10</v>
      </c>
      <c r="B15" s="228" t="s">
        <v>7</v>
      </c>
      <c r="C15" s="229"/>
      <c r="D15" s="44">
        <v>1</v>
      </c>
      <c r="E15" s="33">
        <v>41</v>
      </c>
      <c r="F15" s="33">
        <v>32</v>
      </c>
      <c r="G15" s="33">
        <v>3</v>
      </c>
      <c r="H15" s="33"/>
      <c r="I15" s="33">
        <v>3</v>
      </c>
      <c r="J15" s="33">
        <f t="shared" si="0"/>
        <v>38</v>
      </c>
      <c r="K15" s="33"/>
      <c r="L15" s="33">
        <v>4</v>
      </c>
      <c r="M15" s="33">
        <v>15</v>
      </c>
      <c r="N15" s="32">
        <f t="shared" si="1"/>
        <v>42</v>
      </c>
      <c r="O15" s="32">
        <f t="shared" si="2"/>
        <v>42</v>
      </c>
      <c r="P15" s="32">
        <f t="shared" si="3"/>
        <v>38</v>
      </c>
      <c r="Q15" s="32">
        <f t="shared" si="4"/>
        <v>38</v>
      </c>
    </row>
    <row r="16" spans="1:20" ht="43.5" customHeight="1">
      <c r="A16" s="35">
        <v>11</v>
      </c>
      <c r="B16" s="228" t="s">
        <v>32</v>
      </c>
      <c r="C16" s="229"/>
      <c r="D16" s="41"/>
      <c r="E16" s="33">
        <v>8</v>
      </c>
      <c r="F16" s="33">
        <v>7</v>
      </c>
      <c r="G16" s="33">
        <v>1</v>
      </c>
      <c r="H16" s="33"/>
      <c r="I16" s="33"/>
      <c r="J16" s="33">
        <f t="shared" si="0"/>
        <v>8</v>
      </c>
      <c r="K16" s="33"/>
      <c r="L16" s="33"/>
      <c r="M16" s="33">
        <v>1</v>
      </c>
      <c r="N16" s="32">
        <f t="shared" si="1"/>
        <v>8</v>
      </c>
      <c r="O16" s="32">
        <f t="shared" si="2"/>
        <v>8</v>
      </c>
      <c r="P16" s="32">
        <f t="shared" si="3"/>
        <v>8</v>
      </c>
      <c r="Q16" s="32">
        <f t="shared" si="4"/>
        <v>8</v>
      </c>
    </row>
    <row r="17" spans="1:23" ht="55.5" customHeight="1">
      <c r="A17" s="219" t="s">
        <v>6</v>
      </c>
      <c r="B17" s="219"/>
      <c r="C17" s="219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43"/>
      <c r="O17" s="42"/>
      <c r="P17" s="42"/>
      <c r="Q17" s="42"/>
    </row>
    <row r="18" spans="1:23" ht="36.75" customHeight="1">
      <c r="A18" s="35">
        <v>1</v>
      </c>
      <c r="B18" s="222" t="s">
        <v>5</v>
      </c>
      <c r="C18" s="223"/>
      <c r="D18" s="41"/>
      <c r="E18" s="33">
        <v>48</v>
      </c>
      <c r="F18" s="33">
        <v>30</v>
      </c>
      <c r="G18" s="33">
        <v>10</v>
      </c>
      <c r="H18" s="33"/>
      <c r="I18" s="33">
        <v>1</v>
      </c>
      <c r="J18" s="33">
        <f>+I18+H18+G18+F18</f>
        <v>41</v>
      </c>
      <c r="K18" s="33"/>
      <c r="L18" s="33">
        <v>7</v>
      </c>
      <c r="M18" s="33">
        <v>5</v>
      </c>
      <c r="N18" s="32">
        <f>D18+E18</f>
        <v>48</v>
      </c>
      <c r="O18" s="32">
        <f>J18+K18+L18</f>
        <v>48</v>
      </c>
      <c r="P18" s="32">
        <f>J18</f>
        <v>41</v>
      </c>
      <c r="Q18" s="32">
        <f>F18+G18+H18+I18</f>
        <v>41</v>
      </c>
    </row>
    <row r="19" spans="1:23" ht="34.5" customHeight="1">
      <c r="A19" s="40">
        <v>2</v>
      </c>
      <c r="B19" s="222" t="s">
        <v>4</v>
      </c>
      <c r="C19" s="223"/>
      <c r="D19" s="39">
        <v>2</v>
      </c>
      <c r="E19" s="33">
        <v>137</v>
      </c>
      <c r="F19" s="33">
        <v>28</v>
      </c>
      <c r="G19" s="33">
        <v>44</v>
      </c>
      <c r="H19" s="33">
        <v>21</v>
      </c>
      <c r="I19" s="33">
        <v>14</v>
      </c>
      <c r="J19" s="33">
        <f>+I19+H19+G19+F19</f>
        <v>107</v>
      </c>
      <c r="K19" s="33"/>
      <c r="L19" s="33">
        <v>30</v>
      </c>
      <c r="M19" s="33">
        <v>8</v>
      </c>
      <c r="N19" s="32">
        <f>D19+E19</f>
        <v>139</v>
      </c>
      <c r="O19" s="32">
        <f>J19+K19+L19</f>
        <v>137</v>
      </c>
      <c r="P19" s="32">
        <f>J19</f>
        <v>107</v>
      </c>
      <c r="Q19" s="32">
        <f>F19+G19+H19+I19</f>
        <v>107</v>
      </c>
      <c r="R19" s="36"/>
      <c r="S19" s="36"/>
      <c r="T19" s="36"/>
      <c r="U19" s="36"/>
      <c r="V19" s="36"/>
      <c r="W19" s="36"/>
    </row>
    <row r="20" spans="1:23" ht="27.75" customHeight="1">
      <c r="A20" s="35">
        <v>3</v>
      </c>
      <c r="B20" s="224" t="s">
        <v>3</v>
      </c>
      <c r="C20" s="225"/>
      <c r="D20" s="38">
        <v>1</v>
      </c>
      <c r="E20" s="33">
        <v>15</v>
      </c>
      <c r="F20" s="33">
        <v>4</v>
      </c>
      <c r="G20" s="33">
        <v>11</v>
      </c>
      <c r="H20" s="33"/>
      <c r="I20" s="33"/>
      <c r="J20" s="33">
        <f>+I20+H20+G20+F20</f>
        <v>15</v>
      </c>
      <c r="K20" s="33"/>
      <c r="L20" s="33">
        <v>1</v>
      </c>
      <c r="M20" s="33">
        <v>5</v>
      </c>
      <c r="N20" s="32">
        <f>D20+E20</f>
        <v>16</v>
      </c>
      <c r="O20" s="32">
        <f>J20+K20+L20</f>
        <v>16</v>
      </c>
      <c r="P20" s="32">
        <f>J20</f>
        <v>15</v>
      </c>
      <c r="Q20" s="32">
        <f>F20+G20+H20+I20</f>
        <v>15</v>
      </c>
      <c r="R20" s="36"/>
      <c r="S20" s="36"/>
      <c r="T20" s="36"/>
      <c r="U20" s="36"/>
      <c r="V20" s="36"/>
      <c r="W20" s="36"/>
    </row>
    <row r="21" spans="1:23" ht="26.25" customHeight="1">
      <c r="A21" s="37">
        <v>4</v>
      </c>
      <c r="B21" s="224" t="s">
        <v>2</v>
      </c>
      <c r="C21" s="225"/>
      <c r="D21" s="34"/>
      <c r="E21" s="33">
        <v>13</v>
      </c>
      <c r="F21" s="33">
        <v>3</v>
      </c>
      <c r="G21" s="33">
        <v>7</v>
      </c>
      <c r="H21" s="33">
        <v>1</v>
      </c>
      <c r="I21" s="33">
        <v>2</v>
      </c>
      <c r="J21" s="33">
        <f>+I21+H21+G21+F21</f>
        <v>13</v>
      </c>
      <c r="K21" s="33"/>
      <c r="L21" s="33"/>
      <c r="M21" s="33">
        <v>2</v>
      </c>
      <c r="N21" s="32">
        <f>D21+E21</f>
        <v>13</v>
      </c>
      <c r="O21" s="32">
        <f>J21+K21+L21</f>
        <v>13</v>
      </c>
      <c r="P21" s="32">
        <f>J21</f>
        <v>13</v>
      </c>
      <c r="Q21" s="32">
        <f>F21+G21+H21+I21</f>
        <v>13</v>
      </c>
      <c r="R21" s="36"/>
      <c r="S21" s="36"/>
      <c r="T21" s="36"/>
      <c r="U21" s="36"/>
      <c r="V21" s="36"/>
      <c r="W21" s="36"/>
    </row>
    <row r="22" spans="1:23" ht="24.75" customHeight="1">
      <c r="A22" s="35">
        <v>5</v>
      </c>
      <c r="B22" s="217" t="s">
        <v>1</v>
      </c>
      <c r="C22" s="218"/>
      <c r="D22" s="34">
        <v>5</v>
      </c>
      <c r="E22" s="33">
        <v>10</v>
      </c>
      <c r="F22" s="33">
        <v>1</v>
      </c>
      <c r="G22" s="33">
        <v>5</v>
      </c>
      <c r="H22" s="33"/>
      <c r="I22" s="33"/>
      <c r="J22" s="33">
        <f>+I22+H22+G22+F22</f>
        <v>6</v>
      </c>
      <c r="K22" s="33"/>
      <c r="L22" s="33">
        <v>7</v>
      </c>
      <c r="M22" s="33"/>
      <c r="N22" s="32">
        <f>D22+E22</f>
        <v>15</v>
      </c>
      <c r="O22" s="32">
        <f>J22+K22+L22</f>
        <v>13</v>
      </c>
      <c r="P22" s="32">
        <f>J22</f>
        <v>6</v>
      </c>
      <c r="Q22" s="32">
        <f>F22+G22+H22+I22</f>
        <v>6</v>
      </c>
    </row>
    <row r="23" spans="1:23" ht="15.75">
      <c r="A23" s="214" t="s">
        <v>0</v>
      </c>
      <c r="B23" s="215"/>
      <c r="C23" s="216"/>
      <c r="D23" s="31">
        <f t="shared" ref="D23:Q23" si="5">SUM(D6:D16,D18:D22)</f>
        <v>11</v>
      </c>
      <c r="E23" s="31">
        <f t="shared" si="5"/>
        <v>1202</v>
      </c>
      <c r="F23" s="31">
        <f t="shared" si="5"/>
        <v>213</v>
      </c>
      <c r="G23" s="31">
        <f t="shared" si="5"/>
        <v>891</v>
      </c>
      <c r="H23" s="31">
        <f t="shared" si="5"/>
        <v>33</v>
      </c>
      <c r="I23" s="31">
        <f t="shared" si="5"/>
        <v>23</v>
      </c>
      <c r="J23" s="31">
        <f t="shared" si="5"/>
        <v>1160</v>
      </c>
      <c r="K23" s="31">
        <f t="shared" si="5"/>
        <v>0</v>
      </c>
      <c r="L23" s="31">
        <f t="shared" si="5"/>
        <v>49</v>
      </c>
      <c r="M23" s="31">
        <f t="shared" si="5"/>
        <v>108</v>
      </c>
      <c r="N23" s="30">
        <f t="shared" si="5"/>
        <v>1213</v>
      </c>
      <c r="O23" s="30">
        <f t="shared" si="5"/>
        <v>1209</v>
      </c>
      <c r="P23" s="30">
        <f t="shared" si="5"/>
        <v>1160</v>
      </c>
      <c r="Q23" s="30">
        <f t="shared" si="5"/>
        <v>1160</v>
      </c>
    </row>
    <row r="25" spans="1:23">
      <c r="C25" s="126"/>
      <c r="D25" s="128"/>
      <c r="E25" s="126"/>
      <c r="F25" s="126"/>
      <c r="G25" s="126"/>
      <c r="H25" s="126"/>
    </row>
    <row r="26" spans="1:23">
      <c r="C26" s="127" t="s">
        <v>53</v>
      </c>
      <c r="D26" s="124"/>
      <c r="E26" s="126"/>
      <c r="F26" s="126"/>
      <c r="G26" s="126"/>
      <c r="H26" s="126"/>
    </row>
    <row r="27" spans="1:23">
      <c r="C27" s="126"/>
      <c r="D27" s="129"/>
      <c r="E27" s="126"/>
      <c r="F27" s="126"/>
      <c r="G27" s="126"/>
      <c r="H27" s="126"/>
    </row>
    <row r="28" spans="1:23">
      <c r="C28" s="126"/>
      <c r="D28" s="129"/>
      <c r="E28" s="126"/>
      <c r="F28" s="126"/>
      <c r="G28" s="126"/>
      <c r="H28" s="126"/>
    </row>
    <row r="29" spans="1:23">
      <c r="C29" s="126"/>
      <c r="D29" s="129"/>
      <c r="E29" s="126"/>
      <c r="F29" s="126"/>
      <c r="G29" s="126"/>
      <c r="H29" s="126"/>
    </row>
    <row r="30" spans="1:23">
      <c r="C30" s="126"/>
      <c r="D30" s="126"/>
      <c r="E30" s="126"/>
      <c r="F30" s="126"/>
      <c r="G30" s="126"/>
      <c r="H30" s="126"/>
    </row>
  </sheetData>
  <mergeCells count="33">
    <mergeCell ref="K3:K4"/>
    <mergeCell ref="L3:L4"/>
    <mergeCell ref="M3:M4"/>
    <mergeCell ref="A1:B1"/>
    <mergeCell ref="C1:J1"/>
    <mergeCell ref="K1:M1"/>
    <mergeCell ref="A2:M2"/>
    <mergeCell ref="A3:C4"/>
    <mergeCell ref="D3:D4"/>
    <mergeCell ref="E3:E4"/>
    <mergeCell ref="F3:J3"/>
    <mergeCell ref="B14:C14"/>
    <mergeCell ref="A5:C5"/>
    <mergeCell ref="B6:C6"/>
    <mergeCell ref="B7:C7"/>
    <mergeCell ref="B13:C13"/>
    <mergeCell ref="B8:C8"/>
    <mergeCell ref="N5:O5"/>
    <mergeCell ref="P5:Q5"/>
    <mergeCell ref="A23:C23"/>
    <mergeCell ref="B22:C22"/>
    <mergeCell ref="A17:C17"/>
    <mergeCell ref="D17:M17"/>
    <mergeCell ref="B18:C18"/>
    <mergeCell ref="B19:C19"/>
    <mergeCell ref="B15:C15"/>
    <mergeCell ref="B20:C20"/>
    <mergeCell ref="B21:C21"/>
    <mergeCell ref="B16:C16"/>
    <mergeCell ref="B9:C9"/>
    <mergeCell ref="B10:C10"/>
    <mergeCell ref="B11:C11"/>
    <mergeCell ref="B12:C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Ընդհանուր</vt:lpstr>
      <vt:lpstr>Աջափնյակ</vt:lpstr>
      <vt:lpstr>Էրեբունի</vt:lpstr>
      <vt:lpstr>Արաբկիր</vt:lpstr>
      <vt:lpstr>Ավան</vt:lpstr>
      <vt:lpstr>Մալաթիա</vt:lpstr>
      <vt:lpstr>Շենգավիթ</vt:lpstr>
      <vt:lpstr>Կենտրոն</vt:lpstr>
      <vt:lpstr>Լոռի</vt:lpstr>
      <vt:lpstr>Կոտայք</vt:lpstr>
      <vt:lpstr>Գեղարքունիք</vt:lpstr>
      <vt:lpstr>Արմավիր</vt:lpstr>
      <vt:lpstr>Արարատ</vt:lpstr>
      <vt:lpstr>Շիրակ</vt:lpstr>
      <vt:lpstr>Արագածոտն</vt:lpstr>
      <vt:lpstr>Տավուշ</vt:lpstr>
      <vt:lpstr>Սյունիք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DD</cp:lastModifiedBy>
  <dcterms:created xsi:type="dcterms:W3CDTF">2016-12-27T06:35:34Z</dcterms:created>
  <dcterms:modified xsi:type="dcterms:W3CDTF">2018-01-31T13:35:06Z</dcterms:modified>
</cp:coreProperties>
</file>