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D\Desktop\2018 VICHAKAGRUTYUN\ՎԿ2018\"/>
    </mc:Choice>
  </mc:AlternateContent>
  <bookViews>
    <workbookView xWindow="0" yWindow="0" windowWidth="28740" windowHeight="12300" activeTab="1"/>
  </bookViews>
  <sheets>
    <sheet name="Ընդամենը" sheetId="11" r:id="rId1"/>
    <sheet name="Երևան" sheetId="3" r:id="rId2"/>
    <sheet name="Արագածոտն" sheetId="1" r:id="rId3"/>
    <sheet name="Արարատ և Վայոց ձոր" sheetId="9" r:id="rId4"/>
    <sheet name="Կոտայք" sheetId="10" r:id="rId5"/>
    <sheet name="Գեղարքունիք" sheetId="8" r:id="rId6"/>
    <sheet name="Տավուշ" sheetId="7" r:id="rId7"/>
    <sheet name="Սյունիք" sheetId="6" r:id="rId8"/>
    <sheet name="Շիրակ" sheetId="5" r:id="rId9"/>
    <sheet name="Լոռի" sheetId="4" r:id="rId10"/>
    <sheet name="Արմավիր" sheetId="2" r:id="rId11"/>
  </sheets>
  <definedNames>
    <definedName name="_xlnm.Print_Area" localSheetId="6">Տավուշ!$A$1:$M$48</definedName>
  </definedNames>
  <calcPr calcId="162913"/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C7" i="11"/>
  <c r="C47" i="2" l="1"/>
  <c r="D47" i="2"/>
  <c r="E47" i="2"/>
  <c r="F47" i="2"/>
  <c r="G47" i="2"/>
  <c r="H47" i="2"/>
  <c r="I47" i="2"/>
  <c r="J47" i="2"/>
  <c r="K47" i="2"/>
  <c r="L47" i="2"/>
  <c r="M47" i="2"/>
  <c r="C47" i="4"/>
  <c r="D47" i="4"/>
  <c r="E47" i="4"/>
  <c r="H47" i="4"/>
  <c r="J47" i="4"/>
  <c r="K47" i="4"/>
  <c r="L47" i="4"/>
  <c r="C47" i="7"/>
  <c r="D47" i="7"/>
  <c r="E47" i="7"/>
  <c r="F47" i="7"/>
  <c r="G47" i="7"/>
  <c r="H47" i="7"/>
  <c r="I47" i="7"/>
  <c r="J47" i="7"/>
  <c r="K47" i="7"/>
  <c r="L47" i="7"/>
  <c r="M47" i="7"/>
  <c r="C47" i="8"/>
  <c r="D47" i="8"/>
  <c r="E47" i="8"/>
  <c r="F47" i="8"/>
  <c r="G47" i="8"/>
  <c r="H47" i="8"/>
  <c r="I47" i="8"/>
  <c r="J47" i="8"/>
  <c r="K47" i="8"/>
  <c r="L47" i="8"/>
  <c r="M47" i="8"/>
  <c r="C47" i="9"/>
  <c r="D47" i="9"/>
  <c r="E47" i="9"/>
  <c r="F47" i="9"/>
  <c r="G47" i="9"/>
  <c r="H47" i="9"/>
  <c r="I47" i="9"/>
  <c r="J47" i="9"/>
  <c r="K47" i="9"/>
  <c r="L47" i="9"/>
  <c r="M47" i="9"/>
  <c r="C47" i="1"/>
  <c r="D47" i="1"/>
  <c r="E47" i="1"/>
  <c r="F47" i="1"/>
  <c r="G47" i="1"/>
  <c r="H47" i="1"/>
  <c r="I47" i="1"/>
  <c r="J47" i="1"/>
  <c r="K47" i="1"/>
  <c r="L47" i="1"/>
  <c r="M47" i="1"/>
  <c r="C47" i="10"/>
  <c r="D47" i="10"/>
  <c r="E47" i="10"/>
  <c r="F47" i="10"/>
  <c r="G47" i="10"/>
  <c r="H47" i="10"/>
  <c r="I47" i="10"/>
  <c r="J47" i="10"/>
  <c r="K47" i="10"/>
  <c r="L47" i="10"/>
  <c r="M47" i="10"/>
  <c r="D47" i="5"/>
  <c r="E47" i="5"/>
  <c r="F47" i="5"/>
  <c r="G47" i="5"/>
  <c r="H47" i="5"/>
  <c r="I47" i="5"/>
  <c r="J47" i="5"/>
  <c r="K47" i="5"/>
  <c r="L47" i="5"/>
  <c r="M47" i="5"/>
  <c r="F9" i="4"/>
  <c r="G9" i="4"/>
  <c r="G47" i="4" s="1"/>
  <c r="I9" i="4"/>
  <c r="I47" i="4" s="1"/>
  <c r="M9" i="4"/>
  <c r="F11" i="4"/>
  <c r="F13" i="4"/>
  <c r="C47" i="3"/>
  <c r="D47" i="3"/>
  <c r="E47" i="3"/>
  <c r="F47" i="3"/>
  <c r="G47" i="3"/>
  <c r="H47" i="3"/>
  <c r="I47" i="3"/>
  <c r="J47" i="3"/>
  <c r="K47" i="3"/>
  <c r="L47" i="3"/>
  <c r="M47" i="3"/>
  <c r="F47" i="4" l="1"/>
  <c r="M47" i="4"/>
</calcChain>
</file>

<file path=xl/sharedStrings.xml><?xml version="1.0" encoding="utf-8"?>
<sst xmlns="http://schemas.openxmlformats.org/spreadsheetml/2006/main" count="289" uniqueCount="125">
  <si>
    <t>ÁÝ¹³Ù»ÝÁ</t>
  </si>
  <si>
    <t>Ð³ßí»ïáõ Å³Ù³Ý³Ï³ßñç³ÝÇ í»ñçáõÙ ³Ý³í³ñï í³ñáõÛÃÝ»ñÇ ÙÝ³óáñ¹Á</t>
  </si>
  <si>
    <t>ÂáÕÝí»É ¿ ³ÝÑ»ï¨³Ýù ¨ ûñÇÝ³Ï³Ý áõÅÇ Ù»ç Ùï³Í í×éÇ Ñ»ï¨³Ýù ãÇ ³é³ç³óñ»É</t>
  </si>
  <si>
    <t>êï³ó»É ¿ ûñÇÝ³Ï³Ý áõÅ</t>
  </si>
  <si>
    <t xml:space="preserve">²ñÓ³Ïí»É ¿ í×³ñÙ³Ý Ï³ñ·³¹ñáõÃÛáõÝ </t>
  </si>
  <si>
    <t>âÇ ³ñÓ³Ïí»É  Ñ³ßí»ïáõ Å³Ù³Ý³Ï³ßñç³ÝáõÙ</t>
  </si>
  <si>
    <t xml:space="preserve">Ø»ñÅí»É ¿  Ù³ëáí </t>
  </si>
  <si>
    <t xml:space="preserve">Ø»ñÅí»É ¿ </t>
  </si>
  <si>
    <t>ëï³óí»É ¿ ¹ÇÙáõÙ ÁÝÃ³óù ãï³Éáõ Ù³ëÇÝ</t>
  </si>
  <si>
    <t>êï³óí»É ¿ í×³ñÙ³Ý Ï³ñ·³¹ñáõÃÛáõÝ ³ñÓ³Ï»Éáõ Ù³ëÇÝ ¹ÇÙáõÙ</t>
  </si>
  <si>
    <t>Ð³ßí»ïáõ Å³Ù³Ý³Ï³ßñç³ÝÇ ëÏ½áõÙ ³Ý³í³ñï í³ñáõÛÃÝ»ñÇ ÙÝ³óáñ¹Á</t>
  </si>
  <si>
    <t>¸³ï³íáñÇ ³ÝáõÝ, ³½·³ÝáõÝ</t>
  </si>
  <si>
    <t>Ð/Ñ</t>
  </si>
  <si>
    <t>êïáõ·Çã Ñ³í³ë³ñáõÙ` 1+2=3+4+5+6+7, 7=8+9+10+11</t>
  </si>
  <si>
    <t>Ð²ÞìºîìàôÂÚàôÜ</t>
  </si>
  <si>
    <t>ԸՆԴԱՄԵՆԸ</t>
  </si>
  <si>
    <t>Ա. Պետրոսյան</t>
  </si>
  <si>
    <t>Ա. Դավթյան</t>
  </si>
  <si>
    <t>Գ. Վարդանյան</t>
  </si>
  <si>
    <t xml:space="preserve"> Լ. Կատվալյան</t>
  </si>
  <si>
    <t>². ØÏñïãÛ³Ý</t>
  </si>
  <si>
    <t>Ն. Կարապետյան</t>
  </si>
  <si>
    <t>Լ. ՍարգսÛ³Ý</t>
  </si>
  <si>
    <t>Գ. Ավագյան</t>
  </si>
  <si>
    <t xml:space="preserve">Ռ.Ափինյան </t>
  </si>
  <si>
    <t>Կ.Պետրոսյան</t>
  </si>
  <si>
    <t xml:space="preserve">Ա Սուքոյան </t>
  </si>
  <si>
    <t>Հ. Զարգարյան</t>
  </si>
  <si>
    <t>Ü. Ø³ñ·³ñÛ³Ý</t>
  </si>
  <si>
    <t>Ա. Չիչոյան</t>
  </si>
  <si>
    <t>Ա. Կուբանյան</t>
  </si>
  <si>
    <t>Ս. Երիցյան</t>
  </si>
  <si>
    <t>Ն. Ավետիսյան</t>
  </si>
  <si>
    <t>Ա. Փիլոսյան</t>
  </si>
  <si>
    <t>Գ. Թորոսյան</t>
  </si>
  <si>
    <t>². ØËÇÃ³ñÛ³Ý</t>
  </si>
  <si>
    <t>Ն.Հովսեփյան</t>
  </si>
  <si>
    <t>Էդ.Սեդրակյան</t>
  </si>
  <si>
    <t>Ա.Մելքումյան</t>
  </si>
  <si>
    <t>Գ.Մազմանյան</t>
  </si>
  <si>
    <t>Գ.Խաչատրյան</t>
  </si>
  <si>
    <t>Ե.Եսոյան</t>
  </si>
  <si>
    <t>Տ. Ստեփանյան</t>
  </si>
  <si>
    <t>Լ. Գրիգորյան</t>
  </si>
  <si>
    <t>Էդ․Ամալյան</t>
  </si>
  <si>
    <t>Ա․Բադիրյան</t>
  </si>
  <si>
    <t>Ռ․Üերսիսյան</t>
  </si>
  <si>
    <t>Էդ․Ավետիսյան</t>
  </si>
  <si>
    <t>Ա․Բաբայան</t>
  </si>
  <si>
    <t>Հ.Շահնազարյան</t>
  </si>
  <si>
    <t>Ա.Ստեփանյան</t>
  </si>
  <si>
    <t>Ս. Թադևոսյան</t>
  </si>
  <si>
    <t xml:space="preserve"> </t>
  </si>
  <si>
    <t>Զ.Նախշքարյան</t>
  </si>
  <si>
    <t>Ս.Հովսեփյան</t>
  </si>
  <si>
    <t>Ռ.Բունիաթյան</t>
  </si>
  <si>
    <t>Ա.Դանիելյան</t>
  </si>
  <si>
    <t>êï³óí»É ¿ ¹ÇÙáõÙ ÁÝÃ³óù ãï³Éáõ Ù³ëÇÝ</t>
  </si>
  <si>
    <t>Ð³ßí»ïáõ Å³Ù³Ý³Ï³ßñç³ÝÇ ëÏ½µáõÙ ³Ý³í³ñï í³ñáõÛÃÝ»ñÇ ÙÝ³óáñ¹Á</t>
  </si>
  <si>
    <t xml:space="preserve">Շիրակի մարզի առաջին ատյանի  ÁÝ¹Ñ³Ýáõñ Çñ³í³ëáõÃÛ³Ý ¹³ï³ñ³ÝÇ ÏáÕÙÇó í×³ñÙ³Ý Ï³ñ·³¹ñáõÃÛáõÝ ³ñÓ³Ï»Éáõ í³ñáõÛÃÝ»ñÇ ÁÝÃ³óùÇ Ù³ëÇÝ </t>
  </si>
  <si>
    <t>Ժ.Ասատրյան</t>
  </si>
  <si>
    <t>Ի.Բեգլարյան</t>
  </si>
  <si>
    <t>Մ.Հովակիմյան</t>
  </si>
  <si>
    <t>Ա.Թումանյան</t>
  </si>
  <si>
    <t>Ս.Գրիգորյան</t>
  </si>
  <si>
    <t>Ա.Օհանյան</t>
  </si>
  <si>
    <t>Ս.Իսկանդարյան</t>
  </si>
  <si>
    <t xml:space="preserve"> Ա.Կուրեխյան</t>
  </si>
  <si>
    <t>Ա.Արզումանյան</t>
  </si>
  <si>
    <t>Գ. Հեբոյան</t>
  </si>
  <si>
    <t>Մ.Գևորգյան</t>
  </si>
  <si>
    <t>Տ.Փոլադյան</t>
  </si>
  <si>
    <t>Ա.Խաչիկյան</t>
  </si>
  <si>
    <t>Ա. Սիսակյան</t>
  </si>
  <si>
    <t xml:space="preserve">ºñ¨³ÝÇ ù³Õ³ùÇ ³é³çÇÝ ³ïÛ³ÝÇ ÁÝ¹Ñ³Ýáõñ Çñ³í³ëáõÃÛ³Ý ¹³ï³ñ³ÝÇ  ÏáÕÙÇó í×³ñÙ³Ý Ï³ñ·³¹ñáõÃÛáõÝ ³ñÓ³Ï»Éáõ í³ñáõÛÃÝ»ñÇ ÁÝÃ³óùÇ Ù³ëÇÝ </t>
  </si>
  <si>
    <t>Ծանոթություն. Դատավոր Մ.Գևորգյանին մակագրված  թվով 15 չարձակված  վճարման կարգադրություն հանձնվել է այլ դատավորի</t>
  </si>
  <si>
    <t>2018թ. 1-ին կիսամյակ</t>
  </si>
  <si>
    <t xml:space="preserve"> ÐÐ  Արագածոտնի մարզի առաջին ատյանի ÁÝ¹Ñ³Ýáõñ Çñ³í³ëáõÃÛ³Ý ¹³ï³ñ³ÝÇ ÏáÕÙÇó í×³ñÙ³Ý Ï³ñ·³¹ñáõÃÛáõÝ ³ñÓ³Ï»Éáõ í³ñáõÛÃÝ»ñÇ ÁÝÃ³óùÇ Ù³ëÇÝ </t>
  </si>
  <si>
    <t xml:space="preserve"> ÐÐ Արարատի և Վայոց ձորի մարզերի առաջին ատյանի ÁÝ¹Ñ³Ýáõñ Çñ³í³ëáõÃÛ³Ý ¹³ï³ñ³ÝÇ ÏáÕÙÇó í×³ñÙ³Ý Ï³ñ·³¹ñáõÃÛáõÝ ³ñÓ³Ï»Éáõ í³ñáõÛÃÝ»ñÇ ÁÝÃ³óùÇ Ù³ëÇÝ </t>
  </si>
  <si>
    <t xml:space="preserve"> ÐÐ Կոտայքի մարզի առաջին ատյանի ÁÝ¹Ñ³Ýáõñ Çñ³í³ëáõÃÛ³Ý ¹³ï³ñ³ÝÇ ÏáÕÙÇó í×³ñÙ³Ý Ï³ñ·³¹ñáõÃÛáõÝ ³ñÓ³Ï»Éáõ í³ñáõÛÃÝ»ñÇ ÁÝÃ³óùÇ Ù³ëÇÝ </t>
  </si>
  <si>
    <t>Գ. Հովհաննիսյան</t>
  </si>
  <si>
    <t>Ա. Խաչատրյան</t>
  </si>
  <si>
    <t>Հ. Միքայելյան</t>
  </si>
  <si>
    <t>Լ. Խաչատրյան</t>
  </si>
  <si>
    <t>Հ. Ղազարյան</t>
  </si>
  <si>
    <t>Մ. Գևորգյան</t>
  </si>
  <si>
    <t>Բ. Մկրտչյան</t>
  </si>
  <si>
    <t>Ս. Մնացյան</t>
  </si>
  <si>
    <t>Լ. Հովհաննիսյան</t>
  </si>
  <si>
    <t>Գ. Զաքարյան</t>
  </si>
  <si>
    <t>´. Գրիգորյան</t>
  </si>
  <si>
    <t>ì. Հովնանյան</t>
  </si>
  <si>
    <t>Ա. Աթաբեկյան</t>
  </si>
  <si>
    <t>Ա. Մկոյան</t>
  </si>
  <si>
    <t>¶. Գագիկյան</t>
  </si>
  <si>
    <t>Տ. Գրիգորյան</t>
  </si>
  <si>
    <t>Ü. ØËÇÃ³ñÛ³Ý</t>
  </si>
  <si>
    <t>Ա. Վարդանյան</t>
  </si>
  <si>
    <t xml:space="preserve">Մ. Սիմոնյան  </t>
  </si>
  <si>
    <t xml:space="preserve">Գ. Ֆիդանյան </t>
  </si>
  <si>
    <t>Է. Հովհաննիսյան</t>
  </si>
  <si>
    <t xml:space="preserve">Հ. Մելքոնյան  </t>
  </si>
  <si>
    <t>Ն. Գրիգորյան</t>
  </si>
  <si>
    <t xml:space="preserve"> ÐÐ Արմավիրի մարզի առաջին ատյանի ÁÝ¹Ñ³Ýáõñ Çñ³í³ëáõÃÛ³Ý ¹³ï³ñ³ÝÇ ÏáÕÙÇó í×³ñÙ³Ý Ï³ñ·³¹ñáõÃÛáõÝ ³ñÓ³Ï»Éáõ í³ñáõÛÃÝ»ñÇ ÁÝÃ³óùÇ Ù³ëÇÝ </t>
  </si>
  <si>
    <t xml:space="preserve"> ÐÐ Լոռու մարզի առաջին ատյանի ÁÝ¹Ñ³Ýáõñ Çñ³í³ëáõÃÛ³Ý ¹³ï³ñ³ÝÇ ÏáÕÙÇó í×³ñÙ³Ý Ï³ñ·³¹ñáõÃÛáõÝ ³ñÓ³Ï»Éáõ í³ñáõÛÃÝ»ñÇ ÁÝÃ³óùÇ Ù³ëÇÝ </t>
  </si>
  <si>
    <t xml:space="preserve"> ÐÐ Սյունիքի մարզի առաջին ատյանի ÁÝ¹Ñ³Ýáõñ Çñ³í³ëáõÃÛ³Ý ¹³ï³ñ³ÝÇ ÏáÕÙÇó í×³ñÙ³Ý Ï³ñ·³¹ñáõÃÛáõÝ ³ñÓ³Ï»Éáõ í³ñáõÛÃÝ»ñÇ ÁÝÃ³óùÇ Ù³ëÇÝ </t>
  </si>
  <si>
    <t xml:space="preserve"> ÐÐ Տավուշի մարզի առաջին ատյանի ÁÝ¹Ñ³Ýáõñ Çñ³í³ëáõÃÛ³Ý ¹³ï³ñ³ÝÇ ÏáÕÙÇó í×³ñÙ³Ý Ï³ñ·³¹ñáõÃÛáõÝ ³ñÓ³Ï»Éáõ í³ñáõÛÃÝ»ñÇ ÁÝÃ³óùÇ Ù³ëÇÝ </t>
  </si>
  <si>
    <t xml:space="preserve"> ÐÐ Գեղարքունիքի մարզի առաջին ատյանի ÁÝ¹Ñ³Ýáõñ Çñ³í³ëáõÃÛ³Ý ¹³ï³ñ³ÝÇ ÏáÕÙÇó í×³ñÙ³Ý Ï³ñ·³¹ñáõÃÛáõÝ ³ñÓ³Ï»Éáõ í³ñáõÛÃÝ»ñÇ ÁÝÃ³óùÇ Ù³ëÇÝ </t>
  </si>
  <si>
    <t>Մ. Մարգարյան</t>
  </si>
  <si>
    <t>Ա. Մարգարյան</t>
  </si>
  <si>
    <t>Գ. Խաչատրյան</t>
  </si>
  <si>
    <t>Գ. Նարինյան</t>
  </si>
  <si>
    <t>Ե. Քոչարյան</t>
  </si>
  <si>
    <t>Ս. Մատինյան</t>
  </si>
  <si>
    <t>Ս. Սահակյան</t>
  </si>
  <si>
    <t>Գ. Բալյան</t>
  </si>
  <si>
    <t>Ա. Հովհաննիսյան</t>
  </si>
  <si>
    <t>Հ. Դարբինյան</t>
  </si>
  <si>
    <t>Ա. Թամրազյան</t>
  </si>
  <si>
    <t>Վ. Հարությունյան</t>
  </si>
  <si>
    <t>Յու. Իսկոյան</t>
  </si>
  <si>
    <t>Ա. Գաբրիելյան</t>
  </si>
  <si>
    <t>Ս. Մանուկյան</t>
  </si>
  <si>
    <t xml:space="preserve"> ÐÐ  ³é³çÇÝ ³ïÛ³ÝÇ ÁÝ¹Ñ³Ýáõñ Çñ³í³ëáõÃÛ³Ý ¹³ï³ñ³ÝÝ»ñÇ ÏáÕÙÇó í×³ñÙ³Ý Ï³ñ·³¹ñáõÃÛáõÝ ³ñÓ³Ï»Éáõ í³ñáõÛÃÝ»ñÇ ÁÝÃ³óùÇ Ù³ëÇÝ </t>
  </si>
  <si>
    <t>êï³óí»É ¿ ³é³ñÏáõÃÛáõÝ/í»ñ³óí»É 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</si>
</sst>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name val="Arial Armenian"/>
      <family val="2"/>
    </font>
    <font>
      <sz val="10"/>
      <name val="Arial"/>
      <family val="2"/>
      <charset val="204"/>
    </font>
    <font>
      <sz val="14"/>
      <name val="Arial Armenian"/>
      <family val="2"/>
    </font>
    <font>
      <sz val="12"/>
      <name val="Arial Armenian"/>
      <family val="2"/>
    </font>
    <font>
      <sz val="10"/>
      <name val="Arial Armenian"/>
      <family val="2"/>
    </font>
    <font>
      <sz val="12"/>
      <name val="Times LatArm"/>
    </font>
    <font>
      <sz val="12"/>
      <name val="Times Armenian"/>
      <family val="1"/>
    </font>
    <font>
      <sz val="10"/>
      <name val="Times LatArm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Tahoma"/>
      <family val="2"/>
      <charset val="204"/>
    </font>
    <font>
      <sz val="12"/>
      <name val="Tahoma"/>
      <family val="2"/>
      <charset val="204"/>
    </font>
    <font>
      <sz val="12"/>
      <name val="Arial LatArm"/>
      <family val="2"/>
    </font>
    <font>
      <sz val="11"/>
      <name val="Calibri"/>
      <family val="2"/>
    </font>
    <font>
      <sz val="11"/>
      <name val="Arial LatArm"/>
      <family val="2"/>
    </font>
    <font>
      <sz val="10"/>
      <name val="Arial LatArm"/>
      <family val="2"/>
    </font>
    <font>
      <sz val="11"/>
      <color indexed="8"/>
      <name val="Calibri"/>
      <family val="2"/>
    </font>
    <font>
      <sz val="8"/>
      <name val="Times LatArm"/>
    </font>
    <font>
      <sz val="11"/>
      <name val="Times LatArm"/>
    </font>
    <font>
      <sz val="10"/>
      <name val="Times Armenian"/>
      <family val="1"/>
    </font>
    <font>
      <sz val="16"/>
      <name val="Arial"/>
      <family val="2"/>
      <charset val="204"/>
    </font>
    <font>
      <sz val="14"/>
      <name val="Times LatArm"/>
    </font>
    <font>
      <sz val="12"/>
      <color indexed="8"/>
      <name val="Arial LatArm"/>
      <family val="2"/>
    </font>
    <font>
      <sz val="12"/>
      <name val="Arial"/>
      <family val="2"/>
      <charset val="204"/>
    </font>
    <font>
      <b/>
      <i/>
      <sz val="10"/>
      <name val="Arial Armenian"/>
      <family val="2"/>
    </font>
    <font>
      <b/>
      <i/>
      <sz val="12"/>
      <name val="Arial Armenian"/>
      <family val="2"/>
    </font>
    <font>
      <b/>
      <i/>
      <sz val="11"/>
      <name val="Arial LatArm"/>
      <family val="2"/>
    </font>
    <font>
      <b/>
      <i/>
      <sz val="10"/>
      <name val="Times LatArm"/>
    </font>
    <font>
      <b/>
      <i/>
      <sz val="12"/>
      <name val="Times LatAr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7" fillId="0" borderId="0"/>
  </cellStyleXfs>
  <cellXfs count="11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5" fillId="2" borderId="1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0" xfId="1" applyFont="1" applyFill="1"/>
    <xf numFmtId="0" fontId="4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 wrapText="1"/>
    </xf>
    <xf numFmtId="0" fontId="5" fillId="2" borderId="4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wrapText="1"/>
    </xf>
    <xf numFmtId="0" fontId="1" fillId="2" borderId="0" xfId="1" applyFont="1" applyFill="1" applyAlignment="1">
      <alignment horizontal="center"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0" xfId="0" applyFont="1" applyFill="1"/>
    <xf numFmtId="0" fontId="3" fillId="3" borderId="0" xfId="0" applyFont="1" applyFill="1" applyBorder="1"/>
    <xf numFmtId="0" fontId="3" fillId="3" borderId="1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/>
    </xf>
    <xf numFmtId="0" fontId="4" fillId="3" borderId="5" xfId="1" applyFont="1" applyFill="1" applyBorder="1" applyAlignment="1" applyProtection="1">
      <alignment horizontal="center" vertical="center" wrapText="1"/>
      <protection locked="0"/>
    </xf>
    <xf numFmtId="0" fontId="5" fillId="3" borderId="0" xfId="1" applyFont="1" applyFill="1"/>
    <xf numFmtId="0" fontId="1" fillId="3" borderId="0" xfId="1" applyFont="1" applyFill="1" applyAlignment="1">
      <alignment horizontal="center" vertical="center" wrapText="1"/>
    </xf>
    <xf numFmtId="0" fontId="4" fillId="3" borderId="0" xfId="1" applyFont="1" applyFill="1" applyAlignment="1">
      <alignment horizontal="center" wrapText="1"/>
    </xf>
    <xf numFmtId="0" fontId="4" fillId="3" borderId="0" xfId="1" applyFont="1" applyFill="1" applyAlignment="1">
      <alignment horizontal="center" wrapText="1"/>
    </xf>
    <xf numFmtId="0" fontId="9" fillId="2" borderId="0" xfId="0" applyFont="1" applyFill="1"/>
    <xf numFmtId="0" fontId="9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wrapText="1"/>
    </xf>
    <xf numFmtId="0" fontId="11" fillId="2" borderId="0" xfId="0" applyFont="1" applyFill="1"/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4" fillId="2" borderId="0" xfId="0" applyFont="1" applyFill="1"/>
    <xf numFmtId="0" fontId="8" fillId="2" borderId="0" xfId="1" applyFont="1" applyFill="1" applyAlignment="1">
      <alignment wrapText="1"/>
    </xf>
    <xf numFmtId="0" fontId="13" fillId="2" borderId="1" xfId="1" applyNumberFormat="1" applyFont="1" applyFill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2" fillId="2" borderId="0" xfId="1" applyFont="1" applyFill="1"/>
    <xf numFmtId="0" fontId="16" fillId="2" borderId="1" xfId="1" applyFont="1" applyFill="1" applyBorder="1" applyAlignment="1">
      <alignment horizontal="center"/>
    </xf>
    <xf numFmtId="0" fontId="13" fillId="2" borderId="5" xfId="1" applyFont="1" applyFill="1" applyBorder="1" applyAlignment="1">
      <alignment horizontal="center" vertical="center" wrapText="1"/>
    </xf>
    <xf numFmtId="0" fontId="16" fillId="2" borderId="0" xfId="1" applyFont="1" applyFill="1"/>
    <xf numFmtId="0" fontId="6" fillId="2" borderId="0" xfId="1" applyFont="1" applyFill="1" applyAlignment="1">
      <alignment horizontal="center" wrapText="1"/>
    </xf>
    <xf numFmtId="0" fontId="15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horizontal="center" wrapText="1"/>
    </xf>
    <xf numFmtId="0" fontId="13" fillId="2" borderId="0" xfId="1" applyFont="1" applyFill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4" fillId="2" borderId="0" xfId="2" applyFont="1" applyFill="1"/>
    <xf numFmtId="0" fontId="8" fillId="2" borderId="0" xfId="1" applyFont="1" applyFill="1" applyBorder="1" applyAlignment="1">
      <alignment horizontal="center" wrapText="1"/>
    </xf>
    <xf numFmtId="0" fontId="6" fillId="2" borderId="0" xfId="1" applyFont="1" applyFill="1" applyBorder="1" applyAlignment="1">
      <alignment horizontal="center" vertical="center" wrapText="1"/>
    </xf>
    <xf numFmtId="0" fontId="18" fillId="2" borderId="0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14" fillId="2" borderId="0" xfId="2" applyFont="1" applyFill="1" applyBorder="1"/>
    <xf numFmtId="0" fontId="6" fillId="2" borderId="2" xfId="1" applyFont="1" applyFill="1" applyBorder="1" applyAlignment="1">
      <alignment horizontal="center" wrapText="1"/>
    </xf>
    <xf numFmtId="0" fontId="8" fillId="2" borderId="1" xfId="1" applyFont="1" applyFill="1" applyBorder="1" applyAlignment="1">
      <alignment horizont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 vertical="center" wrapText="1"/>
    </xf>
    <xf numFmtId="0" fontId="19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wrapText="1"/>
    </xf>
    <xf numFmtId="0" fontId="9" fillId="2" borderId="0" xfId="0" applyFont="1" applyFill="1" applyBorder="1"/>
    <xf numFmtId="0" fontId="20" fillId="2" borderId="1" xfId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7" fillId="2" borderId="0" xfId="2" applyFill="1"/>
    <xf numFmtId="0" fontId="13" fillId="3" borderId="1" xfId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  <xf numFmtId="0" fontId="13" fillId="3" borderId="1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1" applyFont="1" applyFill="1" applyBorder="1" applyAlignment="1">
      <alignment vertical="center" wrapText="1"/>
    </xf>
    <xf numFmtId="0" fontId="13" fillId="3" borderId="1" xfId="1" applyFont="1" applyFill="1" applyBorder="1" applyAlignment="1" applyProtection="1">
      <alignment vertical="center" wrapText="1"/>
      <protection locked="0"/>
    </xf>
    <xf numFmtId="0" fontId="13" fillId="0" borderId="1" xfId="1" applyFont="1" applyFill="1" applyBorder="1" applyAlignment="1" applyProtection="1">
      <alignment vertical="center" wrapText="1"/>
      <protection locked="0"/>
    </xf>
    <xf numFmtId="0" fontId="13" fillId="2" borderId="1" xfId="1" applyFont="1" applyFill="1" applyBorder="1" applyAlignment="1" applyProtection="1">
      <alignment vertical="center" wrapText="1"/>
      <protection locked="0"/>
    </xf>
    <xf numFmtId="0" fontId="13" fillId="3" borderId="1" xfId="1" applyFont="1" applyFill="1" applyBorder="1" applyAlignment="1">
      <alignment vertical="center" wrapText="1"/>
    </xf>
    <xf numFmtId="0" fontId="13" fillId="2" borderId="1" xfId="2" applyFont="1" applyFill="1" applyBorder="1" applyAlignment="1">
      <alignment vertical="center"/>
    </xf>
    <xf numFmtId="0" fontId="13" fillId="2" borderId="0" xfId="0" applyFont="1" applyFill="1" applyAlignment="1" applyProtection="1">
      <alignment vertical="center"/>
      <protection locked="0"/>
    </xf>
    <xf numFmtId="0" fontId="13" fillId="2" borderId="0" xfId="2" applyFont="1" applyFill="1" applyAlignment="1">
      <alignment horizontal="center" vertical="center"/>
    </xf>
    <xf numFmtId="0" fontId="13" fillId="2" borderId="7" xfId="1" applyFont="1" applyFill="1" applyBorder="1" applyAlignment="1">
      <alignment horizontal="center" vertical="center" wrapText="1"/>
    </xf>
    <xf numFmtId="0" fontId="2" fillId="2" borderId="0" xfId="1" applyFill="1"/>
    <xf numFmtId="0" fontId="21" fillId="2" borderId="0" xfId="1" applyFont="1" applyFill="1"/>
    <xf numFmtId="0" fontId="19" fillId="2" borderId="4" xfId="1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/>
    </xf>
    <xf numFmtId="0" fontId="23" fillId="2" borderId="1" xfId="2" applyFont="1" applyFill="1" applyBorder="1" applyAlignment="1">
      <alignment vertical="center"/>
    </xf>
    <xf numFmtId="0" fontId="23" fillId="2" borderId="0" xfId="2" applyFont="1" applyFill="1" applyAlignment="1">
      <alignment vertical="center"/>
    </xf>
    <xf numFmtId="0" fontId="23" fillId="2" borderId="0" xfId="2" applyFont="1" applyFill="1" applyAlignment="1">
      <alignment horizontal="center" vertical="center"/>
    </xf>
    <xf numFmtId="0" fontId="23" fillId="2" borderId="0" xfId="2" applyFont="1" applyFill="1" applyBorder="1" applyAlignment="1">
      <alignment horizontal="center" vertical="center"/>
    </xf>
    <xf numFmtId="0" fontId="17" fillId="2" borderId="1" xfId="2" applyFill="1" applyBorder="1" applyAlignment="1">
      <alignment horizontal="center" wrapText="1"/>
    </xf>
    <xf numFmtId="0" fontId="17" fillId="2" borderId="0" xfId="2" applyFill="1" applyBorder="1" applyAlignment="1"/>
    <xf numFmtId="0" fontId="7" fillId="2" borderId="1" xfId="1" applyFont="1" applyFill="1" applyBorder="1" applyAlignment="1">
      <alignment horizontal="center"/>
    </xf>
    <xf numFmtId="0" fontId="24" fillId="2" borderId="1" xfId="1" applyFont="1" applyFill="1" applyBorder="1" applyAlignment="1">
      <alignment horizontal="center"/>
    </xf>
    <xf numFmtId="0" fontId="22" fillId="2" borderId="5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center" vertical="center" wrapText="1"/>
    </xf>
    <xf numFmtId="0" fontId="25" fillId="3" borderId="1" xfId="1" applyFont="1" applyFill="1" applyBorder="1" applyAlignment="1">
      <alignment horizontal="center" vertical="center" wrapText="1"/>
    </xf>
    <xf numFmtId="0" fontId="28" fillId="2" borderId="1" xfId="1" applyFont="1" applyFill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D22" sqref="D22"/>
    </sheetView>
  </sheetViews>
  <sheetFormatPr defaultRowHeight="14.25" x14ac:dyDescent="0.2"/>
  <cols>
    <col min="1" max="1" width="6" style="1" customWidth="1"/>
    <col min="2" max="2" width="23.5703125" style="2" customWidth="1"/>
    <col min="3" max="3" width="14.140625" style="1" customWidth="1"/>
    <col min="4" max="5" width="15" style="1" customWidth="1"/>
    <col min="6" max="6" width="11.28515625" style="1" customWidth="1"/>
    <col min="7" max="7" width="14.42578125" style="1" customWidth="1"/>
    <col min="8" max="8" width="16" style="1" customWidth="1"/>
    <col min="9" max="9" width="16.28515625" style="1" customWidth="1"/>
    <col min="10" max="10" width="15.85546875" style="1" customWidth="1"/>
    <col min="11" max="11" width="12.5703125" style="1" customWidth="1"/>
    <col min="12" max="12" width="15.42578125" style="1" customWidth="1"/>
    <col min="13" max="13" width="13.140625" style="1" customWidth="1"/>
    <col min="14" max="16384" width="9.140625" style="1"/>
  </cols>
  <sheetData>
    <row r="1" spans="1:13" ht="21.75" customHeight="1" x14ac:dyDescent="0.2">
      <c r="A1" s="8"/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9.25" customHeight="1" x14ac:dyDescent="0.2">
      <c r="A2" s="10"/>
      <c r="B2" s="13" t="s">
        <v>123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3.25" customHeight="1" x14ac:dyDescent="0.2">
      <c r="A3" s="8"/>
      <c r="B3" s="14" t="s">
        <v>76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21.75" customHeight="1" x14ac:dyDescent="0.2">
      <c r="A4" s="15" t="s">
        <v>13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t="81" customHeight="1" x14ac:dyDescent="0.2">
      <c r="A5" s="16"/>
      <c r="B5" s="18"/>
      <c r="C5" s="11" t="s">
        <v>10</v>
      </c>
      <c r="D5" s="6" t="s">
        <v>9</v>
      </c>
      <c r="E5" s="6" t="s">
        <v>8</v>
      </c>
      <c r="F5" s="6" t="s">
        <v>7</v>
      </c>
      <c r="G5" s="6" t="s">
        <v>6</v>
      </c>
      <c r="H5" s="6" t="s">
        <v>5</v>
      </c>
      <c r="I5" s="6" t="s">
        <v>4</v>
      </c>
      <c r="J5" s="6" t="s">
        <v>124</v>
      </c>
      <c r="K5" s="6" t="s">
        <v>3</v>
      </c>
      <c r="L5" s="6" t="s">
        <v>2</v>
      </c>
      <c r="M5" s="6" t="s">
        <v>1</v>
      </c>
    </row>
    <row r="6" spans="1:13" ht="26.25" customHeight="1" x14ac:dyDescent="0.2">
      <c r="A6" s="17"/>
      <c r="B6" s="19"/>
      <c r="C6" s="112">
        <v>1</v>
      </c>
      <c r="D6" s="113">
        <v>2</v>
      </c>
      <c r="E6" s="112">
        <v>3</v>
      </c>
      <c r="F6" s="113">
        <v>4</v>
      </c>
      <c r="G6" s="113">
        <v>5</v>
      </c>
      <c r="H6" s="112">
        <v>6</v>
      </c>
      <c r="I6" s="113">
        <v>7</v>
      </c>
      <c r="J6" s="113">
        <v>8</v>
      </c>
      <c r="K6" s="112">
        <v>9</v>
      </c>
      <c r="L6" s="113">
        <v>10</v>
      </c>
      <c r="M6" s="112">
        <v>11</v>
      </c>
    </row>
    <row r="7" spans="1:13" ht="30.75" customHeight="1" x14ac:dyDescent="0.2">
      <c r="A7" s="5"/>
      <c r="B7" s="91"/>
      <c r="C7" s="83">
        <f>SUM(Երևան:Արմավիր!C47)</f>
        <v>3575</v>
      </c>
      <c r="D7" s="83">
        <f>SUM(Երևան:Արմավիր!D47)</f>
        <v>38051</v>
      </c>
      <c r="E7" s="83">
        <f>SUM(Երևան:Արմավիր!E47)</f>
        <v>51</v>
      </c>
      <c r="F7" s="83">
        <f>SUM(Երևան:Արմավիր!F47)</f>
        <v>3758</v>
      </c>
      <c r="G7" s="83">
        <f>SUM(Երևան:Արմավիր!G47)</f>
        <v>1456</v>
      </c>
      <c r="H7" s="83">
        <f>SUM(Երևան:Արմավիր!H47)</f>
        <v>5531</v>
      </c>
      <c r="I7" s="83">
        <f>SUM(Երևան:Արմավիր!I47)</f>
        <v>30815</v>
      </c>
      <c r="J7" s="83">
        <f>SUM(Երևան:Արմավիր!J47)</f>
        <v>995</v>
      </c>
      <c r="K7" s="83">
        <f>SUM(Երևան:Արմավիր!K47)</f>
        <v>11794</v>
      </c>
      <c r="L7" s="83">
        <f>SUM(Երևան:Արմավիր!L47)</f>
        <v>6811</v>
      </c>
      <c r="M7" s="83">
        <f>SUM(Երևան:Արմավիր!M47)</f>
        <v>11215</v>
      </c>
    </row>
    <row r="8" spans="1:13" x14ac:dyDescent="0.2">
      <c r="G8" s="3"/>
      <c r="I8" s="3"/>
    </row>
  </sheetData>
  <mergeCells count="6">
    <mergeCell ref="B1:M1"/>
    <mergeCell ref="B2:M2"/>
    <mergeCell ref="B3:M3"/>
    <mergeCell ref="A4:M4"/>
    <mergeCell ref="A5:A6"/>
    <mergeCell ref="B5:B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48"/>
  <sheetViews>
    <sheetView zoomScaleNormal="100" zoomScaleSheetLayoutView="90" workbookViewId="0">
      <selection activeCell="J12" sqref="J12"/>
    </sheetView>
  </sheetViews>
  <sheetFormatPr defaultRowHeight="14.25" x14ac:dyDescent="0.2"/>
  <cols>
    <col min="1" max="1" width="6" style="1" customWidth="1"/>
    <col min="2" max="2" width="38.28515625" style="1" customWidth="1"/>
    <col min="3" max="3" width="14.140625" style="1" customWidth="1"/>
    <col min="4" max="5" width="15" style="1" customWidth="1"/>
    <col min="6" max="6" width="11.28515625" style="1" customWidth="1"/>
    <col min="7" max="7" width="14.42578125" style="1" customWidth="1"/>
    <col min="8" max="8" width="16" style="1" customWidth="1"/>
    <col min="9" max="9" width="13.42578125" style="1" customWidth="1"/>
    <col min="10" max="10" width="13.5703125" style="1" customWidth="1"/>
    <col min="11" max="11" width="12.5703125" style="1" customWidth="1"/>
    <col min="12" max="12" width="15.42578125" style="1" customWidth="1"/>
    <col min="13" max="13" width="13.140625" style="1" customWidth="1"/>
    <col min="14" max="16384" width="9.140625" style="1"/>
  </cols>
  <sheetData>
    <row r="1" spans="1:13" ht="21.75" customHeight="1" x14ac:dyDescent="0.2">
      <c r="A1" s="8"/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9.25" customHeight="1" x14ac:dyDescent="0.2">
      <c r="A2" s="10"/>
      <c r="B2" s="13" t="s">
        <v>104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3.25" customHeight="1" x14ac:dyDescent="0.2">
      <c r="A3" s="8"/>
      <c r="B3" s="14" t="s">
        <v>76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21.75" customHeight="1" x14ac:dyDescent="0.2">
      <c r="A4" s="15" t="s">
        <v>13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t="81" customHeight="1" x14ac:dyDescent="0.2">
      <c r="A5" s="16" t="s">
        <v>12</v>
      </c>
      <c r="B5" s="16" t="s">
        <v>11</v>
      </c>
      <c r="C5" s="11" t="s">
        <v>10</v>
      </c>
      <c r="D5" s="6" t="s">
        <v>9</v>
      </c>
      <c r="E5" s="6" t="s">
        <v>8</v>
      </c>
      <c r="F5" s="6" t="s">
        <v>7</v>
      </c>
      <c r="G5" s="6" t="s">
        <v>6</v>
      </c>
      <c r="H5" s="6" t="s">
        <v>5</v>
      </c>
      <c r="I5" s="6" t="s">
        <v>4</v>
      </c>
      <c r="J5" s="6" t="s">
        <v>124</v>
      </c>
      <c r="K5" s="6" t="s">
        <v>3</v>
      </c>
      <c r="L5" s="6" t="s">
        <v>2</v>
      </c>
      <c r="M5" s="6" t="s">
        <v>1</v>
      </c>
    </row>
    <row r="6" spans="1:13" ht="26.25" customHeight="1" x14ac:dyDescent="0.2">
      <c r="A6" s="17"/>
      <c r="B6" s="17"/>
      <c r="C6" s="112">
        <v>1</v>
      </c>
      <c r="D6" s="113">
        <v>2</v>
      </c>
      <c r="E6" s="112">
        <v>3</v>
      </c>
      <c r="F6" s="113">
        <v>4</v>
      </c>
      <c r="G6" s="113">
        <v>5</v>
      </c>
      <c r="H6" s="112">
        <v>6</v>
      </c>
      <c r="I6" s="113">
        <v>7</v>
      </c>
      <c r="J6" s="113">
        <v>8</v>
      </c>
      <c r="K6" s="112">
        <v>9</v>
      </c>
      <c r="L6" s="113">
        <v>10</v>
      </c>
      <c r="M6" s="112">
        <v>11</v>
      </c>
    </row>
    <row r="7" spans="1:13" ht="31.5" customHeight="1" x14ac:dyDescent="0.2">
      <c r="A7" s="5">
        <v>1</v>
      </c>
      <c r="B7" s="91" t="s">
        <v>89</v>
      </c>
      <c r="C7" s="83"/>
      <c r="D7" s="83">
        <v>309</v>
      </c>
      <c r="E7" s="83">
        <v>1</v>
      </c>
      <c r="F7" s="83">
        <v>87</v>
      </c>
      <c r="G7" s="83">
        <v>49</v>
      </c>
      <c r="H7" s="83">
        <v>33</v>
      </c>
      <c r="I7" s="83">
        <v>139</v>
      </c>
      <c r="J7" s="83">
        <v>1</v>
      </c>
      <c r="K7" s="83">
        <v>75</v>
      </c>
      <c r="L7" s="83">
        <v>56</v>
      </c>
      <c r="M7" s="83">
        <v>7</v>
      </c>
    </row>
    <row r="8" spans="1:13" ht="31.5" customHeight="1" x14ac:dyDescent="0.2">
      <c r="A8" s="5">
        <v>2</v>
      </c>
      <c r="B8" s="91" t="s">
        <v>90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</row>
    <row r="9" spans="1:13" ht="31.5" customHeight="1" x14ac:dyDescent="0.2">
      <c r="A9" s="5">
        <v>3</v>
      </c>
      <c r="B9" s="91" t="s">
        <v>91</v>
      </c>
      <c r="C9" s="83">
        <v>26</v>
      </c>
      <c r="D9" s="83">
        <v>497</v>
      </c>
      <c r="E9" s="83"/>
      <c r="F9" s="83">
        <f>71+3</f>
        <v>74</v>
      </c>
      <c r="G9" s="83">
        <f>58+1</f>
        <v>59</v>
      </c>
      <c r="H9" s="83">
        <v>48</v>
      </c>
      <c r="I9" s="83">
        <f>320+22</f>
        <v>342</v>
      </c>
      <c r="J9" s="83"/>
      <c r="K9" s="83">
        <v>10</v>
      </c>
      <c r="L9" s="83">
        <v>5</v>
      </c>
      <c r="M9" s="83">
        <f>305+22</f>
        <v>327</v>
      </c>
    </row>
    <row r="10" spans="1:13" ht="31.5" customHeight="1" x14ac:dyDescent="0.2">
      <c r="A10" s="5">
        <v>4</v>
      </c>
      <c r="B10" s="91" t="s">
        <v>92</v>
      </c>
      <c r="C10" s="83"/>
      <c r="D10" s="83">
        <v>76</v>
      </c>
      <c r="E10" s="83"/>
      <c r="F10" s="83">
        <v>1</v>
      </c>
      <c r="G10" s="84">
        <v>16</v>
      </c>
      <c r="H10" s="83"/>
      <c r="I10" s="83">
        <v>59</v>
      </c>
      <c r="J10" s="83">
        <v>2</v>
      </c>
      <c r="K10" s="83">
        <v>31</v>
      </c>
      <c r="L10" s="83">
        <v>26</v>
      </c>
      <c r="M10" s="85"/>
    </row>
    <row r="11" spans="1:13" ht="31.5" customHeight="1" x14ac:dyDescent="0.2">
      <c r="A11" s="5">
        <v>5</v>
      </c>
      <c r="B11" s="91" t="s">
        <v>93</v>
      </c>
      <c r="C11" s="83">
        <v>1</v>
      </c>
      <c r="D11" s="83">
        <v>221</v>
      </c>
      <c r="E11" s="83">
        <v>1</v>
      </c>
      <c r="F11" s="83">
        <f>4+1</f>
        <v>5</v>
      </c>
      <c r="G11" s="84">
        <v>39</v>
      </c>
      <c r="H11" s="83"/>
      <c r="I11" s="83">
        <v>177</v>
      </c>
      <c r="J11" s="83">
        <v>35</v>
      </c>
      <c r="K11" s="83">
        <v>77</v>
      </c>
      <c r="L11" s="83">
        <v>25</v>
      </c>
      <c r="M11" s="85">
        <v>40</v>
      </c>
    </row>
    <row r="12" spans="1:13" ht="31.5" customHeight="1" x14ac:dyDescent="0.2">
      <c r="A12" s="5">
        <v>6</v>
      </c>
      <c r="B12" s="91" t="s">
        <v>94</v>
      </c>
      <c r="C12" s="83"/>
      <c r="D12" s="83">
        <v>198</v>
      </c>
      <c r="E12" s="83"/>
      <c r="F12" s="83">
        <v>76</v>
      </c>
      <c r="G12" s="82">
        <v>26</v>
      </c>
      <c r="H12" s="83"/>
      <c r="I12" s="83">
        <v>96</v>
      </c>
      <c r="J12" s="83">
        <v>21</v>
      </c>
      <c r="K12" s="83">
        <v>33</v>
      </c>
      <c r="L12" s="83">
        <v>37</v>
      </c>
      <c r="M12" s="85">
        <v>5</v>
      </c>
    </row>
    <row r="13" spans="1:13" ht="31.5" customHeight="1" x14ac:dyDescent="0.2">
      <c r="A13" s="5">
        <v>7</v>
      </c>
      <c r="B13" s="91" t="s">
        <v>95</v>
      </c>
      <c r="C13" s="83">
        <v>12</v>
      </c>
      <c r="D13" s="83">
        <v>390</v>
      </c>
      <c r="E13" s="83"/>
      <c r="F13" s="83">
        <f>183+12</f>
        <v>195</v>
      </c>
      <c r="G13" s="84">
        <v>6</v>
      </c>
      <c r="H13" s="83">
        <v>26</v>
      </c>
      <c r="I13" s="83">
        <v>175</v>
      </c>
      <c r="J13" s="83">
        <v>1</v>
      </c>
      <c r="K13" s="83"/>
      <c r="L13" s="83"/>
      <c r="M13" s="85">
        <v>174</v>
      </c>
    </row>
    <row r="14" spans="1:13" ht="31.5" customHeight="1" x14ac:dyDescent="0.2">
      <c r="A14" s="5">
        <v>8</v>
      </c>
      <c r="B14" s="92" t="s">
        <v>96</v>
      </c>
      <c r="C14" s="84"/>
      <c r="D14" s="84">
        <v>456</v>
      </c>
      <c r="E14" s="84"/>
      <c r="F14" s="84">
        <v>214</v>
      </c>
      <c r="G14" s="84">
        <v>54</v>
      </c>
      <c r="H14" s="84"/>
      <c r="I14" s="84">
        <v>188</v>
      </c>
      <c r="J14" s="84">
        <v>3</v>
      </c>
      <c r="K14" s="84">
        <v>53</v>
      </c>
      <c r="L14" s="84">
        <v>94</v>
      </c>
      <c r="M14" s="84">
        <v>38</v>
      </c>
    </row>
    <row r="15" spans="1:13" ht="31.5" customHeight="1" x14ac:dyDescent="0.2">
      <c r="A15" s="5">
        <v>9</v>
      </c>
      <c r="B15" s="92" t="s">
        <v>97</v>
      </c>
      <c r="C15" s="84"/>
      <c r="D15" s="84">
        <v>507</v>
      </c>
      <c r="E15" s="84"/>
      <c r="F15" s="84">
        <v>165</v>
      </c>
      <c r="G15" s="84"/>
      <c r="H15" s="84"/>
      <c r="I15" s="84">
        <v>342</v>
      </c>
      <c r="J15" s="84">
        <v>37</v>
      </c>
      <c r="K15" s="84">
        <v>128</v>
      </c>
      <c r="L15" s="84">
        <v>112</v>
      </c>
      <c r="M15" s="84">
        <v>65</v>
      </c>
    </row>
    <row r="16" spans="1:13" ht="15.75" hidden="1" x14ac:dyDescent="0.2">
      <c r="A16" s="5"/>
      <c r="B16" s="92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</row>
    <row r="17" spans="1:13" ht="15.75" hidden="1" x14ac:dyDescent="0.2">
      <c r="A17" s="5"/>
      <c r="B17" s="92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15.75" hidden="1" x14ac:dyDescent="0.2">
      <c r="A18" s="5"/>
      <c r="B18" s="92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</row>
    <row r="19" spans="1:13" ht="15.75" hidden="1" x14ac:dyDescent="0.2">
      <c r="A19" s="5"/>
      <c r="B19" s="92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</row>
    <row r="20" spans="1:13" ht="15.75" hidden="1" x14ac:dyDescent="0.2">
      <c r="A20" s="5"/>
      <c r="B20" s="92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5.75" hidden="1" x14ac:dyDescent="0.2">
      <c r="A21" s="5"/>
      <c r="B21" s="92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13" ht="15.75" hidden="1" x14ac:dyDescent="0.2">
      <c r="A22" s="5"/>
      <c r="B22" s="92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</row>
    <row r="23" spans="1:13" ht="15.75" hidden="1" x14ac:dyDescent="0.2">
      <c r="A23" s="5"/>
      <c r="B23" s="92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3" ht="15.75" hidden="1" x14ac:dyDescent="0.2">
      <c r="A24" s="5"/>
      <c r="B24" s="92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</row>
    <row r="25" spans="1:13" ht="15.75" hidden="1" x14ac:dyDescent="0.2">
      <c r="A25" s="5"/>
      <c r="B25" s="92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5.75" hidden="1" x14ac:dyDescent="0.2">
      <c r="A26" s="5"/>
      <c r="B26" s="92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</row>
    <row r="27" spans="1:13" ht="15.75" hidden="1" x14ac:dyDescent="0.2">
      <c r="A27" s="5"/>
      <c r="B27" s="92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</row>
    <row r="28" spans="1:13" ht="15.75" hidden="1" x14ac:dyDescent="0.2">
      <c r="A28" s="5"/>
      <c r="B28" s="92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</row>
    <row r="29" spans="1:13" ht="15.75" hidden="1" x14ac:dyDescent="0.2">
      <c r="A29" s="5"/>
      <c r="B29" s="92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</row>
    <row r="30" spans="1:13" ht="15.75" hidden="1" x14ac:dyDescent="0.2">
      <c r="A30" s="5"/>
      <c r="B30" s="92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</row>
    <row r="31" spans="1:13" ht="15.75" hidden="1" x14ac:dyDescent="0.2">
      <c r="A31" s="5"/>
      <c r="B31" s="92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</row>
    <row r="32" spans="1:13" ht="15.75" hidden="1" x14ac:dyDescent="0.2">
      <c r="A32" s="5"/>
      <c r="B32" s="92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5.75" hidden="1" x14ac:dyDescent="0.2">
      <c r="A33" s="5"/>
      <c r="B33" s="92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</row>
    <row r="34" spans="1:13" ht="15.75" hidden="1" x14ac:dyDescent="0.2">
      <c r="A34" s="5"/>
      <c r="B34" s="92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</row>
    <row r="35" spans="1:13" ht="15.75" hidden="1" x14ac:dyDescent="0.2">
      <c r="A35" s="5"/>
      <c r="B35" s="92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</row>
    <row r="36" spans="1:13" ht="15.75" hidden="1" x14ac:dyDescent="0.2">
      <c r="A36" s="5"/>
      <c r="B36" s="92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</row>
    <row r="37" spans="1:13" ht="15.75" hidden="1" x14ac:dyDescent="0.2">
      <c r="A37" s="5"/>
      <c r="B37" s="92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</row>
    <row r="38" spans="1:13" ht="15.75" hidden="1" x14ac:dyDescent="0.2">
      <c r="A38" s="5"/>
      <c r="B38" s="92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</row>
    <row r="39" spans="1:13" ht="15.75" hidden="1" x14ac:dyDescent="0.2">
      <c r="A39" s="5"/>
      <c r="B39" s="92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</row>
    <row r="40" spans="1:13" ht="15.75" hidden="1" x14ac:dyDescent="0.2">
      <c r="A40" s="5"/>
      <c r="B40" s="92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</row>
    <row r="41" spans="1:13" ht="15.75" hidden="1" x14ac:dyDescent="0.2">
      <c r="A41" s="5"/>
      <c r="B41" s="92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</row>
    <row r="42" spans="1:13" ht="15.75" hidden="1" x14ac:dyDescent="0.2">
      <c r="A42" s="5"/>
      <c r="B42" s="92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3" ht="15.75" hidden="1" x14ac:dyDescent="0.2">
      <c r="A43" s="5"/>
      <c r="B43" s="92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</row>
    <row r="44" spans="1:13" ht="15.75" hidden="1" x14ac:dyDescent="0.2">
      <c r="A44" s="5"/>
      <c r="B44" s="92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</row>
    <row r="45" spans="1:13" ht="15.75" hidden="1" x14ac:dyDescent="0.2">
      <c r="A45" s="5"/>
      <c r="B45" s="92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</row>
    <row r="46" spans="1:13" ht="15.75" hidden="1" x14ac:dyDescent="0.2">
      <c r="A46" s="5"/>
      <c r="B46" s="92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</row>
    <row r="47" spans="1:13" ht="26.25" customHeight="1" x14ac:dyDescent="0.2">
      <c r="A47" s="4"/>
      <c r="B47" s="89" t="s">
        <v>0</v>
      </c>
      <c r="C47" s="41">
        <f>SUM(C7:C17)</f>
        <v>39</v>
      </c>
      <c r="D47" s="41">
        <f>SUM(D7:D17)</f>
        <v>2654</v>
      </c>
      <c r="E47" s="41">
        <f>SUM(E7:E17)</f>
        <v>2</v>
      </c>
      <c r="F47" s="41">
        <f>SUM(F7:F17)</f>
        <v>817</v>
      </c>
      <c r="G47" s="41">
        <f>SUM(G7:G17)</f>
        <v>249</v>
      </c>
      <c r="H47" s="41">
        <f>SUM(H7:H17)</f>
        <v>107</v>
      </c>
      <c r="I47" s="41">
        <f>SUM(I7:I17)</f>
        <v>1518</v>
      </c>
      <c r="J47" s="41">
        <f>SUM(J7:J17)</f>
        <v>100</v>
      </c>
      <c r="K47" s="41">
        <f>SUM(K7:K17)</f>
        <v>407</v>
      </c>
      <c r="L47" s="41">
        <f>SUM(L7:L17)</f>
        <v>355</v>
      </c>
      <c r="M47" s="41">
        <f>SUM(M7:M17)</f>
        <v>656</v>
      </c>
    </row>
    <row r="48" spans="1:13" ht="18.75" customHeight="1" x14ac:dyDescent="0.2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</row>
  </sheetData>
  <mergeCells count="7">
    <mergeCell ref="A48:M48"/>
    <mergeCell ref="B1:M1"/>
    <mergeCell ref="B2:M2"/>
    <mergeCell ref="B3:M3"/>
    <mergeCell ref="A4:M4"/>
    <mergeCell ref="A5:A6"/>
    <mergeCell ref="B5:B6"/>
  </mergeCells>
  <pageMargins left="0.7" right="0.7" top="0.75" bottom="0.75" header="0.3" footer="0.3"/>
  <pageSetup paperSize="9" scale="66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54"/>
  <sheetViews>
    <sheetView zoomScale="85" zoomScaleNormal="80" zoomScaleSheetLayoutView="77" workbookViewId="0">
      <selection activeCell="J12" sqref="J12"/>
    </sheetView>
  </sheetViews>
  <sheetFormatPr defaultRowHeight="14.25" x14ac:dyDescent="0.2"/>
  <cols>
    <col min="1" max="1" width="6" style="20" customWidth="1"/>
    <col min="2" max="2" width="23.7109375" style="20" customWidth="1"/>
    <col min="3" max="3" width="14.140625" style="20" customWidth="1"/>
    <col min="4" max="5" width="15" style="20" customWidth="1"/>
    <col min="6" max="6" width="11.28515625" style="20" customWidth="1"/>
    <col min="7" max="7" width="14.42578125" style="20" customWidth="1"/>
    <col min="8" max="8" width="16" style="20" customWidth="1"/>
    <col min="9" max="9" width="13.42578125" style="20" customWidth="1"/>
    <col min="10" max="10" width="14.140625" style="20" customWidth="1"/>
    <col min="11" max="11" width="12.5703125" style="20" customWidth="1"/>
    <col min="12" max="12" width="15.42578125" style="20" customWidth="1"/>
    <col min="13" max="13" width="13.7109375" style="20" customWidth="1"/>
    <col min="14" max="16384" width="9.140625" style="20"/>
  </cols>
  <sheetData>
    <row r="1" spans="1:13" ht="21.75" customHeight="1" x14ac:dyDescent="0.2">
      <c r="A1" s="31"/>
      <c r="B1" s="34" t="s">
        <v>14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9.25" customHeight="1" x14ac:dyDescent="0.2">
      <c r="A2" s="33"/>
      <c r="B2" s="32" t="s">
        <v>103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23.25" customHeight="1" x14ac:dyDescent="0.2">
      <c r="A3" s="31"/>
      <c r="B3" s="30" t="s">
        <v>76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21.75" customHeight="1" x14ac:dyDescent="0.2">
      <c r="A4" s="29" t="s">
        <v>13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81" customHeight="1" x14ac:dyDescent="0.2">
      <c r="A5" s="28" t="s">
        <v>12</v>
      </c>
      <c r="B5" s="28" t="s">
        <v>11</v>
      </c>
      <c r="C5" s="27" t="s">
        <v>10</v>
      </c>
      <c r="D5" s="25" t="s">
        <v>9</v>
      </c>
      <c r="E5" s="25" t="s">
        <v>8</v>
      </c>
      <c r="F5" s="25" t="s">
        <v>7</v>
      </c>
      <c r="G5" s="25" t="s">
        <v>6</v>
      </c>
      <c r="H5" s="25" t="s">
        <v>5</v>
      </c>
      <c r="I5" s="25" t="s">
        <v>4</v>
      </c>
      <c r="J5" s="25" t="s">
        <v>124</v>
      </c>
      <c r="K5" s="25" t="s">
        <v>3</v>
      </c>
      <c r="L5" s="25" t="s">
        <v>2</v>
      </c>
      <c r="M5" s="25" t="s">
        <v>1</v>
      </c>
    </row>
    <row r="6" spans="1:13" ht="18.75" customHeight="1" x14ac:dyDescent="0.2">
      <c r="A6" s="26"/>
      <c r="B6" s="26"/>
      <c r="C6" s="115">
        <v>1</v>
      </c>
      <c r="D6" s="115">
        <v>2</v>
      </c>
      <c r="E6" s="115">
        <v>3</v>
      </c>
      <c r="F6" s="115">
        <v>4</v>
      </c>
      <c r="G6" s="115">
        <v>5</v>
      </c>
      <c r="H6" s="115">
        <v>6</v>
      </c>
      <c r="I6" s="115">
        <v>7</v>
      </c>
      <c r="J6" s="115">
        <v>8</v>
      </c>
      <c r="K6" s="115">
        <v>9</v>
      </c>
      <c r="L6" s="115">
        <v>10</v>
      </c>
      <c r="M6" s="115">
        <v>11</v>
      </c>
    </row>
    <row r="7" spans="1:13" ht="42" customHeight="1" x14ac:dyDescent="0.2">
      <c r="A7" s="118">
        <v>1</v>
      </c>
      <c r="B7" s="91" t="s">
        <v>98</v>
      </c>
      <c r="C7" s="83"/>
      <c r="D7" s="83">
        <v>767</v>
      </c>
      <c r="E7" s="83"/>
      <c r="F7" s="83">
        <v>23</v>
      </c>
      <c r="G7" s="82">
        <v>41</v>
      </c>
      <c r="H7" s="83">
        <v>73</v>
      </c>
      <c r="I7" s="83">
        <v>630</v>
      </c>
      <c r="J7" s="83">
        <v>17</v>
      </c>
      <c r="K7" s="83">
        <v>328</v>
      </c>
      <c r="L7" s="83">
        <v>194</v>
      </c>
      <c r="M7" s="85">
        <v>91</v>
      </c>
    </row>
    <row r="8" spans="1:13" ht="42" customHeight="1" x14ac:dyDescent="0.2">
      <c r="A8" s="118">
        <v>2</v>
      </c>
      <c r="B8" s="91" t="s">
        <v>99</v>
      </c>
      <c r="C8" s="83"/>
      <c r="D8" s="83">
        <v>393</v>
      </c>
      <c r="E8" s="83"/>
      <c r="F8" s="83">
        <v>7</v>
      </c>
      <c r="G8" s="82"/>
      <c r="H8" s="83"/>
      <c r="I8" s="83">
        <v>386</v>
      </c>
      <c r="J8" s="83">
        <v>13</v>
      </c>
      <c r="K8" s="83">
        <v>178</v>
      </c>
      <c r="L8" s="83">
        <v>52</v>
      </c>
      <c r="M8" s="85">
        <v>143</v>
      </c>
    </row>
    <row r="9" spans="1:13" ht="42" customHeight="1" x14ac:dyDescent="0.2">
      <c r="A9" s="118">
        <v>3</v>
      </c>
      <c r="B9" s="91" t="s">
        <v>100</v>
      </c>
      <c r="C9" s="83"/>
      <c r="D9" s="83">
        <v>710</v>
      </c>
      <c r="E9" s="83"/>
      <c r="F9" s="83">
        <v>63</v>
      </c>
      <c r="G9" s="82"/>
      <c r="H9" s="83"/>
      <c r="I9" s="83">
        <v>647</v>
      </c>
      <c r="J9" s="83">
        <v>29</v>
      </c>
      <c r="K9" s="83">
        <v>258</v>
      </c>
      <c r="L9" s="83">
        <v>176</v>
      </c>
      <c r="M9" s="85">
        <v>184</v>
      </c>
    </row>
    <row r="10" spans="1:13" ht="42" customHeight="1" x14ac:dyDescent="0.2">
      <c r="A10" s="118">
        <v>4</v>
      </c>
      <c r="B10" s="91" t="s">
        <v>101</v>
      </c>
      <c r="C10" s="83"/>
      <c r="D10" s="83">
        <v>1336</v>
      </c>
      <c r="E10" s="83"/>
      <c r="F10" s="83">
        <v>13</v>
      </c>
      <c r="G10" s="82">
        <v>107</v>
      </c>
      <c r="H10" s="83"/>
      <c r="I10" s="83">
        <v>1216</v>
      </c>
      <c r="J10" s="83">
        <v>33</v>
      </c>
      <c r="K10" s="83">
        <v>679</v>
      </c>
      <c r="L10" s="83">
        <v>354</v>
      </c>
      <c r="M10" s="85">
        <v>150</v>
      </c>
    </row>
    <row r="11" spans="1:13" ht="42" customHeight="1" x14ac:dyDescent="0.2">
      <c r="A11" s="118">
        <v>5</v>
      </c>
      <c r="B11" s="91" t="s">
        <v>102</v>
      </c>
      <c r="C11" s="83"/>
      <c r="D11" s="83">
        <v>455</v>
      </c>
      <c r="E11" s="83"/>
      <c r="F11" s="83">
        <v>2</v>
      </c>
      <c r="G11" s="82">
        <v>42</v>
      </c>
      <c r="H11" s="83"/>
      <c r="I11" s="83">
        <v>411</v>
      </c>
      <c r="J11" s="83">
        <v>17</v>
      </c>
      <c r="K11" s="83">
        <v>109</v>
      </c>
      <c r="L11" s="83">
        <v>98</v>
      </c>
      <c r="M11" s="85">
        <v>187</v>
      </c>
    </row>
    <row r="12" spans="1:13" ht="42" hidden="1" customHeight="1" x14ac:dyDescent="0.25">
      <c r="A12" s="24"/>
      <c r="B12" s="90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</row>
    <row r="13" spans="1:13" ht="42" hidden="1" customHeight="1" x14ac:dyDescent="0.25">
      <c r="A13" s="24"/>
      <c r="B13" s="90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</row>
    <row r="14" spans="1:13" ht="42" hidden="1" customHeight="1" x14ac:dyDescent="0.25">
      <c r="A14" s="24"/>
      <c r="B14" s="90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</row>
    <row r="15" spans="1:13" ht="42" hidden="1" customHeight="1" x14ac:dyDescent="0.25">
      <c r="A15" s="24"/>
      <c r="B15" s="90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</row>
    <row r="16" spans="1:13" ht="42" hidden="1" customHeight="1" x14ac:dyDescent="0.25">
      <c r="A16" s="24"/>
      <c r="B16" s="90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</row>
    <row r="17" spans="1:13" ht="42" hidden="1" customHeight="1" x14ac:dyDescent="0.25">
      <c r="A17" s="24"/>
      <c r="B17" s="90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</row>
    <row r="18" spans="1:13" ht="42" hidden="1" customHeight="1" x14ac:dyDescent="0.25">
      <c r="A18" s="24"/>
      <c r="B18" s="90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</row>
    <row r="19" spans="1:13" ht="42" hidden="1" customHeight="1" x14ac:dyDescent="0.25">
      <c r="A19" s="24"/>
      <c r="B19" s="90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</row>
    <row r="20" spans="1:13" ht="42" hidden="1" customHeight="1" x14ac:dyDescent="0.25">
      <c r="A20" s="24"/>
      <c r="B20" s="90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</row>
    <row r="21" spans="1:13" ht="42" hidden="1" customHeight="1" x14ac:dyDescent="0.25">
      <c r="A21" s="24"/>
      <c r="B21" s="90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</row>
    <row r="22" spans="1:13" ht="42" hidden="1" customHeight="1" x14ac:dyDescent="0.25">
      <c r="A22" s="24"/>
      <c r="B22" s="90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</row>
    <row r="23" spans="1:13" ht="42" hidden="1" customHeight="1" x14ac:dyDescent="0.25">
      <c r="A23" s="24"/>
      <c r="B23" s="90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</row>
    <row r="24" spans="1:13" ht="42" hidden="1" customHeight="1" x14ac:dyDescent="0.25">
      <c r="A24" s="24"/>
      <c r="B24" s="90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</row>
    <row r="25" spans="1:13" ht="42" hidden="1" customHeight="1" x14ac:dyDescent="0.25">
      <c r="A25" s="24"/>
      <c r="B25" s="90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</row>
    <row r="26" spans="1:13" ht="42" hidden="1" customHeight="1" x14ac:dyDescent="0.25">
      <c r="A26" s="24"/>
      <c r="B26" s="90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</row>
    <row r="27" spans="1:13" ht="42" hidden="1" customHeight="1" x14ac:dyDescent="0.25">
      <c r="A27" s="24"/>
      <c r="B27" s="90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</row>
    <row r="28" spans="1:13" ht="42" hidden="1" customHeight="1" x14ac:dyDescent="0.25">
      <c r="A28" s="24"/>
      <c r="B28" s="90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</row>
    <row r="29" spans="1:13" ht="42" hidden="1" customHeight="1" x14ac:dyDescent="0.25">
      <c r="A29" s="24"/>
      <c r="B29" s="90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</row>
    <row r="30" spans="1:13" ht="42" hidden="1" customHeight="1" x14ac:dyDescent="0.25">
      <c r="A30" s="24"/>
      <c r="B30" s="90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</row>
    <row r="31" spans="1:13" ht="42" hidden="1" customHeight="1" x14ac:dyDescent="0.25">
      <c r="A31" s="24"/>
      <c r="B31" s="90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</row>
    <row r="32" spans="1:13" ht="42" hidden="1" customHeight="1" x14ac:dyDescent="0.25">
      <c r="A32" s="24"/>
      <c r="B32" s="90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</row>
    <row r="33" spans="1:13" ht="42" hidden="1" customHeight="1" x14ac:dyDescent="0.25">
      <c r="A33" s="24"/>
      <c r="B33" s="90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</row>
    <row r="34" spans="1:13" ht="42" hidden="1" customHeight="1" x14ac:dyDescent="0.25">
      <c r="A34" s="24"/>
      <c r="B34" s="90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</row>
    <row r="35" spans="1:13" ht="42" hidden="1" customHeight="1" x14ac:dyDescent="0.25">
      <c r="A35" s="24"/>
      <c r="B35" s="90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</row>
    <row r="36" spans="1:13" ht="42" hidden="1" customHeight="1" x14ac:dyDescent="0.25">
      <c r="A36" s="24"/>
      <c r="B36" s="90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</row>
    <row r="37" spans="1:13" ht="42" hidden="1" customHeight="1" x14ac:dyDescent="0.25">
      <c r="A37" s="24"/>
      <c r="B37" s="90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</row>
    <row r="38" spans="1:13" ht="42" hidden="1" customHeight="1" x14ac:dyDescent="0.25">
      <c r="A38" s="24"/>
      <c r="B38" s="90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</row>
    <row r="39" spans="1:13" ht="42" hidden="1" customHeight="1" x14ac:dyDescent="0.25">
      <c r="A39" s="24"/>
      <c r="B39" s="90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</row>
    <row r="40" spans="1:13" ht="42" hidden="1" customHeight="1" x14ac:dyDescent="0.25">
      <c r="A40" s="24"/>
      <c r="B40" s="90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</row>
    <row r="41" spans="1:13" ht="42" hidden="1" customHeight="1" x14ac:dyDescent="0.25">
      <c r="A41" s="24"/>
      <c r="B41" s="90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</row>
    <row r="42" spans="1:13" ht="42" hidden="1" customHeight="1" x14ac:dyDescent="0.25">
      <c r="A42" s="24"/>
      <c r="B42" s="90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</row>
    <row r="43" spans="1:13" ht="42" hidden="1" customHeight="1" x14ac:dyDescent="0.25">
      <c r="A43" s="24"/>
      <c r="B43" s="90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</row>
    <row r="44" spans="1:13" ht="42" hidden="1" customHeight="1" x14ac:dyDescent="0.25">
      <c r="A44" s="24"/>
      <c r="B44" s="90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</row>
    <row r="45" spans="1:13" ht="42" hidden="1" customHeight="1" x14ac:dyDescent="0.25">
      <c r="A45" s="24"/>
      <c r="B45" s="90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</row>
    <row r="46" spans="1:13" ht="42" hidden="1" customHeight="1" x14ac:dyDescent="0.25">
      <c r="A46" s="24"/>
      <c r="B46" s="90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</row>
    <row r="47" spans="1:13" ht="42" customHeight="1" x14ac:dyDescent="0.25">
      <c r="A47" s="23"/>
      <c r="B47" s="93" t="s">
        <v>0</v>
      </c>
      <c r="C47" s="86">
        <f>SUM(C7:C18)</f>
        <v>0</v>
      </c>
      <c r="D47" s="86">
        <f>SUM(D7:D18)</f>
        <v>3661</v>
      </c>
      <c r="E47" s="86">
        <f>SUM(E7:E18)</f>
        <v>0</v>
      </c>
      <c r="F47" s="86">
        <f>SUM(F7:F18)</f>
        <v>108</v>
      </c>
      <c r="G47" s="86">
        <f>SUM(G7:G18)</f>
        <v>190</v>
      </c>
      <c r="H47" s="86">
        <f>SUM(H7:H18)</f>
        <v>73</v>
      </c>
      <c r="I47" s="86">
        <f>SUM(I7:I18)</f>
        <v>3290</v>
      </c>
      <c r="J47" s="86">
        <f>SUM(J7:J18)</f>
        <v>109</v>
      </c>
      <c r="K47" s="86">
        <f>SUM(K7:K18)</f>
        <v>1552</v>
      </c>
      <c r="L47" s="86">
        <f>SUM(L7:L18)</f>
        <v>874</v>
      </c>
      <c r="M47" s="86">
        <f>SUM(M7:M18)</f>
        <v>755</v>
      </c>
    </row>
    <row r="48" spans="1:13" ht="18" x14ac:dyDescent="0.25">
      <c r="A48" s="21"/>
      <c r="B48" s="21"/>
      <c r="C48" s="21"/>
      <c r="D48" s="21"/>
      <c r="E48" s="21"/>
      <c r="F48" s="21"/>
      <c r="G48" s="22"/>
      <c r="H48" s="21"/>
      <c r="I48" s="22"/>
      <c r="J48" s="21"/>
      <c r="K48" s="21"/>
      <c r="L48" s="21"/>
      <c r="M48" s="21"/>
    </row>
    <row r="49" spans="1:13" ht="18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</row>
    <row r="54" spans="1:13" x14ac:dyDescent="0.2">
      <c r="K54" s="1"/>
    </row>
  </sheetData>
  <mergeCells count="6">
    <mergeCell ref="B1:M1"/>
    <mergeCell ref="B2:M2"/>
    <mergeCell ref="B3:M3"/>
    <mergeCell ref="A4:M4"/>
    <mergeCell ref="A5:A6"/>
    <mergeCell ref="B5:B6"/>
  </mergeCells>
  <pageMargins left="0.7" right="0.7" top="0.75" bottom="0.75" header="0.3" footer="0.3"/>
  <pageSetup paperSize="9" scale="7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zoomScale="85" zoomScaleNormal="85" workbookViewId="0">
      <selection activeCell="J12" sqref="J12"/>
    </sheetView>
  </sheetViews>
  <sheetFormatPr defaultRowHeight="15" x14ac:dyDescent="0.25"/>
  <cols>
    <col min="1" max="1" width="6" style="35" customWidth="1"/>
    <col min="2" max="2" width="24.28515625" style="36" customWidth="1"/>
    <col min="3" max="3" width="14.140625" style="35" customWidth="1"/>
    <col min="4" max="4" width="15" style="35" customWidth="1"/>
    <col min="5" max="5" width="12.7109375" style="35" customWidth="1"/>
    <col min="6" max="6" width="8.85546875" style="35" customWidth="1"/>
    <col min="7" max="7" width="12.28515625" style="35" customWidth="1"/>
    <col min="8" max="8" width="14.140625" style="35" customWidth="1"/>
    <col min="9" max="9" width="13.42578125" style="35" customWidth="1"/>
    <col min="10" max="10" width="11" style="35" customWidth="1"/>
    <col min="11" max="11" width="12.5703125" style="35" customWidth="1"/>
    <col min="12" max="12" width="15.42578125" style="35" customWidth="1"/>
    <col min="13" max="13" width="13.140625" style="35" customWidth="1"/>
    <col min="14" max="16384" width="9.140625" style="35"/>
  </cols>
  <sheetData>
    <row r="1" spans="1:19" ht="15.75" customHeight="1" x14ac:dyDescent="0.25">
      <c r="A1" s="53"/>
      <c r="B1" s="57" t="s">
        <v>14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4"/>
      <c r="O1" s="54"/>
      <c r="P1" s="50"/>
    </row>
    <row r="2" spans="1:19" ht="29.25" customHeight="1" x14ac:dyDescent="0.25">
      <c r="A2" s="56"/>
      <c r="B2" s="55" t="s">
        <v>74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4"/>
      <c r="O2" s="54"/>
      <c r="P2" s="50"/>
    </row>
    <row r="3" spans="1:19" ht="23.25" customHeight="1" x14ac:dyDescent="0.25">
      <c r="A3" s="53"/>
      <c r="B3" s="52" t="s">
        <v>76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0"/>
      <c r="O3" s="50"/>
      <c r="P3" s="50"/>
    </row>
    <row r="4" spans="1:19" ht="21.75" customHeight="1" x14ac:dyDescent="0.25">
      <c r="A4" s="51" t="s">
        <v>13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0"/>
      <c r="O4" s="50"/>
      <c r="P4" s="50"/>
    </row>
    <row r="5" spans="1:19" ht="109.5" customHeight="1" x14ac:dyDescent="0.25">
      <c r="A5" s="49" t="s">
        <v>12</v>
      </c>
      <c r="B5" s="47" t="s">
        <v>11</v>
      </c>
      <c r="C5" s="46" t="s">
        <v>58</v>
      </c>
      <c r="D5" s="46" t="s">
        <v>9</v>
      </c>
      <c r="E5" s="46" t="s">
        <v>57</v>
      </c>
      <c r="F5" s="46" t="s">
        <v>7</v>
      </c>
      <c r="G5" s="46" t="s">
        <v>6</v>
      </c>
      <c r="H5" s="46" t="s">
        <v>5</v>
      </c>
      <c r="I5" s="46" t="s">
        <v>4</v>
      </c>
      <c r="J5" s="46" t="s">
        <v>124</v>
      </c>
      <c r="K5" s="46" t="s">
        <v>3</v>
      </c>
      <c r="L5" s="46" t="s">
        <v>2</v>
      </c>
      <c r="M5" s="46" t="s">
        <v>1</v>
      </c>
      <c r="N5" s="43"/>
      <c r="O5" s="43"/>
      <c r="P5" s="43"/>
    </row>
    <row r="6" spans="1:19" ht="24" customHeight="1" x14ac:dyDescent="0.25">
      <c r="A6" s="48"/>
      <c r="B6" s="47"/>
      <c r="C6" s="114">
        <v>1</v>
      </c>
      <c r="D6" s="114">
        <v>2</v>
      </c>
      <c r="E6" s="114">
        <v>3</v>
      </c>
      <c r="F6" s="114">
        <v>4</v>
      </c>
      <c r="G6" s="114">
        <v>5</v>
      </c>
      <c r="H6" s="114">
        <v>6</v>
      </c>
      <c r="I6" s="114">
        <v>7</v>
      </c>
      <c r="J6" s="114">
        <v>8</v>
      </c>
      <c r="K6" s="114">
        <v>9</v>
      </c>
      <c r="L6" s="114">
        <v>10</v>
      </c>
      <c r="M6" s="114">
        <v>11</v>
      </c>
      <c r="N6" s="43"/>
      <c r="O6" s="43"/>
      <c r="P6" s="43"/>
    </row>
    <row r="7" spans="1:19" s="42" customFormat="1" ht="22.5" customHeight="1" x14ac:dyDescent="0.25">
      <c r="A7" s="41">
        <v>1</v>
      </c>
      <c r="B7" s="88" t="s">
        <v>56</v>
      </c>
      <c r="C7" s="44"/>
      <c r="D7" s="77">
        <v>188</v>
      </c>
      <c r="E7" s="77"/>
      <c r="F7" s="77">
        <v>8</v>
      </c>
      <c r="G7" s="45"/>
      <c r="H7" s="44"/>
      <c r="I7" s="77">
        <v>180</v>
      </c>
      <c r="J7" s="77">
        <v>3</v>
      </c>
      <c r="K7" s="77">
        <v>73</v>
      </c>
      <c r="L7" s="41">
        <v>100</v>
      </c>
      <c r="M7" s="44">
        <v>4</v>
      </c>
      <c r="N7" s="43"/>
    </row>
    <row r="8" spans="1:19" s="42" customFormat="1" ht="22.5" customHeight="1" x14ac:dyDescent="0.25">
      <c r="A8" s="41">
        <v>2</v>
      </c>
      <c r="B8" s="89" t="s">
        <v>55</v>
      </c>
      <c r="C8" s="44"/>
      <c r="D8" s="41">
        <v>208</v>
      </c>
      <c r="E8" s="77">
        <v>4</v>
      </c>
      <c r="F8" s="77">
        <v>12</v>
      </c>
      <c r="G8" s="77"/>
      <c r="H8" s="44"/>
      <c r="I8" s="41">
        <v>192</v>
      </c>
      <c r="J8" s="41">
        <v>9</v>
      </c>
      <c r="K8" s="77">
        <v>59</v>
      </c>
      <c r="L8" s="41">
        <v>9</v>
      </c>
      <c r="M8" s="77">
        <v>115</v>
      </c>
      <c r="N8" s="43"/>
    </row>
    <row r="9" spans="1:19" s="42" customFormat="1" ht="22.5" customHeight="1" x14ac:dyDescent="0.25">
      <c r="A9" s="41">
        <v>3</v>
      </c>
      <c r="B9" s="89" t="s">
        <v>54</v>
      </c>
      <c r="C9" s="44"/>
      <c r="D9" s="41">
        <v>426</v>
      </c>
      <c r="E9" s="77">
        <v>1</v>
      </c>
      <c r="F9" s="77">
        <v>8</v>
      </c>
      <c r="G9" s="77"/>
      <c r="H9" s="44">
        <v>20</v>
      </c>
      <c r="I9" s="41">
        <v>397</v>
      </c>
      <c r="J9" s="41">
        <v>17</v>
      </c>
      <c r="K9" s="77">
        <v>262</v>
      </c>
      <c r="L9" s="41">
        <v>56</v>
      </c>
      <c r="M9" s="77">
        <v>62</v>
      </c>
      <c r="N9" s="43"/>
    </row>
    <row r="10" spans="1:19" s="42" customFormat="1" ht="22.5" customHeight="1" x14ac:dyDescent="0.25">
      <c r="A10" s="41">
        <v>4</v>
      </c>
      <c r="B10" s="89" t="s">
        <v>53</v>
      </c>
      <c r="C10" s="44"/>
      <c r="D10" s="41">
        <v>365</v>
      </c>
      <c r="E10" s="77">
        <v>3</v>
      </c>
      <c r="F10" s="77">
        <v>47</v>
      </c>
      <c r="G10" s="77">
        <v>14</v>
      </c>
      <c r="H10" s="44"/>
      <c r="I10" s="41">
        <v>301</v>
      </c>
      <c r="J10" s="41">
        <v>14</v>
      </c>
      <c r="K10" s="77">
        <v>141</v>
      </c>
      <c r="L10" s="41">
        <v>146</v>
      </c>
      <c r="M10" s="77"/>
      <c r="N10" s="43"/>
      <c r="S10" s="42" t="s">
        <v>52</v>
      </c>
    </row>
    <row r="11" spans="1:19" s="42" customFormat="1" ht="22.5" customHeight="1" x14ac:dyDescent="0.25">
      <c r="A11" s="41">
        <v>5</v>
      </c>
      <c r="B11" s="89" t="s">
        <v>51</v>
      </c>
      <c r="C11" s="44"/>
      <c r="D11" s="41">
        <v>61</v>
      </c>
      <c r="E11" s="77">
        <v>3</v>
      </c>
      <c r="F11" s="77"/>
      <c r="G11" s="77"/>
      <c r="H11" s="44"/>
      <c r="I11" s="41">
        <v>58</v>
      </c>
      <c r="J11" s="41">
        <v>5</v>
      </c>
      <c r="K11" s="77">
        <v>35</v>
      </c>
      <c r="L11" s="41">
        <v>18</v>
      </c>
      <c r="M11" s="77"/>
      <c r="N11" s="43"/>
    </row>
    <row r="12" spans="1:19" s="42" customFormat="1" ht="22.5" customHeight="1" x14ac:dyDescent="0.25">
      <c r="A12" s="41">
        <v>6</v>
      </c>
      <c r="B12" s="88" t="s">
        <v>50</v>
      </c>
      <c r="C12" s="44"/>
      <c r="D12" s="41">
        <v>382</v>
      </c>
      <c r="E12" s="77">
        <v>8</v>
      </c>
      <c r="F12" s="77">
        <v>22</v>
      </c>
      <c r="G12" s="77">
        <v>34</v>
      </c>
      <c r="H12" s="44">
        <v>43</v>
      </c>
      <c r="I12" s="41">
        <v>275</v>
      </c>
      <c r="J12" s="41">
        <v>12</v>
      </c>
      <c r="K12" s="77">
        <v>104</v>
      </c>
      <c r="L12" s="41">
        <v>110</v>
      </c>
      <c r="M12" s="77">
        <v>49</v>
      </c>
      <c r="N12" s="43"/>
    </row>
    <row r="13" spans="1:19" s="42" customFormat="1" ht="22.5" customHeight="1" x14ac:dyDescent="0.25">
      <c r="A13" s="40">
        <v>7</v>
      </c>
      <c r="B13" s="88" t="s">
        <v>49</v>
      </c>
      <c r="C13" s="44"/>
      <c r="D13" s="41">
        <v>376</v>
      </c>
      <c r="E13" s="77"/>
      <c r="F13" s="77">
        <v>55</v>
      </c>
      <c r="G13" s="77">
        <v>145</v>
      </c>
      <c r="H13" s="44">
        <v>15</v>
      </c>
      <c r="I13" s="41">
        <v>161</v>
      </c>
      <c r="J13" s="41">
        <v>87</v>
      </c>
      <c r="K13" s="77">
        <v>64</v>
      </c>
      <c r="L13" s="41">
        <v>6</v>
      </c>
      <c r="M13" s="77">
        <v>4</v>
      </c>
      <c r="N13" s="43"/>
    </row>
    <row r="14" spans="1:19" s="42" customFormat="1" ht="22.5" customHeight="1" x14ac:dyDescent="0.25">
      <c r="A14" s="41">
        <v>8</v>
      </c>
      <c r="B14" s="88" t="s">
        <v>48</v>
      </c>
      <c r="C14" s="44"/>
      <c r="D14" s="41">
        <v>64</v>
      </c>
      <c r="E14" s="77">
        <v>1</v>
      </c>
      <c r="F14" s="77">
        <v>1</v>
      </c>
      <c r="G14" s="77"/>
      <c r="H14" s="44"/>
      <c r="I14" s="41">
        <v>62</v>
      </c>
      <c r="J14" s="41">
        <v>4</v>
      </c>
      <c r="K14" s="77">
        <v>54</v>
      </c>
      <c r="L14" s="41">
        <v>4</v>
      </c>
      <c r="M14" s="77"/>
      <c r="N14" s="43"/>
    </row>
    <row r="15" spans="1:19" s="42" customFormat="1" ht="22.5" customHeight="1" x14ac:dyDescent="0.25">
      <c r="A15" s="40">
        <v>9</v>
      </c>
      <c r="B15" s="88" t="s">
        <v>47</v>
      </c>
      <c r="C15" s="44">
        <v>462</v>
      </c>
      <c r="D15" s="41">
        <v>334</v>
      </c>
      <c r="E15" s="77">
        <v>1</v>
      </c>
      <c r="F15" s="77"/>
      <c r="G15" s="77">
        <v>1</v>
      </c>
      <c r="H15" s="44">
        <v>40</v>
      </c>
      <c r="I15" s="41">
        <v>754</v>
      </c>
      <c r="J15" s="41">
        <v>28</v>
      </c>
      <c r="K15" s="77">
        <v>550</v>
      </c>
      <c r="L15" s="41">
        <v>42</v>
      </c>
      <c r="M15" s="77">
        <v>134</v>
      </c>
      <c r="N15" s="43"/>
    </row>
    <row r="16" spans="1:19" s="42" customFormat="1" ht="22.5" customHeight="1" x14ac:dyDescent="0.25">
      <c r="A16" s="40">
        <v>10</v>
      </c>
      <c r="B16" s="88" t="s">
        <v>46</v>
      </c>
      <c r="C16" s="44">
        <v>61</v>
      </c>
      <c r="D16" s="41">
        <v>383</v>
      </c>
      <c r="E16" s="77">
        <v>2</v>
      </c>
      <c r="F16" s="77">
        <v>4</v>
      </c>
      <c r="G16" s="77">
        <v>3</v>
      </c>
      <c r="H16" s="44">
        <v>61</v>
      </c>
      <c r="I16" s="41">
        <v>374</v>
      </c>
      <c r="J16" s="41">
        <v>10</v>
      </c>
      <c r="K16" s="77">
        <v>116</v>
      </c>
      <c r="L16" s="41">
        <v>36</v>
      </c>
      <c r="M16" s="77">
        <v>212</v>
      </c>
      <c r="N16" s="43"/>
    </row>
    <row r="17" spans="1:14" s="42" customFormat="1" ht="22.5" customHeight="1" x14ac:dyDescent="0.25">
      <c r="A17" s="40">
        <v>11</v>
      </c>
      <c r="B17" s="88" t="s">
        <v>45</v>
      </c>
      <c r="C17" s="44">
        <v>74</v>
      </c>
      <c r="D17" s="41">
        <v>287</v>
      </c>
      <c r="E17" s="77">
        <v>2</v>
      </c>
      <c r="F17" s="77">
        <v>7</v>
      </c>
      <c r="G17" s="77">
        <v>5</v>
      </c>
      <c r="H17" s="44">
        <v>29</v>
      </c>
      <c r="I17" s="41">
        <v>318</v>
      </c>
      <c r="J17" s="41">
        <v>9</v>
      </c>
      <c r="K17" s="77">
        <v>123</v>
      </c>
      <c r="L17" s="41">
        <v>116</v>
      </c>
      <c r="M17" s="77">
        <v>70</v>
      </c>
      <c r="N17" s="43"/>
    </row>
    <row r="18" spans="1:14" s="39" customFormat="1" ht="22.5" customHeight="1" x14ac:dyDescent="0.2">
      <c r="A18" s="41">
        <v>12</v>
      </c>
      <c r="B18" s="88" t="s">
        <v>44</v>
      </c>
      <c r="C18" s="77">
        <v>39</v>
      </c>
      <c r="D18" s="41">
        <v>322</v>
      </c>
      <c r="E18" s="77">
        <v>1</v>
      </c>
      <c r="F18" s="77">
        <v>31</v>
      </c>
      <c r="G18" s="77">
        <v>26</v>
      </c>
      <c r="H18" s="77">
        <v>48</v>
      </c>
      <c r="I18" s="41">
        <v>255</v>
      </c>
      <c r="J18" s="41">
        <v>35</v>
      </c>
      <c r="K18" s="77">
        <v>140</v>
      </c>
      <c r="L18" s="41">
        <v>69</v>
      </c>
      <c r="M18" s="77">
        <v>11</v>
      </c>
    </row>
    <row r="19" spans="1:14" ht="22.5" customHeight="1" x14ac:dyDescent="0.25">
      <c r="A19" s="38">
        <v>13</v>
      </c>
      <c r="B19" s="89" t="s">
        <v>43</v>
      </c>
      <c r="C19" s="41"/>
      <c r="D19" s="41">
        <v>487</v>
      </c>
      <c r="E19" s="41"/>
      <c r="F19" s="41">
        <v>6</v>
      </c>
      <c r="G19" s="41"/>
      <c r="H19" s="41">
        <v>26</v>
      </c>
      <c r="I19" s="41">
        <v>455</v>
      </c>
      <c r="J19" s="41">
        <v>7</v>
      </c>
      <c r="K19" s="41">
        <v>162</v>
      </c>
      <c r="L19" s="41">
        <v>180</v>
      </c>
      <c r="M19" s="41">
        <v>106</v>
      </c>
    </row>
    <row r="20" spans="1:14" ht="22.5" customHeight="1" x14ac:dyDescent="0.25">
      <c r="A20" s="38">
        <v>14</v>
      </c>
      <c r="B20" s="89" t="s">
        <v>42</v>
      </c>
      <c r="C20" s="41"/>
      <c r="D20" s="41">
        <v>466</v>
      </c>
      <c r="E20" s="41"/>
      <c r="F20" s="41">
        <v>83</v>
      </c>
      <c r="G20" s="41">
        <v>40</v>
      </c>
      <c r="H20" s="41"/>
      <c r="I20" s="41">
        <v>343</v>
      </c>
      <c r="J20" s="41">
        <v>6</v>
      </c>
      <c r="K20" s="41">
        <v>139</v>
      </c>
      <c r="L20" s="41">
        <v>128</v>
      </c>
      <c r="M20" s="41">
        <v>70</v>
      </c>
    </row>
    <row r="21" spans="1:14" ht="22.5" customHeight="1" x14ac:dyDescent="0.25">
      <c r="A21" s="38">
        <v>15</v>
      </c>
      <c r="B21" s="89" t="s">
        <v>41</v>
      </c>
      <c r="C21" s="41"/>
      <c r="D21" s="41">
        <v>371</v>
      </c>
      <c r="E21" s="41"/>
      <c r="F21" s="41">
        <v>124</v>
      </c>
      <c r="G21" s="41">
        <v>2</v>
      </c>
      <c r="H21" s="41"/>
      <c r="I21" s="41">
        <v>245</v>
      </c>
      <c r="J21" s="41">
        <v>3</v>
      </c>
      <c r="K21" s="41">
        <v>111</v>
      </c>
      <c r="L21" s="41">
        <v>60</v>
      </c>
      <c r="M21" s="41">
        <v>71</v>
      </c>
    </row>
    <row r="22" spans="1:14" ht="22.5" customHeight="1" x14ac:dyDescent="0.25">
      <c r="A22" s="38">
        <v>16</v>
      </c>
      <c r="B22" s="89" t="s">
        <v>40</v>
      </c>
      <c r="C22" s="41"/>
      <c r="D22" s="41">
        <v>467</v>
      </c>
      <c r="E22" s="41"/>
      <c r="F22" s="41">
        <v>65</v>
      </c>
      <c r="G22" s="41">
        <v>2</v>
      </c>
      <c r="H22" s="41">
        <v>11</v>
      </c>
      <c r="I22" s="41">
        <v>389</v>
      </c>
      <c r="J22" s="41">
        <v>2</v>
      </c>
      <c r="K22" s="41">
        <v>121</v>
      </c>
      <c r="L22" s="41">
        <v>146</v>
      </c>
      <c r="M22" s="41">
        <v>120</v>
      </c>
    </row>
    <row r="23" spans="1:14" ht="22.5" customHeight="1" x14ac:dyDescent="0.25">
      <c r="A23" s="38">
        <v>17</v>
      </c>
      <c r="B23" s="89" t="s">
        <v>39</v>
      </c>
      <c r="C23" s="41">
        <v>129</v>
      </c>
      <c r="D23" s="41">
        <v>339</v>
      </c>
      <c r="E23" s="41">
        <v>1</v>
      </c>
      <c r="F23" s="41">
        <v>46</v>
      </c>
      <c r="G23" s="41"/>
      <c r="H23" s="41">
        <v>66</v>
      </c>
      <c r="I23" s="41">
        <v>355</v>
      </c>
      <c r="J23" s="41">
        <v>5</v>
      </c>
      <c r="K23" s="41">
        <v>32</v>
      </c>
      <c r="L23" s="41"/>
      <c r="M23" s="41">
        <v>318</v>
      </c>
    </row>
    <row r="24" spans="1:14" ht="22.5" customHeight="1" x14ac:dyDescent="0.25">
      <c r="A24" s="38">
        <v>18</v>
      </c>
      <c r="B24" s="89" t="s">
        <v>38</v>
      </c>
      <c r="C24" s="41">
        <v>541</v>
      </c>
      <c r="D24" s="41">
        <v>365</v>
      </c>
      <c r="E24" s="41"/>
      <c r="F24" s="41">
        <v>307</v>
      </c>
      <c r="G24" s="41">
        <v>1</v>
      </c>
      <c r="H24" s="41">
        <v>206</v>
      </c>
      <c r="I24" s="41">
        <v>392</v>
      </c>
      <c r="J24" s="41"/>
      <c r="K24" s="41">
        <v>115</v>
      </c>
      <c r="L24" s="41">
        <v>90</v>
      </c>
      <c r="M24" s="41">
        <v>187</v>
      </c>
    </row>
    <row r="25" spans="1:14" ht="22.5" customHeight="1" x14ac:dyDescent="0.25">
      <c r="A25" s="38">
        <v>19</v>
      </c>
      <c r="B25" s="89" t="s">
        <v>37</v>
      </c>
      <c r="C25" s="41"/>
      <c r="D25" s="41">
        <v>358</v>
      </c>
      <c r="E25" s="41"/>
      <c r="F25" s="41">
        <v>30</v>
      </c>
      <c r="G25" s="41">
        <v>1</v>
      </c>
      <c r="H25" s="41">
        <v>14</v>
      </c>
      <c r="I25" s="41">
        <v>313</v>
      </c>
      <c r="J25" s="41">
        <v>7</v>
      </c>
      <c r="K25" s="41">
        <v>87</v>
      </c>
      <c r="L25" s="41">
        <v>139</v>
      </c>
      <c r="M25" s="41">
        <v>80</v>
      </c>
    </row>
    <row r="26" spans="1:14" ht="22.5" customHeight="1" x14ac:dyDescent="0.25">
      <c r="A26" s="38">
        <v>20</v>
      </c>
      <c r="B26" s="89" t="s">
        <v>36</v>
      </c>
      <c r="C26" s="41"/>
      <c r="D26" s="41">
        <v>426</v>
      </c>
      <c r="E26" s="41"/>
      <c r="F26" s="41">
        <v>2</v>
      </c>
      <c r="G26" s="41">
        <v>3</v>
      </c>
      <c r="H26" s="41">
        <v>50</v>
      </c>
      <c r="I26" s="41">
        <v>371</v>
      </c>
      <c r="J26" s="41">
        <v>1</v>
      </c>
      <c r="K26" s="41">
        <v>17</v>
      </c>
      <c r="L26" s="41">
        <v>33</v>
      </c>
      <c r="M26" s="41">
        <v>320</v>
      </c>
    </row>
    <row r="27" spans="1:14" ht="22.5" customHeight="1" x14ac:dyDescent="0.25">
      <c r="A27" s="38">
        <v>21</v>
      </c>
      <c r="B27" s="88" t="s">
        <v>35</v>
      </c>
      <c r="C27" s="41">
        <v>63</v>
      </c>
      <c r="D27" s="41">
        <v>237</v>
      </c>
      <c r="E27" s="41">
        <v>0</v>
      </c>
      <c r="F27" s="41">
        <v>56</v>
      </c>
      <c r="G27" s="41">
        <v>38</v>
      </c>
      <c r="H27" s="41">
        <v>0</v>
      </c>
      <c r="I27" s="41">
        <v>206</v>
      </c>
      <c r="J27" s="41">
        <v>9</v>
      </c>
      <c r="K27" s="41">
        <v>70</v>
      </c>
      <c r="L27" s="41">
        <v>104</v>
      </c>
      <c r="M27" s="41">
        <v>23</v>
      </c>
    </row>
    <row r="28" spans="1:14" ht="22.5" customHeight="1" x14ac:dyDescent="0.25">
      <c r="A28" s="38">
        <v>22</v>
      </c>
      <c r="B28" s="88" t="s">
        <v>34</v>
      </c>
      <c r="C28" s="41">
        <v>26</v>
      </c>
      <c r="D28" s="41">
        <v>422</v>
      </c>
      <c r="E28" s="41">
        <v>0</v>
      </c>
      <c r="F28" s="41">
        <v>171</v>
      </c>
      <c r="G28" s="41">
        <v>58</v>
      </c>
      <c r="H28" s="41">
        <v>29</v>
      </c>
      <c r="I28" s="41">
        <v>190</v>
      </c>
      <c r="J28" s="41">
        <v>3</v>
      </c>
      <c r="K28" s="41">
        <v>78</v>
      </c>
      <c r="L28" s="41">
        <v>71</v>
      </c>
      <c r="M28" s="41">
        <v>38</v>
      </c>
    </row>
    <row r="29" spans="1:14" ht="22.5" customHeight="1" x14ac:dyDescent="0.25">
      <c r="A29" s="38">
        <v>23</v>
      </c>
      <c r="B29" s="88" t="s">
        <v>33</v>
      </c>
      <c r="C29" s="41">
        <v>57</v>
      </c>
      <c r="D29" s="41">
        <v>425</v>
      </c>
      <c r="E29" s="41">
        <v>0</v>
      </c>
      <c r="F29" s="41">
        <v>109</v>
      </c>
      <c r="G29" s="41">
        <v>93</v>
      </c>
      <c r="H29" s="41">
        <v>156</v>
      </c>
      <c r="I29" s="41">
        <v>124</v>
      </c>
      <c r="J29" s="41">
        <v>0</v>
      </c>
      <c r="K29" s="41">
        <v>0</v>
      </c>
      <c r="L29" s="41">
        <v>0</v>
      </c>
      <c r="M29" s="41">
        <v>124</v>
      </c>
    </row>
    <row r="30" spans="1:14" ht="22.5" customHeight="1" x14ac:dyDescent="0.25">
      <c r="A30" s="38">
        <v>24</v>
      </c>
      <c r="B30" s="88" t="s">
        <v>32</v>
      </c>
      <c r="C30" s="41">
        <v>55</v>
      </c>
      <c r="D30" s="41">
        <v>431</v>
      </c>
      <c r="E30" s="41">
        <v>0</v>
      </c>
      <c r="F30" s="41">
        <v>13</v>
      </c>
      <c r="G30" s="41">
        <v>1</v>
      </c>
      <c r="H30" s="41">
        <v>99</v>
      </c>
      <c r="I30" s="41">
        <v>373</v>
      </c>
      <c r="J30" s="41">
        <v>9</v>
      </c>
      <c r="K30" s="41">
        <v>80</v>
      </c>
      <c r="L30" s="41">
        <v>82</v>
      </c>
      <c r="M30" s="41">
        <v>202</v>
      </c>
    </row>
    <row r="31" spans="1:14" ht="22.5" customHeight="1" x14ac:dyDescent="0.25">
      <c r="A31" s="38">
        <v>25</v>
      </c>
      <c r="B31" s="89" t="s">
        <v>31</v>
      </c>
      <c r="C31" s="41">
        <v>0</v>
      </c>
      <c r="D31" s="41">
        <v>306</v>
      </c>
      <c r="E31" s="41">
        <v>0</v>
      </c>
      <c r="F31" s="41">
        <v>191</v>
      </c>
      <c r="G31" s="41">
        <v>22</v>
      </c>
      <c r="H31" s="41">
        <v>0</v>
      </c>
      <c r="I31" s="41">
        <v>93</v>
      </c>
      <c r="J31" s="41">
        <v>2</v>
      </c>
      <c r="K31" s="41">
        <v>23</v>
      </c>
      <c r="L31" s="41">
        <v>37</v>
      </c>
      <c r="M31" s="41">
        <v>31</v>
      </c>
    </row>
    <row r="32" spans="1:14" ht="22.5" customHeight="1" x14ac:dyDescent="0.25">
      <c r="A32" s="38">
        <v>26</v>
      </c>
      <c r="B32" s="89" t="s">
        <v>30</v>
      </c>
      <c r="C32" s="41">
        <v>0</v>
      </c>
      <c r="D32" s="41">
        <v>429</v>
      </c>
      <c r="E32" s="41">
        <v>0</v>
      </c>
      <c r="F32" s="41">
        <v>70</v>
      </c>
      <c r="G32" s="41">
        <v>0</v>
      </c>
      <c r="H32" s="41">
        <v>10</v>
      </c>
      <c r="I32" s="41">
        <v>349</v>
      </c>
      <c r="J32" s="41">
        <v>8</v>
      </c>
      <c r="K32" s="41">
        <v>109</v>
      </c>
      <c r="L32" s="41">
        <v>112</v>
      </c>
      <c r="M32" s="41">
        <v>120</v>
      </c>
    </row>
    <row r="33" spans="1:13" ht="22.5" customHeight="1" x14ac:dyDescent="0.25">
      <c r="A33" s="38">
        <v>27</v>
      </c>
      <c r="B33" s="89" t="s">
        <v>29</v>
      </c>
      <c r="C33" s="41">
        <v>15</v>
      </c>
      <c r="D33" s="41">
        <v>424</v>
      </c>
      <c r="E33" s="41">
        <v>1</v>
      </c>
      <c r="F33" s="41">
        <v>0</v>
      </c>
      <c r="G33" s="41">
        <v>7</v>
      </c>
      <c r="H33" s="41">
        <v>31</v>
      </c>
      <c r="I33" s="41">
        <v>400</v>
      </c>
      <c r="J33" s="41">
        <v>10</v>
      </c>
      <c r="K33" s="41">
        <v>107</v>
      </c>
      <c r="L33" s="41">
        <v>126</v>
      </c>
      <c r="M33" s="41">
        <v>157</v>
      </c>
    </row>
    <row r="34" spans="1:13" ht="22.5" customHeight="1" x14ac:dyDescent="0.25">
      <c r="A34" s="37">
        <v>28</v>
      </c>
      <c r="B34" s="89" t="s">
        <v>28</v>
      </c>
      <c r="C34" s="41">
        <v>0</v>
      </c>
      <c r="D34" s="41">
        <v>254</v>
      </c>
      <c r="E34" s="41">
        <v>0</v>
      </c>
      <c r="F34" s="41">
        <v>57</v>
      </c>
      <c r="G34" s="41">
        <v>20</v>
      </c>
      <c r="H34" s="41">
        <v>0</v>
      </c>
      <c r="I34" s="41">
        <v>177</v>
      </c>
      <c r="J34" s="41">
        <v>1</v>
      </c>
      <c r="K34" s="41">
        <v>46</v>
      </c>
      <c r="L34" s="41">
        <v>15</v>
      </c>
      <c r="M34" s="41">
        <v>115</v>
      </c>
    </row>
    <row r="35" spans="1:13" ht="22.5" customHeight="1" x14ac:dyDescent="0.25">
      <c r="A35" s="37">
        <v>29</v>
      </c>
      <c r="B35" s="89" t="s">
        <v>27</v>
      </c>
      <c r="C35" s="41">
        <v>80</v>
      </c>
      <c r="D35" s="41">
        <v>360</v>
      </c>
      <c r="E35" s="41">
        <v>6</v>
      </c>
      <c r="F35" s="41"/>
      <c r="G35" s="41">
        <v>1</v>
      </c>
      <c r="H35" s="41">
        <v>429</v>
      </c>
      <c r="I35" s="41">
        <v>4</v>
      </c>
      <c r="J35" s="41"/>
      <c r="K35" s="41">
        <v>4</v>
      </c>
      <c r="L35" s="41"/>
      <c r="M35" s="41"/>
    </row>
    <row r="36" spans="1:13" ht="22.5" customHeight="1" x14ac:dyDescent="0.25">
      <c r="A36" s="37">
        <v>30</v>
      </c>
      <c r="B36" s="89" t="s">
        <v>26</v>
      </c>
      <c r="C36" s="41">
        <v>246</v>
      </c>
      <c r="D36" s="41">
        <v>187</v>
      </c>
      <c r="E36" s="41"/>
      <c r="F36" s="41">
        <v>1</v>
      </c>
      <c r="G36" s="41"/>
      <c r="H36" s="41">
        <v>249</v>
      </c>
      <c r="I36" s="41">
        <v>183</v>
      </c>
      <c r="J36" s="41"/>
      <c r="K36" s="41"/>
      <c r="L36" s="41"/>
      <c r="M36" s="41">
        <v>183</v>
      </c>
    </row>
    <row r="37" spans="1:13" ht="22.5" customHeight="1" x14ac:dyDescent="0.25">
      <c r="A37" s="37">
        <v>31</v>
      </c>
      <c r="B37" s="89" t="s">
        <v>25</v>
      </c>
      <c r="C37" s="41">
        <v>37</v>
      </c>
      <c r="D37" s="41">
        <v>109</v>
      </c>
      <c r="E37" s="41"/>
      <c r="F37" s="41">
        <v>4</v>
      </c>
      <c r="G37" s="41"/>
      <c r="H37" s="41">
        <v>20</v>
      </c>
      <c r="I37" s="41">
        <v>122</v>
      </c>
      <c r="J37" s="41"/>
      <c r="K37" s="41">
        <v>4</v>
      </c>
      <c r="L37" s="41"/>
      <c r="M37" s="41">
        <v>118</v>
      </c>
    </row>
    <row r="38" spans="1:13" ht="22.5" customHeight="1" x14ac:dyDescent="0.25">
      <c r="A38" s="37">
        <v>32</v>
      </c>
      <c r="B38" s="89" t="s">
        <v>24</v>
      </c>
      <c r="C38" s="41">
        <v>637</v>
      </c>
      <c r="D38" s="41">
        <v>381</v>
      </c>
      <c r="E38" s="41"/>
      <c r="F38" s="41">
        <v>25</v>
      </c>
      <c r="G38" s="41">
        <v>23</v>
      </c>
      <c r="H38" s="41">
        <v>774</v>
      </c>
      <c r="I38" s="41">
        <v>196</v>
      </c>
      <c r="J38" s="41"/>
      <c r="K38" s="41">
        <v>31</v>
      </c>
      <c r="L38" s="41"/>
      <c r="M38" s="41">
        <v>165</v>
      </c>
    </row>
    <row r="39" spans="1:13" ht="22.5" customHeight="1" x14ac:dyDescent="0.25">
      <c r="A39" s="37">
        <v>33</v>
      </c>
      <c r="B39" s="89" t="s">
        <v>23</v>
      </c>
      <c r="C39" s="41"/>
      <c r="D39" s="41">
        <v>208</v>
      </c>
      <c r="E39" s="41"/>
      <c r="F39" s="41">
        <v>1</v>
      </c>
      <c r="G39" s="41"/>
      <c r="H39" s="41"/>
      <c r="I39" s="41">
        <v>207</v>
      </c>
      <c r="J39" s="41">
        <v>7</v>
      </c>
      <c r="K39" s="41">
        <v>58</v>
      </c>
      <c r="L39" s="41">
        <v>60</v>
      </c>
      <c r="M39" s="41">
        <v>82</v>
      </c>
    </row>
    <row r="40" spans="1:13" ht="22.5" customHeight="1" x14ac:dyDescent="0.25">
      <c r="A40" s="37">
        <v>34</v>
      </c>
      <c r="B40" s="88" t="s">
        <v>22</v>
      </c>
      <c r="C40" s="78"/>
      <c r="D40" s="78">
        <v>462</v>
      </c>
      <c r="E40" s="78"/>
      <c r="F40" s="78">
        <v>55</v>
      </c>
      <c r="G40" s="78"/>
      <c r="H40" s="78">
        <v>86</v>
      </c>
      <c r="I40" s="78">
        <v>321</v>
      </c>
      <c r="J40" s="78">
        <v>5</v>
      </c>
      <c r="K40" s="78">
        <v>112</v>
      </c>
      <c r="L40" s="78">
        <v>97</v>
      </c>
      <c r="M40" s="78">
        <v>107</v>
      </c>
    </row>
    <row r="41" spans="1:13" ht="22.5" customHeight="1" x14ac:dyDescent="0.25">
      <c r="A41" s="37">
        <v>35</v>
      </c>
      <c r="B41" s="88" t="s">
        <v>21</v>
      </c>
      <c r="C41" s="78"/>
      <c r="D41" s="78">
        <v>295</v>
      </c>
      <c r="E41" s="78">
        <v>1</v>
      </c>
      <c r="F41" s="78">
        <v>134</v>
      </c>
      <c r="G41" s="78"/>
      <c r="H41" s="78"/>
      <c r="I41" s="78">
        <v>160</v>
      </c>
      <c r="J41" s="78">
        <v>3</v>
      </c>
      <c r="K41" s="78">
        <v>67</v>
      </c>
      <c r="L41" s="78">
        <v>86</v>
      </c>
      <c r="M41" s="78">
        <v>4</v>
      </c>
    </row>
    <row r="42" spans="1:13" ht="22.5" customHeight="1" x14ac:dyDescent="0.25">
      <c r="A42" s="37">
        <v>36</v>
      </c>
      <c r="B42" s="88" t="s">
        <v>20</v>
      </c>
      <c r="C42" s="78"/>
      <c r="D42" s="78">
        <v>418</v>
      </c>
      <c r="E42" s="78"/>
      <c r="F42" s="78"/>
      <c r="G42" s="78"/>
      <c r="H42" s="78">
        <v>26</v>
      </c>
      <c r="I42" s="78">
        <v>392</v>
      </c>
      <c r="J42" s="78">
        <v>9</v>
      </c>
      <c r="K42" s="78">
        <v>69</v>
      </c>
      <c r="L42" s="78">
        <v>127</v>
      </c>
      <c r="M42" s="78">
        <v>187</v>
      </c>
    </row>
    <row r="43" spans="1:13" ht="22.5" customHeight="1" x14ac:dyDescent="0.25">
      <c r="A43" s="37">
        <v>37</v>
      </c>
      <c r="B43" s="88" t="s">
        <v>19</v>
      </c>
      <c r="C43" s="78"/>
      <c r="D43" s="78">
        <v>273</v>
      </c>
      <c r="E43" s="78"/>
      <c r="F43" s="78">
        <v>41</v>
      </c>
      <c r="G43" s="78"/>
      <c r="H43" s="78"/>
      <c r="I43" s="78">
        <v>232</v>
      </c>
      <c r="J43" s="78"/>
      <c r="K43" s="78"/>
      <c r="L43" s="78">
        <v>151</v>
      </c>
      <c r="M43" s="78">
        <v>81</v>
      </c>
    </row>
    <row r="44" spans="1:13" ht="22.5" customHeight="1" x14ac:dyDescent="0.25">
      <c r="A44" s="37">
        <v>38</v>
      </c>
      <c r="B44" s="88" t="s">
        <v>18</v>
      </c>
      <c r="C44" s="78">
        <v>100</v>
      </c>
      <c r="D44" s="78">
        <v>28</v>
      </c>
      <c r="E44" s="78"/>
      <c r="F44" s="78">
        <v>9</v>
      </c>
      <c r="G44" s="78">
        <v>15</v>
      </c>
      <c r="H44" s="78"/>
      <c r="I44" s="78">
        <v>104</v>
      </c>
      <c r="J44" s="78">
        <v>2</v>
      </c>
      <c r="K44" s="78">
        <v>43</v>
      </c>
      <c r="L44" s="78">
        <v>59</v>
      </c>
      <c r="M44" s="78"/>
    </row>
    <row r="45" spans="1:13" ht="22.5" customHeight="1" x14ac:dyDescent="0.25">
      <c r="A45" s="37">
        <v>39</v>
      </c>
      <c r="B45" s="88" t="s">
        <v>17</v>
      </c>
      <c r="C45" s="78">
        <v>2</v>
      </c>
      <c r="D45" s="78">
        <v>417</v>
      </c>
      <c r="E45" s="78"/>
      <c r="F45" s="78">
        <v>7</v>
      </c>
      <c r="G45" s="78"/>
      <c r="H45" s="78">
        <v>46</v>
      </c>
      <c r="I45" s="78">
        <v>366</v>
      </c>
      <c r="J45" s="78">
        <v>9</v>
      </c>
      <c r="K45" s="78">
        <v>114</v>
      </c>
      <c r="L45" s="78">
        <v>106</v>
      </c>
      <c r="M45" s="78">
        <v>137</v>
      </c>
    </row>
    <row r="46" spans="1:13" ht="22.5" customHeight="1" x14ac:dyDescent="0.25">
      <c r="A46" s="37">
        <v>40</v>
      </c>
      <c r="B46" s="88" t="s">
        <v>16</v>
      </c>
      <c r="C46" s="78">
        <v>21</v>
      </c>
      <c r="D46" s="78">
        <v>300</v>
      </c>
      <c r="E46" s="78"/>
      <c r="F46" s="78">
        <v>5</v>
      </c>
      <c r="G46" s="78"/>
      <c r="H46" s="78">
        <v>62</v>
      </c>
      <c r="I46" s="78">
        <v>254</v>
      </c>
      <c r="J46" s="78">
        <v>8</v>
      </c>
      <c r="K46" s="78">
        <v>67</v>
      </c>
      <c r="L46" s="78">
        <v>34</v>
      </c>
      <c r="M46" s="78">
        <v>145</v>
      </c>
    </row>
    <row r="47" spans="1:13" ht="22.5" customHeight="1" x14ac:dyDescent="0.25">
      <c r="A47" s="37"/>
      <c r="B47" s="88" t="s">
        <v>15</v>
      </c>
      <c r="C47" s="78">
        <f>SUM(C7:C46)</f>
        <v>2645</v>
      </c>
      <c r="D47" s="78">
        <f>SUM(D7:D46)</f>
        <v>13041</v>
      </c>
      <c r="E47" s="78">
        <f>SUM(E7:E46)</f>
        <v>35</v>
      </c>
      <c r="F47" s="78">
        <f>SUM(F7:F46)</f>
        <v>1807</v>
      </c>
      <c r="G47" s="79">
        <f>SUM(G7:G46)</f>
        <v>555</v>
      </c>
      <c r="H47" s="78">
        <f>SUM(H7:H46)</f>
        <v>2646</v>
      </c>
      <c r="I47" s="78">
        <f>SUM(I7:I46)</f>
        <v>10643</v>
      </c>
      <c r="J47" s="78">
        <f>SUM(J7:J46)</f>
        <v>349</v>
      </c>
      <c r="K47" s="78">
        <f>SUM(K7:K46)</f>
        <v>3587</v>
      </c>
      <c r="L47" s="78">
        <f>SUM(L7:L46)</f>
        <v>2755</v>
      </c>
      <c r="M47" s="78">
        <f>SUM(M7:M46)</f>
        <v>3952</v>
      </c>
    </row>
  </sheetData>
  <mergeCells count="6">
    <mergeCell ref="A5:A6"/>
    <mergeCell ref="B5:B6"/>
    <mergeCell ref="B1:M1"/>
    <mergeCell ref="B2:M2"/>
    <mergeCell ref="B3:M3"/>
    <mergeCell ref="A4:M4"/>
  </mergeCells>
  <pageMargins left="0.31496062992125984" right="0.31496062992125984" top="0.74803149606299213" bottom="0.74803149606299213" header="0.31496062992125984" footer="0.31496062992125984"/>
  <pageSetup scale="75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48"/>
  <sheetViews>
    <sheetView zoomScaleSheetLayoutView="100" workbookViewId="0">
      <selection activeCell="J12" sqref="J12"/>
    </sheetView>
  </sheetViews>
  <sheetFormatPr defaultRowHeight="14.25" x14ac:dyDescent="0.2"/>
  <cols>
    <col min="1" max="1" width="6" style="1" customWidth="1"/>
    <col min="2" max="2" width="23.5703125" style="2" customWidth="1"/>
    <col min="3" max="3" width="14.140625" style="1" customWidth="1"/>
    <col min="4" max="5" width="15" style="1" customWidth="1"/>
    <col min="6" max="6" width="11.28515625" style="1" customWidth="1"/>
    <col min="7" max="7" width="14.42578125" style="1" customWidth="1"/>
    <col min="8" max="8" width="16" style="1" customWidth="1"/>
    <col min="9" max="9" width="13.42578125" style="1" customWidth="1"/>
    <col min="10" max="10" width="12.28515625" style="1" customWidth="1"/>
    <col min="11" max="11" width="12.5703125" style="1" customWidth="1"/>
    <col min="12" max="12" width="15.42578125" style="1" customWidth="1"/>
    <col min="13" max="13" width="13.140625" style="1" customWidth="1"/>
    <col min="14" max="16384" width="9.140625" style="1"/>
  </cols>
  <sheetData>
    <row r="1" spans="1:13" ht="21.75" customHeight="1" x14ac:dyDescent="0.2">
      <c r="A1" s="8"/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9.25" customHeight="1" x14ac:dyDescent="0.2">
      <c r="A2" s="9"/>
      <c r="B2" s="13" t="s">
        <v>77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3.25" customHeight="1" x14ac:dyDescent="0.2">
      <c r="A3" s="8"/>
      <c r="B3" s="14" t="s">
        <v>76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21.75" customHeight="1" x14ac:dyDescent="0.2">
      <c r="A4" s="15" t="s">
        <v>13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t="81" customHeight="1" x14ac:dyDescent="0.2">
      <c r="A5" s="16" t="s">
        <v>12</v>
      </c>
      <c r="B5" s="18" t="s">
        <v>11</v>
      </c>
      <c r="C5" s="7" t="s">
        <v>10</v>
      </c>
      <c r="D5" s="6" t="s">
        <v>9</v>
      </c>
      <c r="E5" s="6" t="s">
        <v>8</v>
      </c>
      <c r="F5" s="6" t="s">
        <v>7</v>
      </c>
      <c r="G5" s="6" t="s">
        <v>6</v>
      </c>
      <c r="H5" s="6" t="s">
        <v>5</v>
      </c>
      <c r="I5" s="6" t="s">
        <v>4</v>
      </c>
      <c r="J5" s="6" t="s">
        <v>124</v>
      </c>
      <c r="K5" s="6" t="s">
        <v>3</v>
      </c>
      <c r="L5" s="6" t="s">
        <v>2</v>
      </c>
      <c r="M5" s="6" t="s">
        <v>1</v>
      </c>
    </row>
    <row r="6" spans="1:13" ht="26.25" customHeight="1" x14ac:dyDescent="0.2">
      <c r="A6" s="17"/>
      <c r="B6" s="19"/>
      <c r="C6" s="112">
        <v>1</v>
      </c>
      <c r="D6" s="113">
        <v>2</v>
      </c>
      <c r="E6" s="112">
        <v>3</v>
      </c>
      <c r="F6" s="113">
        <v>4</v>
      </c>
      <c r="G6" s="113">
        <v>5</v>
      </c>
      <c r="H6" s="112">
        <v>6</v>
      </c>
      <c r="I6" s="113">
        <v>7</v>
      </c>
      <c r="J6" s="113">
        <v>8</v>
      </c>
      <c r="K6" s="112">
        <v>9</v>
      </c>
      <c r="L6" s="113">
        <v>10</v>
      </c>
      <c r="M6" s="112">
        <v>11</v>
      </c>
    </row>
    <row r="7" spans="1:13" ht="30.75" customHeight="1" x14ac:dyDescent="0.2">
      <c r="A7" s="5">
        <v>1</v>
      </c>
      <c r="B7" s="91" t="s">
        <v>108</v>
      </c>
      <c r="C7" s="83"/>
      <c r="D7" s="83">
        <v>386</v>
      </c>
      <c r="E7" s="83">
        <v>0</v>
      </c>
      <c r="F7" s="83">
        <v>66</v>
      </c>
      <c r="G7" s="84">
        <v>50</v>
      </c>
      <c r="H7" s="83">
        <v>60</v>
      </c>
      <c r="I7" s="83">
        <v>210</v>
      </c>
      <c r="J7" s="83">
        <v>5</v>
      </c>
      <c r="K7" s="83">
        <v>151</v>
      </c>
      <c r="L7" s="83">
        <v>29</v>
      </c>
      <c r="M7" s="85">
        <v>25</v>
      </c>
    </row>
    <row r="8" spans="1:13" ht="30.75" customHeight="1" x14ac:dyDescent="0.2">
      <c r="A8" s="5">
        <v>2</v>
      </c>
      <c r="B8" s="91" t="s">
        <v>109</v>
      </c>
      <c r="C8" s="83"/>
      <c r="D8" s="83">
        <v>301</v>
      </c>
      <c r="E8" s="83">
        <v>0</v>
      </c>
      <c r="F8" s="83">
        <v>6</v>
      </c>
      <c r="G8" s="84">
        <v>49</v>
      </c>
      <c r="H8" s="83">
        <v>2</v>
      </c>
      <c r="I8" s="83">
        <v>244</v>
      </c>
      <c r="J8" s="83">
        <v>16</v>
      </c>
      <c r="K8" s="83">
        <v>143</v>
      </c>
      <c r="L8" s="83">
        <v>80</v>
      </c>
      <c r="M8" s="85">
        <v>5</v>
      </c>
    </row>
    <row r="9" spans="1:13" ht="30.75" customHeight="1" x14ac:dyDescent="0.2">
      <c r="A9" s="5">
        <v>3</v>
      </c>
      <c r="B9" s="91" t="s">
        <v>110</v>
      </c>
      <c r="C9" s="83"/>
      <c r="D9" s="83">
        <v>462</v>
      </c>
      <c r="E9" s="83">
        <v>0</v>
      </c>
      <c r="F9" s="83">
        <v>177</v>
      </c>
      <c r="G9" s="84">
        <v>65</v>
      </c>
      <c r="H9" s="83">
        <v>0</v>
      </c>
      <c r="I9" s="83">
        <v>220</v>
      </c>
      <c r="J9" s="83">
        <v>3</v>
      </c>
      <c r="K9" s="83">
        <v>135</v>
      </c>
      <c r="L9" s="83">
        <v>5</v>
      </c>
      <c r="M9" s="85">
        <v>77</v>
      </c>
    </row>
    <row r="10" spans="1:13" ht="30.75" customHeight="1" x14ac:dyDescent="0.2">
      <c r="A10" s="5">
        <v>4</v>
      </c>
      <c r="B10" s="91" t="s">
        <v>111</v>
      </c>
      <c r="C10" s="83"/>
      <c r="D10" s="83">
        <v>210</v>
      </c>
      <c r="E10" s="83">
        <v>0</v>
      </c>
      <c r="F10" s="83">
        <v>40</v>
      </c>
      <c r="G10" s="84">
        <v>43</v>
      </c>
      <c r="H10" s="83">
        <v>0</v>
      </c>
      <c r="I10" s="83">
        <v>127</v>
      </c>
      <c r="J10" s="83">
        <v>4</v>
      </c>
      <c r="K10" s="83">
        <v>123</v>
      </c>
      <c r="L10" s="83">
        <v>0</v>
      </c>
      <c r="M10" s="85">
        <v>0</v>
      </c>
    </row>
    <row r="11" spans="1:13" ht="15.75" hidden="1" x14ac:dyDescent="0.2">
      <c r="A11" s="5"/>
      <c r="B11" s="92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</row>
    <row r="12" spans="1:13" ht="15.75" hidden="1" x14ac:dyDescent="0.2">
      <c r="A12" s="5"/>
      <c r="B12" s="92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15.75" hidden="1" x14ac:dyDescent="0.2">
      <c r="A13" s="5"/>
      <c r="B13" s="92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</row>
    <row r="14" spans="1:13" ht="15.75" hidden="1" x14ac:dyDescent="0.2">
      <c r="A14" s="5"/>
      <c r="B14" s="92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5.75" hidden="1" x14ac:dyDescent="0.2">
      <c r="A15" s="5"/>
      <c r="B15" s="92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</row>
    <row r="16" spans="1:13" ht="16.5" hidden="1" customHeight="1" x14ac:dyDescent="0.2">
      <c r="A16" s="5"/>
      <c r="B16" s="92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</row>
    <row r="17" spans="1:13" ht="15.75" hidden="1" x14ac:dyDescent="0.2">
      <c r="A17" s="5"/>
      <c r="B17" s="92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15.75" hidden="1" x14ac:dyDescent="0.2">
      <c r="A18" s="5"/>
      <c r="B18" s="92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</row>
    <row r="19" spans="1:13" ht="15.75" hidden="1" x14ac:dyDescent="0.2">
      <c r="A19" s="5"/>
      <c r="B19" s="92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</row>
    <row r="20" spans="1:13" ht="15.75" hidden="1" x14ac:dyDescent="0.2">
      <c r="A20" s="5"/>
      <c r="B20" s="92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5.75" hidden="1" x14ac:dyDescent="0.2">
      <c r="A21" s="5"/>
      <c r="B21" s="92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13" ht="15.75" hidden="1" x14ac:dyDescent="0.2">
      <c r="A22" s="5"/>
      <c r="B22" s="92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</row>
    <row r="23" spans="1:13" ht="15.75" hidden="1" x14ac:dyDescent="0.2">
      <c r="A23" s="5"/>
      <c r="B23" s="92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3" ht="15.75" hidden="1" x14ac:dyDescent="0.2">
      <c r="A24" s="5"/>
      <c r="B24" s="92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</row>
    <row r="25" spans="1:13" ht="15.75" hidden="1" x14ac:dyDescent="0.2">
      <c r="A25" s="5"/>
      <c r="B25" s="92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5.75" hidden="1" x14ac:dyDescent="0.2">
      <c r="A26" s="5"/>
      <c r="B26" s="92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</row>
    <row r="27" spans="1:13" ht="15.75" hidden="1" x14ac:dyDescent="0.2">
      <c r="A27" s="5"/>
      <c r="B27" s="92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</row>
    <row r="28" spans="1:13" ht="15.75" hidden="1" x14ac:dyDescent="0.2">
      <c r="A28" s="5"/>
      <c r="B28" s="92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</row>
    <row r="29" spans="1:13" ht="15.75" hidden="1" x14ac:dyDescent="0.2">
      <c r="A29" s="5"/>
      <c r="B29" s="92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</row>
    <row r="30" spans="1:13" ht="15.75" hidden="1" x14ac:dyDescent="0.2">
      <c r="A30" s="5"/>
      <c r="B30" s="92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</row>
    <row r="31" spans="1:13" ht="15.75" hidden="1" x14ac:dyDescent="0.2">
      <c r="A31" s="5"/>
      <c r="B31" s="92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</row>
    <row r="32" spans="1:13" ht="15.75" hidden="1" x14ac:dyDescent="0.2">
      <c r="A32" s="5"/>
      <c r="B32" s="92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5.75" hidden="1" x14ac:dyDescent="0.2">
      <c r="A33" s="5"/>
      <c r="B33" s="92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</row>
    <row r="34" spans="1:13" ht="15.75" hidden="1" x14ac:dyDescent="0.2">
      <c r="A34" s="5"/>
      <c r="B34" s="92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</row>
    <row r="35" spans="1:13" ht="15.75" hidden="1" x14ac:dyDescent="0.2">
      <c r="A35" s="5"/>
      <c r="B35" s="92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</row>
    <row r="36" spans="1:13" ht="15.75" hidden="1" x14ac:dyDescent="0.2">
      <c r="A36" s="5"/>
      <c r="B36" s="92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</row>
    <row r="37" spans="1:13" ht="15.75" hidden="1" x14ac:dyDescent="0.2">
      <c r="A37" s="5"/>
      <c r="B37" s="92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</row>
    <row r="38" spans="1:13" ht="15.75" hidden="1" x14ac:dyDescent="0.2">
      <c r="A38" s="5"/>
      <c r="B38" s="92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</row>
    <row r="39" spans="1:13" ht="15.75" hidden="1" x14ac:dyDescent="0.2">
      <c r="A39" s="5"/>
      <c r="B39" s="92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</row>
    <row r="40" spans="1:13" ht="15.75" hidden="1" x14ac:dyDescent="0.2">
      <c r="A40" s="5"/>
      <c r="B40" s="92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</row>
    <row r="41" spans="1:13" ht="15.75" hidden="1" x14ac:dyDescent="0.2">
      <c r="A41" s="5"/>
      <c r="B41" s="92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</row>
    <row r="42" spans="1:13" ht="15.75" hidden="1" x14ac:dyDescent="0.2">
      <c r="A42" s="5"/>
      <c r="B42" s="92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3" ht="15.75" hidden="1" x14ac:dyDescent="0.2">
      <c r="A43" s="5"/>
      <c r="B43" s="92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</row>
    <row r="44" spans="1:13" ht="15.75" hidden="1" x14ac:dyDescent="0.2">
      <c r="A44" s="5"/>
      <c r="B44" s="92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</row>
    <row r="45" spans="1:13" ht="15.75" hidden="1" x14ac:dyDescent="0.2">
      <c r="A45" s="5"/>
      <c r="B45" s="92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</row>
    <row r="46" spans="1:13" ht="15.75" hidden="1" x14ac:dyDescent="0.2">
      <c r="A46" s="5"/>
      <c r="B46" s="92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</row>
    <row r="47" spans="1:13" ht="36.75" customHeight="1" x14ac:dyDescent="0.2">
      <c r="A47" s="4"/>
      <c r="B47" s="89" t="s">
        <v>0</v>
      </c>
      <c r="C47" s="41">
        <f t="shared" ref="C47:M47" si="0">SUM(C7:C18)</f>
        <v>0</v>
      </c>
      <c r="D47" s="41">
        <f t="shared" si="0"/>
        <v>1359</v>
      </c>
      <c r="E47" s="41">
        <f t="shared" si="0"/>
        <v>0</v>
      </c>
      <c r="F47" s="41">
        <f t="shared" si="0"/>
        <v>289</v>
      </c>
      <c r="G47" s="41">
        <f t="shared" si="0"/>
        <v>207</v>
      </c>
      <c r="H47" s="41">
        <f t="shared" si="0"/>
        <v>62</v>
      </c>
      <c r="I47" s="41">
        <f t="shared" si="0"/>
        <v>801</v>
      </c>
      <c r="J47" s="41">
        <f t="shared" si="0"/>
        <v>28</v>
      </c>
      <c r="K47" s="41">
        <f t="shared" si="0"/>
        <v>552</v>
      </c>
      <c r="L47" s="41">
        <f t="shared" si="0"/>
        <v>114</v>
      </c>
      <c r="M47" s="41">
        <f t="shared" si="0"/>
        <v>107</v>
      </c>
    </row>
    <row r="48" spans="1:13" x14ac:dyDescent="0.2">
      <c r="G48" s="3"/>
      <c r="I48" s="3"/>
    </row>
  </sheetData>
  <mergeCells count="6">
    <mergeCell ref="B1:M1"/>
    <mergeCell ref="B2:M2"/>
    <mergeCell ref="B3:M3"/>
    <mergeCell ref="A4:M4"/>
    <mergeCell ref="A5:A6"/>
    <mergeCell ref="B5:B6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48"/>
  <sheetViews>
    <sheetView zoomScaleSheetLayoutView="84" workbookViewId="0">
      <selection activeCell="H5" sqref="H5"/>
    </sheetView>
  </sheetViews>
  <sheetFormatPr defaultRowHeight="14.25" x14ac:dyDescent="0.2"/>
  <cols>
    <col min="1" max="1" width="6" style="1" customWidth="1"/>
    <col min="2" max="2" width="27.42578125" style="2" customWidth="1"/>
    <col min="3" max="3" width="14.140625" style="1" customWidth="1"/>
    <col min="4" max="5" width="15" style="1" customWidth="1"/>
    <col min="6" max="6" width="11.28515625" style="1" customWidth="1"/>
    <col min="7" max="7" width="14.42578125" style="1" customWidth="1"/>
    <col min="8" max="8" width="16" style="1" customWidth="1"/>
    <col min="9" max="9" width="13.42578125" style="1" customWidth="1"/>
    <col min="10" max="10" width="12.28515625" style="1" customWidth="1"/>
    <col min="11" max="11" width="12.5703125" style="1" customWidth="1"/>
    <col min="12" max="12" width="15.42578125" style="1" customWidth="1"/>
    <col min="13" max="13" width="13.140625" style="1" customWidth="1"/>
    <col min="14" max="16384" width="9.140625" style="1"/>
  </cols>
  <sheetData>
    <row r="1" spans="1:13" ht="21.75" customHeight="1" x14ac:dyDescent="0.2">
      <c r="A1" s="8"/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9.25" customHeight="1" x14ac:dyDescent="0.2">
      <c r="A2" s="10"/>
      <c r="B2" s="13" t="s">
        <v>78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3.25" customHeight="1" x14ac:dyDescent="0.2">
      <c r="A3" s="8"/>
      <c r="B3" s="14" t="s">
        <v>76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21.75" customHeight="1" x14ac:dyDescent="0.2">
      <c r="A4" s="15" t="s">
        <v>13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t="81" customHeight="1" x14ac:dyDescent="0.2">
      <c r="A5" s="16" t="s">
        <v>12</v>
      </c>
      <c r="B5" s="18" t="s">
        <v>11</v>
      </c>
      <c r="C5" s="11" t="s">
        <v>10</v>
      </c>
      <c r="D5" s="6" t="s">
        <v>9</v>
      </c>
      <c r="E5" s="6" t="s">
        <v>8</v>
      </c>
      <c r="F5" s="6" t="s">
        <v>7</v>
      </c>
      <c r="G5" s="6" t="s">
        <v>6</v>
      </c>
      <c r="H5" s="6" t="s">
        <v>5</v>
      </c>
      <c r="I5" s="6" t="s">
        <v>4</v>
      </c>
      <c r="J5" s="6" t="s">
        <v>124</v>
      </c>
      <c r="K5" s="6" t="s">
        <v>3</v>
      </c>
      <c r="L5" s="6" t="s">
        <v>2</v>
      </c>
      <c r="M5" s="6" t="s">
        <v>1</v>
      </c>
    </row>
    <row r="6" spans="1:13" ht="26.25" customHeight="1" x14ac:dyDescent="0.2">
      <c r="A6" s="17"/>
      <c r="B6" s="19"/>
      <c r="C6" s="113">
        <v>1</v>
      </c>
      <c r="D6" s="113">
        <v>2</v>
      </c>
      <c r="E6" s="113">
        <v>3</v>
      </c>
      <c r="F6" s="113">
        <v>4</v>
      </c>
      <c r="G6" s="113">
        <v>5</v>
      </c>
      <c r="H6" s="113">
        <v>6</v>
      </c>
      <c r="I6" s="113">
        <v>7</v>
      </c>
      <c r="J6" s="113">
        <v>8</v>
      </c>
      <c r="K6" s="113">
        <v>9</v>
      </c>
      <c r="L6" s="113">
        <v>10</v>
      </c>
      <c r="M6" s="113">
        <v>11</v>
      </c>
    </row>
    <row r="7" spans="1:13" ht="30" customHeight="1" x14ac:dyDescent="0.2">
      <c r="A7" s="5">
        <v>1</v>
      </c>
      <c r="B7" s="91" t="s">
        <v>112</v>
      </c>
      <c r="C7" s="83"/>
      <c r="D7" s="83">
        <v>414</v>
      </c>
      <c r="E7" s="83"/>
      <c r="F7" s="83">
        <v>1</v>
      </c>
      <c r="G7" s="84"/>
      <c r="H7" s="83"/>
      <c r="I7" s="83">
        <v>413</v>
      </c>
      <c r="J7" s="83">
        <v>19</v>
      </c>
      <c r="K7" s="83">
        <v>213</v>
      </c>
      <c r="L7" s="83">
        <v>127</v>
      </c>
      <c r="M7" s="85">
        <v>54</v>
      </c>
    </row>
    <row r="8" spans="1:13" ht="30" customHeight="1" x14ac:dyDescent="0.2">
      <c r="A8" s="5">
        <v>2</v>
      </c>
      <c r="B8" s="91" t="s">
        <v>113</v>
      </c>
      <c r="C8" s="83"/>
      <c r="D8" s="83">
        <v>1195</v>
      </c>
      <c r="E8" s="83"/>
      <c r="F8" s="83">
        <v>2</v>
      </c>
      <c r="G8" s="84"/>
      <c r="H8" s="83">
        <v>36</v>
      </c>
      <c r="I8" s="83">
        <v>1157</v>
      </c>
      <c r="J8" s="83">
        <v>21</v>
      </c>
      <c r="K8" s="83">
        <v>285</v>
      </c>
      <c r="L8" s="83">
        <v>77</v>
      </c>
      <c r="M8" s="85">
        <v>774</v>
      </c>
    </row>
    <row r="9" spans="1:13" ht="30" customHeight="1" x14ac:dyDescent="0.2">
      <c r="A9" s="5">
        <v>3</v>
      </c>
      <c r="B9" s="91" t="s">
        <v>114</v>
      </c>
      <c r="C9" s="83"/>
      <c r="D9" s="83">
        <v>1210</v>
      </c>
      <c r="E9" s="83"/>
      <c r="F9" s="83">
        <v>69</v>
      </c>
      <c r="G9" s="84"/>
      <c r="H9" s="83"/>
      <c r="I9" s="83">
        <v>1141</v>
      </c>
      <c r="J9" s="83">
        <v>19</v>
      </c>
      <c r="K9" s="83">
        <v>372</v>
      </c>
      <c r="L9" s="83">
        <v>365</v>
      </c>
      <c r="M9" s="85">
        <v>385</v>
      </c>
    </row>
    <row r="10" spans="1:13" ht="30" customHeight="1" x14ac:dyDescent="0.2">
      <c r="A10" s="5">
        <v>4</v>
      </c>
      <c r="B10" s="91" t="s">
        <v>115</v>
      </c>
      <c r="C10" s="83">
        <v>117</v>
      </c>
      <c r="D10" s="83">
        <v>1004</v>
      </c>
      <c r="E10" s="83"/>
      <c r="F10" s="83"/>
      <c r="G10" s="84"/>
      <c r="H10" s="83">
        <v>775</v>
      </c>
      <c r="I10" s="83">
        <v>346</v>
      </c>
      <c r="J10" s="83">
        <v>16</v>
      </c>
      <c r="K10" s="83">
        <v>181</v>
      </c>
      <c r="L10" s="83"/>
      <c r="M10" s="85">
        <v>149</v>
      </c>
    </row>
    <row r="11" spans="1:13" ht="30" customHeight="1" x14ac:dyDescent="0.2">
      <c r="A11" s="5">
        <v>5</v>
      </c>
      <c r="B11" s="91" t="s">
        <v>116</v>
      </c>
      <c r="C11" s="83"/>
      <c r="D11" s="83">
        <v>1002</v>
      </c>
      <c r="E11" s="83"/>
      <c r="F11" s="83"/>
      <c r="G11" s="84"/>
      <c r="H11" s="83"/>
      <c r="I11" s="83">
        <v>1002</v>
      </c>
      <c r="J11" s="83">
        <v>17</v>
      </c>
      <c r="K11" s="83">
        <v>270</v>
      </c>
      <c r="L11" s="83"/>
      <c r="M11" s="85">
        <v>715</v>
      </c>
    </row>
    <row r="12" spans="1:13" ht="30" customHeight="1" x14ac:dyDescent="0.2">
      <c r="A12" s="5">
        <v>6</v>
      </c>
      <c r="B12" s="91" t="s">
        <v>117</v>
      </c>
      <c r="C12" s="83">
        <v>63</v>
      </c>
      <c r="D12" s="83">
        <v>1130</v>
      </c>
      <c r="E12" s="83">
        <v>1</v>
      </c>
      <c r="F12" s="83">
        <v>112</v>
      </c>
      <c r="G12" s="84"/>
      <c r="H12" s="83">
        <v>418</v>
      </c>
      <c r="I12" s="83">
        <v>662</v>
      </c>
      <c r="J12" s="83">
        <v>20</v>
      </c>
      <c r="K12" s="83">
        <v>129</v>
      </c>
      <c r="L12" s="83">
        <v>64</v>
      </c>
      <c r="M12" s="85">
        <v>449</v>
      </c>
    </row>
    <row r="13" spans="1:13" ht="15.75" hidden="1" x14ac:dyDescent="0.2">
      <c r="A13" s="5"/>
      <c r="B13" s="92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</row>
    <row r="14" spans="1:13" ht="15.75" hidden="1" x14ac:dyDescent="0.2">
      <c r="A14" s="5"/>
      <c r="B14" s="92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5.75" hidden="1" x14ac:dyDescent="0.2">
      <c r="A15" s="5"/>
      <c r="B15" s="92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</row>
    <row r="16" spans="1:13" ht="16.5" hidden="1" customHeight="1" x14ac:dyDescent="0.2">
      <c r="A16" s="5"/>
      <c r="B16" s="92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</row>
    <row r="17" spans="1:13" ht="15.75" hidden="1" x14ac:dyDescent="0.2">
      <c r="A17" s="5"/>
      <c r="B17" s="92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15.75" hidden="1" x14ac:dyDescent="0.2">
      <c r="A18" s="5"/>
      <c r="B18" s="92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</row>
    <row r="19" spans="1:13" ht="15.75" hidden="1" x14ac:dyDescent="0.2">
      <c r="A19" s="5"/>
      <c r="B19" s="92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</row>
    <row r="20" spans="1:13" ht="15.75" hidden="1" x14ac:dyDescent="0.2">
      <c r="A20" s="5"/>
      <c r="B20" s="92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5.75" hidden="1" x14ac:dyDescent="0.2">
      <c r="A21" s="5"/>
      <c r="B21" s="92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13" ht="15.75" hidden="1" x14ac:dyDescent="0.2">
      <c r="A22" s="5"/>
      <c r="B22" s="92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</row>
    <row r="23" spans="1:13" ht="15.75" hidden="1" x14ac:dyDescent="0.2">
      <c r="A23" s="5"/>
      <c r="B23" s="92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3" ht="15.75" hidden="1" x14ac:dyDescent="0.2">
      <c r="A24" s="5"/>
      <c r="B24" s="92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</row>
    <row r="25" spans="1:13" ht="15.75" hidden="1" x14ac:dyDescent="0.2">
      <c r="A25" s="5"/>
      <c r="B25" s="92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5.75" hidden="1" x14ac:dyDescent="0.2">
      <c r="A26" s="5"/>
      <c r="B26" s="92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</row>
    <row r="27" spans="1:13" ht="15.75" hidden="1" x14ac:dyDescent="0.2">
      <c r="A27" s="5"/>
      <c r="B27" s="92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</row>
    <row r="28" spans="1:13" ht="15.75" hidden="1" x14ac:dyDescent="0.2">
      <c r="A28" s="5"/>
      <c r="B28" s="92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</row>
    <row r="29" spans="1:13" ht="15.75" hidden="1" x14ac:dyDescent="0.2">
      <c r="A29" s="5"/>
      <c r="B29" s="92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</row>
    <row r="30" spans="1:13" ht="15.75" hidden="1" x14ac:dyDescent="0.2">
      <c r="A30" s="5"/>
      <c r="B30" s="92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</row>
    <row r="31" spans="1:13" ht="15.75" hidden="1" x14ac:dyDescent="0.2">
      <c r="A31" s="5"/>
      <c r="B31" s="92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</row>
    <row r="32" spans="1:13" ht="15.75" hidden="1" x14ac:dyDescent="0.2">
      <c r="A32" s="5"/>
      <c r="B32" s="92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5.75" hidden="1" x14ac:dyDescent="0.2">
      <c r="A33" s="5"/>
      <c r="B33" s="92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</row>
    <row r="34" spans="1:13" ht="15.75" hidden="1" x14ac:dyDescent="0.2">
      <c r="A34" s="5"/>
      <c r="B34" s="92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</row>
    <row r="35" spans="1:13" ht="15.75" hidden="1" x14ac:dyDescent="0.2">
      <c r="A35" s="5"/>
      <c r="B35" s="92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</row>
    <row r="36" spans="1:13" ht="15.75" hidden="1" x14ac:dyDescent="0.2">
      <c r="A36" s="5"/>
      <c r="B36" s="92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</row>
    <row r="37" spans="1:13" ht="15.75" hidden="1" x14ac:dyDescent="0.2">
      <c r="A37" s="5"/>
      <c r="B37" s="92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</row>
    <row r="38" spans="1:13" ht="15.75" hidden="1" x14ac:dyDescent="0.2">
      <c r="A38" s="5"/>
      <c r="B38" s="92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</row>
    <row r="39" spans="1:13" ht="15.75" hidden="1" x14ac:dyDescent="0.2">
      <c r="A39" s="5"/>
      <c r="B39" s="92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</row>
    <row r="40" spans="1:13" ht="15.75" hidden="1" x14ac:dyDescent="0.2">
      <c r="A40" s="5"/>
      <c r="B40" s="92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</row>
    <row r="41" spans="1:13" ht="15.75" hidden="1" x14ac:dyDescent="0.2">
      <c r="A41" s="5"/>
      <c r="B41" s="92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</row>
    <row r="42" spans="1:13" ht="15.75" hidden="1" x14ac:dyDescent="0.2">
      <c r="A42" s="5"/>
      <c r="B42" s="92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3" ht="15.75" hidden="1" x14ac:dyDescent="0.2">
      <c r="A43" s="5"/>
      <c r="B43" s="92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</row>
    <row r="44" spans="1:13" ht="15.75" hidden="1" x14ac:dyDescent="0.2">
      <c r="A44" s="5"/>
      <c r="B44" s="92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</row>
    <row r="45" spans="1:13" ht="15.75" hidden="1" x14ac:dyDescent="0.2">
      <c r="A45" s="5"/>
      <c r="B45" s="92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</row>
    <row r="46" spans="1:13" ht="15.75" hidden="1" x14ac:dyDescent="0.2">
      <c r="A46" s="5"/>
      <c r="B46" s="92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</row>
    <row r="47" spans="1:13" ht="30.75" customHeight="1" x14ac:dyDescent="0.2">
      <c r="A47" s="4"/>
      <c r="B47" s="89" t="s">
        <v>0</v>
      </c>
      <c r="C47" s="41">
        <f>SUM(C7:C18)</f>
        <v>180</v>
      </c>
      <c r="D47" s="41">
        <f>SUM(D7:D18)</f>
        <v>5955</v>
      </c>
      <c r="E47" s="41">
        <f>SUM(E7:E18)</f>
        <v>1</v>
      </c>
      <c r="F47" s="41">
        <f>SUM(F7:F18)</f>
        <v>184</v>
      </c>
      <c r="G47" s="41">
        <f>SUM(G7:G18)</f>
        <v>0</v>
      </c>
      <c r="H47" s="41">
        <f>SUM(H7:H18)</f>
        <v>1229</v>
      </c>
      <c r="I47" s="41">
        <f>SUM(I7:I18)</f>
        <v>4721</v>
      </c>
      <c r="J47" s="41">
        <f>SUM(J7:J18)</f>
        <v>112</v>
      </c>
      <c r="K47" s="41">
        <f>SUM(K7:K18)</f>
        <v>1450</v>
      </c>
      <c r="L47" s="41">
        <f>SUM(L7:L18)</f>
        <v>633</v>
      </c>
      <c r="M47" s="41">
        <f>SUM(M7:M18)</f>
        <v>2526</v>
      </c>
    </row>
    <row r="48" spans="1:13" x14ac:dyDescent="0.2">
      <c r="G48" s="3"/>
      <c r="I48" s="3"/>
    </row>
  </sheetData>
  <mergeCells count="6">
    <mergeCell ref="B1:M1"/>
    <mergeCell ref="B2:M2"/>
    <mergeCell ref="B3:M3"/>
    <mergeCell ref="A4:M4"/>
    <mergeCell ref="A5:A6"/>
    <mergeCell ref="B5:B6"/>
  </mergeCells>
  <pageMargins left="0.7" right="0.7" top="0.75" bottom="0.75" header="0.3" footer="0.3"/>
  <pageSetup paperSize="9" scale="7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O5" sqref="O5"/>
    </sheetView>
  </sheetViews>
  <sheetFormatPr defaultRowHeight="15" x14ac:dyDescent="0.25"/>
  <cols>
    <col min="1" max="1" width="6" style="81" customWidth="1"/>
    <col min="2" max="2" width="24" style="81" customWidth="1"/>
    <col min="3" max="3" width="12.5703125" style="81" customWidth="1"/>
    <col min="4" max="4" width="11.5703125" style="81" customWidth="1"/>
    <col min="5" max="5" width="12.140625" style="81" customWidth="1"/>
    <col min="6" max="6" width="18.140625" style="81" customWidth="1"/>
    <col min="7" max="7" width="12" style="81" customWidth="1"/>
    <col min="8" max="8" width="13.85546875" style="81" customWidth="1"/>
    <col min="9" max="9" width="9.7109375" style="81" customWidth="1"/>
    <col min="10" max="10" width="13.28515625" style="81" customWidth="1"/>
    <col min="11" max="11" width="14.5703125" style="81" customWidth="1"/>
    <col min="12" max="12" width="12.42578125" style="81" customWidth="1"/>
    <col min="13" max="13" width="13" style="81" customWidth="1"/>
    <col min="14" max="16384" width="9.140625" style="81"/>
  </cols>
  <sheetData>
    <row r="1" spans="1:16" ht="21.75" customHeight="1" x14ac:dyDescent="0.25">
      <c r="A1" s="98"/>
      <c r="B1" s="74" t="s">
        <v>14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54"/>
      <c r="O1" s="54"/>
      <c r="P1" s="98"/>
    </row>
    <row r="2" spans="1:16" ht="29.25" customHeight="1" x14ac:dyDescent="0.25">
      <c r="A2" s="54"/>
      <c r="B2" s="73" t="s">
        <v>79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54"/>
      <c r="O2" s="54"/>
      <c r="P2" s="98"/>
    </row>
    <row r="3" spans="1:16" ht="23.25" customHeight="1" x14ac:dyDescent="0.3">
      <c r="A3" s="99"/>
      <c r="B3" s="111" t="s">
        <v>76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98"/>
      <c r="O3" s="98"/>
      <c r="P3" s="98"/>
    </row>
    <row r="4" spans="1:16" ht="21.75" customHeight="1" x14ac:dyDescent="0.25">
      <c r="A4" s="109" t="s">
        <v>13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98"/>
      <c r="O4" s="98"/>
      <c r="P4" s="98"/>
    </row>
    <row r="5" spans="1:16" ht="127.5" customHeight="1" x14ac:dyDescent="0.25">
      <c r="A5" s="100" t="s">
        <v>12</v>
      </c>
      <c r="B5" s="100" t="s">
        <v>11</v>
      </c>
      <c r="C5" s="69" t="s">
        <v>10</v>
      </c>
      <c r="D5" s="67" t="s">
        <v>9</v>
      </c>
      <c r="E5" s="67" t="s">
        <v>8</v>
      </c>
      <c r="F5" s="67" t="s">
        <v>7</v>
      </c>
      <c r="G5" s="67" t="s">
        <v>6</v>
      </c>
      <c r="H5" s="67" t="s">
        <v>5</v>
      </c>
      <c r="I5" s="67" t="s">
        <v>4</v>
      </c>
      <c r="J5" s="67" t="s">
        <v>124</v>
      </c>
      <c r="K5" s="67" t="s">
        <v>3</v>
      </c>
      <c r="L5" s="67" t="s">
        <v>2</v>
      </c>
      <c r="M5" s="67" t="s">
        <v>1</v>
      </c>
      <c r="N5" s="43"/>
      <c r="O5" s="43"/>
      <c r="P5" s="43"/>
    </row>
    <row r="6" spans="1:16" ht="23.25" customHeight="1" x14ac:dyDescent="0.25">
      <c r="A6" s="101"/>
      <c r="B6" s="101"/>
      <c r="C6" s="117">
        <v>1</v>
      </c>
      <c r="D6" s="117">
        <v>2</v>
      </c>
      <c r="E6" s="117">
        <v>3</v>
      </c>
      <c r="F6" s="117">
        <v>4</v>
      </c>
      <c r="G6" s="117">
        <v>5</v>
      </c>
      <c r="H6" s="117">
        <v>6</v>
      </c>
      <c r="I6" s="117">
        <v>7</v>
      </c>
      <c r="J6" s="117">
        <v>8</v>
      </c>
      <c r="K6" s="117">
        <v>9</v>
      </c>
      <c r="L6" s="117">
        <v>10</v>
      </c>
      <c r="M6" s="117">
        <v>11</v>
      </c>
      <c r="N6" s="43"/>
      <c r="O6" s="43"/>
      <c r="P6" s="43"/>
    </row>
    <row r="7" spans="1:16" ht="23.25" customHeight="1" x14ac:dyDescent="0.25">
      <c r="A7" s="65">
        <v>1</v>
      </c>
      <c r="B7" s="89" t="s">
        <v>73</v>
      </c>
      <c r="C7" s="102">
        <v>17</v>
      </c>
      <c r="D7" s="41">
        <v>502</v>
      </c>
      <c r="E7" s="41"/>
      <c r="F7" s="41"/>
      <c r="G7" s="41"/>
      <c r="H7" s="102">
        <v>23</v>
      </c>
      <c r="I7" s="41">
        <v>496</v>
      </c>
      <c r="J7" s="41">
        <v>24</v>
      </c>
      <c r="K7" s="41">
        <v>262</v>
      </c>
      <c r="L7" s="41">
        <v>203</v>
      </c>
      <c r="M7" s="102">
        <v>7</v>
      </c>
      <c r="N7" s="43"/>
      <c r="O7" s="43"/>
      <c r="P7" s="43"/>
    </row>
    <row r="8" spans="1:16" ht="27.75" customHeight="1" x14ac:dyDescent="0.25">
      <c r="A8" s="65">
        <v>2</v>
      </c>
      <c r="B8" s="103" t="s">
        <v>72</v>
      </c>
      <c r="C8" s="102"/>
      <c r="D8" s="41">
        <v>488</v>
      </c>
      <c r="E8" s="41"/>
      <c r="F8" s="41">
        <v>16</v>
      </c>
      <c r="G8" s="41"/>
      <c r="H8" s="102"/>
      <c r="I8" s="41">
        <v>472</v>
      </c>
      <c r="J8" s="41">
        <v>13</v>
      </c>
      <c r="K8" s="41">
        <v>259</v>
      </c>
      <c r="L8" s="41">
        <v>200</v>
      </c>
      <c r="M8" s="102"/>
      <c r="N8" s="43"/>
      <c r="O8" s="43"/>
      <c r="P8" s="43"/>
    </row>
    <row r="9" spans="1:16" ht="27.75" customHeight="1" x14ac:dyDescent="0.25">
      <c r="A9" s="65">
        <v>3</v>
      </c>
      <c r="B9" s="89" t="s">
        <v>71</v>
      </c>
      <c r="C9" s="102">
        <v>436</v>
      </c>
      <c r="D9" s="41">
        <v>832</v>
      </c>
      <c r="E9" s="41">
        <v>1</v>
      </c>
      <c r="F9" s="41"/>
      <c r="G9" s="41"/>
      <c r="H9" s="102"/>
      <c r="I9" s="41">
        <v>1267</v>
      </c>
      <c r="J9" s="41">
        <v>21</v>
      </c>
      <c r="K9" s="41">
        <v>521</v>
      </c>
      <c r="L9" s="41">
        <v>7</v>
      </c>
      <c r="M9" s="102">
        <v>718</v>
      </c>
      <c r="N9" s="43"/>
      <c r="O9" s="43"/>
      <c r="P9" s="43"/>
    </row>
    <row r="10" spans="1:16" ht="24.75" customHeight="1" x14ac:dyDescent="0.25">
      <c r="A10" s="65">
        <v>4</v>
      </c>
      <c r="B10" s="103" t="s">
        <v>70</v>
      </c>
      <c r="C10" s="102"/>
      <c r="D10" s="41">
        <v>55</v>
      </c>
      <c r="E10" s="41"/>
      <c r="F10" s="41"/>
      <c r="G10" s="41"/>
      <c r="H10" s="102">
        <v>55</v>
      </c>
      <c r="I10" s="41"/>
      <c r="J10" s="41"/>
      <c r="K10" s="41"/>
      <c r="L10" s="41"/>
      <c r="M10" s="102"/>
      <c r="N10" s="43"/>
      <c r="O10" s="43"/>
      <c r="P10" s="43"/>
    </row>
    <row r="11" spans="1:16" ht="24.75" customHeight="1" x14ac:dyDescent="0.25">
      <c r="A11" s="65">
        <v>5</v>
      </c>
      <c r="B11" s="89" t="s">
        <v>69</v>
      </c>
      <c r="C11" s="102">
        <v>132</v>
      </c>
      <c r="D11" s="41">
        <v>1142</v>
      </c>
      <c r="E11" s="41"/>
      <c r="F11" s="41">
        <v>132</v>
      </c>
      <c r="G11" s="41"/>
      <c r="H11" s="102">
        <v>294</v>
      </c>
      <c r="I11" s="41">
        <v>848</v>
      </c>
      <c r="J11" s="41">
        <v>59</v>
      </c>
      <c r="K11" s="41">
        <v>260</v>
      </c>
      <c r="L11" s="41">
        <v>123</v>
      </c>
      <c r="M11" s="102">
        <v>406</v>
      </c>
      <c r="N11" s="43"/>
      <c r="O11" s="43"/>
      <c r="P11" s="43"/>
    </row>
    <row r="12" spans="1:16" ht="26.25" customHeight="1" x14ac:dyDescent="0.25">
      <c r="A12" s="65">
        <v>6</v>
      </c>
      <c r="B12" s="89" t="s">
        <v>68</v>
      </c>
      <c r="C12" s="102">
        <v>18</v>
      </c>
      <c r="D12" s="41">
        <v>454</v>
      </c>
      <c r="E12" s="41"/>
      <c r="F12" s="41">
        <v>24</v>
      </c>
      <c r="G12" s="41">
        <v>41</v>
      </c>
      <c r="H12" s="102"/>
      <c r="I12" s="41">
        <v>407</v>
      </c>
      <c r="J12" s="41">
        <v>5</v>
      </c>
      <c r="K12" s="41">
        <v>367</v>
      </c>
      <c r="L12" s="41">
        <v>35</v>
      </c>
      <c r="M12" s="102"/>
      <c r="N12" s="43"/>
      <c r="O12" s="43"/>
      <c r="P12" s="43"/>
    </row>
    <row r="13" spans="1:16" ht="23.25" hidden="1" customHeight="1" x14ac:dyDescent="0.25">
      <c r="A13" s="65"/>
      <c r="B13" s="104"/>
      <c r="C13" s="105"/>
      <c r="D13" s="41"/>
      <c r="E13" s="41"/>
      <c r="F13" s="41"/>
      <c r="G13" s="41"/>
      <c r="H13" s="102"/>
      <c r="I13" s="41"/>
      <c r="J13" s="41"/>
      <c r="K13" s="41"/>
      <c r="L13" s="41"/>
      <c r="M13" s="102"/>
      <c r="N13" s="43"/>
      <c r="O13" s="43"/>
      <c r="P13" s="43"/>
    </row>
    <row r="14" spans="1:16" ht="15.75" hidden="1" x14ac:dyDescent="0.25">
      <c r="A14" s="38"/>
      <c r="B14" s="103"/>
      <c r="C14" s="102"/>
      <c r="D14" s="41"/>
      <c r="E14" s="41"/>
      <c r="F14" s="41"/>
      <c r="G14" s="41"/>
      <c r="H14" s="102"/>
      <c r="I14" s="41"/>
      <c r="J14" s="41"/>
      <c r="K14" s="41"/>
      <c r="L14" s="41"/>
      <c r="M14" s="102"/>
      <c r="N14" s="43"/>
      <c r="O14" s="43"/>
      <c r="P14" s="43"/>
    </row>
    <row r="15" spans="1:16" ht="15.75" hidden="1" x14ac:dyDescent="0.25">
      <c r="A15" s="65"/>
      <c r="B15" s="89"/>
      <c r="C15" s="102"/>
      <c r="D15" s="41"/>
      <c r="E15" s="41"/>
      <c r="F15" s="41"/>
      <c r="G15" s="41"/>
      <c r="H15" s="102"/>
      <c r="I15" s="41"/>
      <c r="J15" s="41"/>
      <c r="K15" s="41"/>
      <c r="L15" s="41"/>
      <c r="M15" s="102"/>
      <c r="N15" s="43"/>
      <c r="O15" s="43"/>
      <c r="P15" s="43"/>
    </row>
    <row r="16" spans="1:16" ht="16.5" hidden="1" customHeight="1" x14ac:dyDescent="0.25">
      <c r="A16" s="65"/>
      <c r="B16" s="89"/>
      <c r="C16" s="41"/>
      <c r="D16" s="41"/>
      <c r="E16" s="41"/>
      <c r="F16" s="41"/>
      <c r="G16" s="41"/>
      <c r="H16" s="102"/>
      <c r="I16" s="41"/>
      <c r="J16" s="41"/>
      <c r="K16" s="41"/>
      <c r="L16" s="41"/>
      <c r="M16" s="102"/>
      <c r="N16" s="43"/>
      <c r="O16" s="43"/>
      <c r="P16" s="43"/>
    </row>
    <row r="17" spans="1:16" ht="15.75" hidden="1" x14ac:dyDescent="0.25">
      <c r="A17" s="65"/>
      <c r="B17" s="89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3"/>
      <c r="O17" s="43"/>
      <c r="P17" s="43"/>
    </row>
    <row r="18" spans="1:16" ht="15.75" hidden="1" x14ac:dyDescent="0.25">
      <c r="A18" s="65"/>
      <c r="B18" s="89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3"/>
      <c r="O18" s="43"/>
      <c r="P18" s="43"/>
    </row>
    <row r="19" spans="1:16" ht="15.75" hidden="1" x14ac:dyDescent="0.25">
      <c r="A19" s="65"/>
      <c r="B19" s="89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3"/>
      <c r="O19" s="43"/>
      <c r="P19" s="43"/>
    </row>
    <row r="20" spans="1:16" ht="15.75" hidden="1" x14ac:dyDescent="0.25">
      <c r="A20" s="65"/>
      <c r="B20" s="89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3"/>
      <c r="O20" s="43"/>
      <c r="P20" s="43"/>
    </row>
    <row r="21" spans="1:16" ht="15.75" hidden="1" x14ac:dyDescent="0.25">
      <c r="A21" s="65"/>
      <c r="B21" s="89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3"/>
      <c r="O21" s="43"/>
      <c r="P21" s="43"/>
    </row>
    <row r="22" spans="1:16" ht="15.75" hidden="1" x14ac:dyDescent="0.25">
      <c r="A22" s="65"/>
      <c r="B22" s="89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3"/>
      <c r="O22" s="43"/>
      <c r="P22" s="43"/>
    </row>
    <row r="23" spans="1:16" ht="15.75" hidden="1" x14ac:dyDescent="0.25">
      <c r="A23" s="65"/>
      <c r="B23" s="89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3"/>
      <c r="O23" s="43"/>
      <c r="P23" s="43"/>
    </row>
    <row r="24" spans="1:16" ht="15.75" hidden="1" x14ac:dyDescent="0.25">
      <c r="A24" s="65"/>
      <c r="B24" s="89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3"/>
      <c r="O24" s="43"/>
      <c r="P24" s="43"/>
    </row>
    <row r="25" spans="1:16" ht="15.75" hidden="1" x14ac:dyDescent="0.25">
      <c r="A25" s="65"/>
      <c r="B25" s="89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3"/>
      <c r="O25" s="43"/>
      <c r="P25" s="43"/>
    </row>
    <row r="26" spans="1:16" ht="15.75" hidden="1" x14ac:dyDescent="0.25">
      <c r="A26" s="65"/>
      <c r="B26" s="89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3"/>
      <c r="O26" s="43"/>
      <c r="P26" s="43"/>
    </row>
    <row r="27" spans="1:16" ht="15.75" hidden="1" x14ac:dyDescent="0.25">
      <c r="A27" s="65"/>
      <c r="B27" s="89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3"/>
      <c r="O27" s="43"/>
      <c r="P27" s="43"/>
    </row>
    <row r="28" spans="1:16" ht="15.75" hidden="1" x14ac:dyDescent="0.25">
      <c r="A28" s="65"/>
      <c r="B28" s="89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3"/>
      <c r="O28" s="43"/>
      <c r="P28" s="43"/>
    </row>
    <row r="29" spans="1:16" ht="15.75" hidden="1" x14ac:dyDescent="0.25">
      <c r="A29" s="65"/>
      <c r="B29" s="89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3"/>
      <c r="O29" s="43"/>
      <c r="P29" s="43"/>
    </row>
    <row r="30" spans="1:16" ht="15.75" hidden="1" x14ac:dyDescent="0.25">
      <c r="A30" s="65"/>
      <c r="B30" s="89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3"/>
      <c r="O30" s="43"/>
      <c r="P30" s="43"/>
    </row>
    <row r="31" spans="1:16" ht="15.75" hidden="1" x14ac:dyDescent="0.25">
      <c r="A31" s="65"/>
      <c r="B31" s="89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3"/>
      <c r="O31" s="43"/>
      <c r="P31" s="43"/>
    </row>
    <row r="32" spans="1:16" ht="15.75" hidden="1" x14ac:dyDescent="0.25">
      <c r="A32" s="65"/>
      <c r="B32" s="89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3"/>
      <c r="O32" s="43"/>
      <c r="P32" s="43"/>
    </row>
    <row r="33" spans="1:16" ht="15.75" hidden="1" x14ac:dyDescent="0.25">
      <c r="A33" s="65"/>
      <c r="B33" s="89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3"/>
      <c r="O33" s="43"/>
      <c r="P33" s="43"/>
    </row>
    <row r="34" spans="1:16" ht="15.75" hidden="1" x14ac:dyDescent="0.25">
      <c r="A34" s="65"/>
      <c r="B34" s="89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3"/>
      <c r="O34" s="43"/>
      <c r="P34" s="43"/>
    </row>
    <row r="35" spans="1:16" ht="15.75" hidden="1" x14ac:dyDescent="0.25">
      <c r="A35" s="65"/>
      <c r="B35" s="89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3"/>
      <c r="O35" s="43"/>
      <c r="P35" s="43"/>
    </row>
    <row r="36" spans="1:16" ht="15.75" hidden="1" x14ac:dyDescent="0.25">
      <c r="A36" s="65"/>
      <c r="B36" s="89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3"/>
      <c r="O36" s="43"/>
      <c r="P36" s="43"/>
    </row>
    <row r="37" spans="1:16" ht="15.75" hidden="1" x14ac:dyDescent="0.25">
      <c r="A37" s="65"/>
      <c r="B37" s="89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3"/>
      <c r="O37" s="43"/>
      <c r="P37" s="43"/>
    </row>
    <row r="38" spans="1:16" ht="15.75" hidden="1" x14ac:dyDescent="0.25">
      <c r="A38" s="65"/>
      <c r="B38" s="89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3"/>
      <c r="O38" s="43"/>
      <c r="P38" s="43"/>
    </row>
    <row r="39" spans="1:16" ht="15.75" hidden="1" x14ac:dyDescent="0.25">
      <c r="A39" s="65"/>
      <c r="B39" s="89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3"/>
      <c r="O39" s="43"/>
      <c r="P39" s="43"/>
    </row>
    <row r="40" spans="1:16" ht="15.75" hidden="1" x14ac:dyDescent="0.25">
      <c r="A40" s="65"/>
      <c r="B40" s="89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3"/>
      <c r="O40" s="43"/>
      <c r="P40" s="43"/>
    </row>
    <row r="41" spans="1:16" ht="15.75" hidden="1" x14ac:dyDescent="0.25">
      <c r="A41" s="65"/>
      <c r="B41" s="89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3"/>
      <c r="O41" s="43"/>
      <c r="P41" s="43"/>
    </row>
    <row r="42" spans="1:16" ht="15.75" hidden="1" x14ac:dyDescent="0.25">
      <c r="A42" s="65"/>
      <c r="B42" s="89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3"/>
      <c r="O42" s="43"/>
      <c r="P42" s="43"/>
    </row>
    <row r="43" spans="1:16" ht="15.75" hidden="1" x14ac:dyDescent="0.25">
      <c r="A43" s="65"/>
      <c r="B43" s="89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3"/>
      <c r="O43" s="43"/>
      <c r="P43" s="43"/>
    </row>
    <row r="44" spans="1:16" ht="15.75" hidden="1" x14ac:dyDescent="0.25">
      <c r="A44" s="65"/>
      <c r="B44" s="89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3"/>
      <c r="O44" s="43"/>
      <c r="P44" s="43"/>
    </row>
    <row r="45" spans="1:16" ht="15.75" hidden="1" x14ac:dyDescent="0.25">
      <c r="A45" s="65"/>
      <c r="B45" s="89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3"/>
      <c r="O45" s="43"/>
      <c r="P45" s="43"/>
    </row>
    <row r="46" spans="1:16" ht="15.75" hidden="1" x14ac:dyDescent="0.25">
      <c r="A46" s="65"/>
      <c r="B46" s="89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3"/>
      <c r="O46" s="43"/>
      <c r="P46" s="43"/>
    </row>
    <row r="47" spans="1:16" ht="32.25" customHeight="1" x14ac:dyDescent="0.25">
      <c r="A47" s="66"/>
      <c r="B47" s="89" t="s">
        <v>0</v>
      </c>
      <c r="C47" s="41">
        <f>SUM(C7:C45)</f>
        <v>603</v>
      </c>
      <c r="D47" s="41">
        <f>SUM(D7:D45)</f>
        <v>3473</v>
      </c>
      <c r="E47" s="41">
        <f>SUM(E9:E45)</f>
        <v>1</v>
      </c>
      <c r="F47" s="41">
        <f>SUM(F8:F45)</f>
        <v>172</v>
      </c>
      <c r="G47" s="41">
        <f>SUM(G12:G45)</f>
        <v>41</v>
      </c>
      <c r="H47" s="41">
        <f>SUM(H7:H45)</f>
        <v>372</v>
      </c>
      <c r="I47" s="41">
        <f>SUM(I7:I45)</f>
        <v>3490</v>
      </c>
      <c r="J47" s="41">
        <f>SUM(J7:J45)</f>
        <v>122</v>
      </c>
      <c r="K47" s="41">
        <f>SUM(K7:K45)</f>
        <v>1669</v>
      </c>
      <c r="L47" s="41">
        <f>SUM(L7:L45)</f>
        <v>568</v>
      </c>
      <c r="M47" s="41">
        <f>SUM(M7:M45)</f>
        <v>1131</v>
      </c>
      <c r="N47" s="43"/>
      <c r="O47" s="43"/>
      <c r="P47" s="43"/>
    </row>
    <row r="48" spans="1:16" ht="15.75" x14ac:dyDescent="0.25">
      <c r="B48" s="104"/>
      <c r="C48" s="105"/>
      <c r="D48" s="105"/>
      <c r="E48" s="105"/>
      <c r="F48" s="105"/>
      <c r="G48" s="106"/>
      <c r="H48" s="105"/>
      <c r="I48" s="106"/>
      <c r="J48" s="105"/>
      <c r="K48" s="105"/>
      <c r="L48" s="105"/>
      <c r="M48" s="105"/>
    </row>
    <row r="49" spans="8:9" x14ac:dyDescent="0.25">
      <c r="H49" s="107"/>
      <c r="I49" s="108"/>
    </row>
    <row r="50" spans="8:9" ht="25.5" customHeight="1" x14ac:dyDescent="0.25">
      <c r="H50" s="107"/>
    </row>
  </sheetData>
  <mergeCells count="7">
    <mergeCell ref="H49:H50"/>
    <mergeCell ref="A5:A6"/>
    <mergeCell ref="B5:B6"/>
    <mergeCell ref="B1:M1"/>
    <mergeCell ref="B2:M2"/>
    <mergeCell ref="B3:M3"/>
    <mergeCell ref="A4:M4"/>
  </mergeCells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48"/>
  <sheetViews>
    <sheetView zoomScaleNormal="100" zoomScaleSheetLayoutView="100" workbookViewId="0">
      <selection activeCell="J12" sqref="J12"/>
    </sheetView>
  </sheetViews>
  <sheetFormatPr defaultRowHeight="14.25" x14ac:dyDescent="0.2"/>
  <cols>
    <col min="1" max="1" width="6" style="1" customWidth="1"/>
    <col min="2" max="2" width="28" style="1" customWidth="1"/>
    <col min="3" max="3" width="14.140625" style="1" customWidth="1"/>
    <col min="4" max="5" width="15" style="1" customWidth="1"/>
    <col min="6" max="6" width="11.28515625" style="1" customWidth="1"/>
    <col min="7" max="7" width="14.42578125" style="1" customWidth="1"/>
    <col min="8" max="8" width="16" style="1" customWidth="1"/>
    <col min="9" max="9" width="13.42578125" style="1" customWidth="1"/>
    <col min="10" max="10" width="13.28515625" style="1" customWidth="1"/>
    <col min="11" max="11" width="12.5703125" style="1" customWidth="1"/>
    <col min="12" max="12" width="15.42578125" style="1" customWidth="1"/>
    <col min="13" max="13" width="13.140625" style="1" customWidth="1"/>
    <col min="14" max="16384" width="9.140625" style="1"/>
  </cols>
  <sheetData>
    <row r="1" spans="1:13" ht="21.75" customHeight="1" x14ac:dyDescent="0.2">
      <c r="A1" s="8"/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9.25" customHeight="1" x14ac:dyDescent="0.2">
      <c r="A2" s="10"/>
      <c r="B2" s="13" t="s">
        <v>107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3.25" customHeight="1" x14ac:dyDescent="0.2">
      <c r="A3" s="8"/>
      <c r="B3" s="14" t="s">
        <v>76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21.75" customHeight="1" x14ac:dyDescent="0.2">
      <c r="A4" s="15" t="s">
        <v>13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t="81" customHeight="1" x14ac:dyDescent="0.2">
      <c r="A5" s="16" t="s">
        <v>12</v>
      </c>
      <c r="B5" s="16" t="s">
        <v>11</v>
      </c>
      <c r="C5" s="11" t="s">
        <v>10</v>
      </c>
      <c r="D5" s="6" t="s">
        <v>9</v>
      </c>
      <c r="E5" s="6" t="s">
        <v>8</v>
      </c>
      <c r="F5" s="6" t="s">
        <v>7</v>
      </c>
      <c r="G5" s="6" t="s">
        <v>6</v>
      </c>
      <c r="H5" s="6" t="s">
        <v>5</v>
      </c>
      <c r="I5" s="6" t="s">
        <v>4</v>
      </c>
      <c r="J5" s="6" t="s">
        <v>124</v>
      </c>
      <c r="K5" s="6" t="s">
        <v>3</v>
      </c>
      <c r="L5" s="6" t="s">
        <v>2</v>
      </c>
      <c r="M5" s="6" t="s">
        <v>1</v>
      </c>
    </row>
    <row r="6" spans="1:13" ht="26.25" customHeight="1" x14ac:dyDescent="0.2">
      <c r="A6" s="17"/>
      <c r="B6" s="17"/>
      <c r="C6" s="113">
        <v>1</v>
      </c>
      <c r="D6" s="113">
        <v>2</v>
      </c>
      <c r="E6" s="113">
        <v>3</v>
      </c>
      <c r="F6" s="113">
        <v>4</v>
      </c>
      <c r="G6" s="113">
        <v>5</v>
      </c>
      <c r="H6" s="113">
        <v>6</v>
      </c>
      <c r="I6" s="113">
        <v>7</v>
      </c>
      <c r="J6" s="113">
        <v>8</v>
      </c>
      <c r="K6" s="113">
        <v>9</v>
      </c>
      <c r="L6" s="113">
        <v>10</v>
      </c>
      <c r="M6" s="113">
        <v>11</v>
      </c>
    </row>
    <row r="7" spans="1:13" ht="24.95" customHeight="1" x14ac:dyDescent="0.2">
      <c r="A7" s="5">
        <v>1</v>
      </c>
      <c r="B7" s="91" t="s">
        <v>118</v>
      </c>
      <c r="C7" s="85"/>
      <c r="D7" s="83">
        <v>1092</v>
      </c>
      <c r="E7" s="83">
        <v>5</v>
      </c>
      <c r="F7" s="83"/>
      <c r="G7" s="84"/>
      <c r="H7" s="83"/>
      <c r="I7" s="83">
        <v>1087</v>
      </c>
      <c r="J7" s="83">
        <v>12</v>
      </c>
      <c r="K7" s="83">
        <v>270</v>
      </c>
      <c r="L7" s="83">
        <v>163</v>
      </c>
      <c r="M7" s="85">
        <v>642</v>
      </c>
    </row>
    <row r="8" spans="1:13" ht="24.95" customHeight="1" x14ac:dyDescent="0.2">
      <c r="A8" s="5">
        <v>2</v>
      </c>
      <c r="B8" s="91" t="s">
        <v>119</v>
      </c>
      <c r="C8" s="85"/>
      <c r="D8" s="83"/>
      <c r="E8" s="83"/>
      <c r="F8" s="83"/>
      <c r="G8" s="84"/>
      <c r="H8" s="83"/>
      <c r="I8" s="83"/>
      <c r="J8" s="83"/>
      <c r="K8" s="83"/>
      <c r="L8" s="83"/>
      <c r="M8" s="85"/>
    </row>
    <row r="9" spans="1:13" ht="24.95" customHeight="1" x14ac:dyDescent="0.2">
      <c r="A9" s="5">
        <v>3</v>
      </c>
      <c r="B9" s="91" t="s">
        <v>120</v>
      </c>
      <c r="C9" s="85"/>
      <c r="D9" s="83"/>
      <c r="E9" s="83"/>
      <c r="F9" s="83"/>
      <c r="G9" s="84"/>
      <c r="H9" s="83"/>
      <c r="I9" s="83"/>
      <c r="J9" s="83"/>
      <c r="K9" s="83"/>
      <c r="L9" s="83"/>
      <c r="M9" s="85"/>
    </row>
    <row r="10" spans="1:13" ht="24.95" customHeight="1" x14ac:dyDescent="0.2">
      <c r="A10" s="5">
        <v>4</v>
      </c>
      <c r="B10" s="91" t="s">
        <v>121</v>
      </c>
      <c r="C10" s="85"/>
      <c r="D10" s="83">
        <v>488</v>
      </c>
      <c r="E10" s="83"/>
      <c r="F10" s="83">
        <v>12</v>
      </c>
      <c r="G10" s="82"/>
      <c r="H10" s="83"/>
      <c r="I10" s="83">
        <v>476</v>
      </c>
      <c r="J10" s="83">
        <v>5</v>
      </c>
      <c r="K10" s="83">
        <v>289</v>
      </c>
      <c r="L10" s="83">
        <v>182</v>
      </c>
      <c r="M10" s="85"/>
    </row>
    <row r="11" spans="1:13" ht="24.95" customHeight="1" x14ac:dyDescent="0.2">
      <c r="A11" s="5">
        <v>5</v>
      </c>
      <c r="B11" s="91" t="s">
        <v>122</v>
      </c>
      <c r="C11" s="85"/>
      <c r="D11" s="83">
        <v>1440</v>
      </c>
      <c r="E11" s="83"/>
      <c r="F11" s="83"/>
      <c r="G11" s="84"/>
      <c r="H11" s="83">
        <v>833</v>
      </c>
      <c r="I11" s="83">
        <v>607</v>
      </c>
      <c r="J11" s="83">
        <v>11</v>
      </c>
      <c r="K11" s="83">
        <v>274</v>
      </c>
      <c r="L11" s="83">
        <v>243</v>
      </c>
      <c r="M11" s="85">
        <v>79</v>
      </c>
    </row>
    <row r="12" spans="1:13" ht="24.95" hidden="1" customHeight="1" x14ac:dyDescent="0.2">
      <c r="A12" s="5"/>
      <c r="B12" s="91"/>
      <c r="C12" s="85"/>
      <c r="D12" s="83"/>
      <c r="E12" s="83"/>
      <c r="F12" s="83"/>
      <c r="G12" s="84"/>
      <c r="H12" s="83"/>
      <c r="I12" s="83"/>
      <c r="J12" s="83"/>
      <c r="K12" s="83"/>
      <c r="L12" s="83"/>
      <c r="M12" s="85"/>
    </row>
    <row r="13" spans="1:13" ht="24.95" hidden="1" customHeight="1" x14ac:dyDescent="0.2">
      <c r="A13" s="5"/>
      <c r="B13" s="91"/>
      <c r="C13" s="85"/>
      <c r="D13" s="83"/>
      <c r="E13" s="83"/>
      <c r="F13" s="83"/>
      <c r="G13" s="82"/>
      <c r="H13" s="83"/>
      <c r="I13" s="83"/>
      <c r="J13" s="83"/>
      <c r="K13" s="83"/>
      <c r="L13" s="83"/>
      <c r="M13" s="85"/>
    </row>
    <row r="14" spans="1:13" ht="24.95" hidden="1" customHeight="1" x14ac:dyDescent="0.2">
      <c r="A14" s="5"/>
      <c r="B14" s="91"/>
      <c r="C14" s="83"/>
      <c r="D14" s="83"/>
      <c r="E14" s="83"/>
      <c r="F14" s="83"/>
      <c r="G14" s="84"/>
      <c r="H14" s="83"/>
      <c r="I14" s="83"/>
      <c r="J14" s="83"/>
      <c r="K14" s="83"/>
      <c r="L14" s="83"/>
      <c r="M14" s="83"/>
    </row>
    <row r="15" spans="1:13" ht="24.95" hidden="1" customHeight="1" x14ac:dyDescent="0.2">
      <c r="A15" s="5"/>
      <c r="B15" s="92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</row>
    <row r="16" spans="1:13" ht="24.95" hidden="1" customHeight="1" x14ac:dyDescent="0.2">
      <c r="A16" s="5"/>
      <c r="B16" s="92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</row>
    <row r="17" spans="1:13" ht="24.95" hidden="1" customHeight="1" x14ac:dyDescent="0.2">
      <c r="A17" s="5"/>
      <c r="B17" s="92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24.95" hidden="1" customHeight="1" x14ac:dyDescent="0.2">
      <c r="A18" s="5"/>
      <c r="B18" s="92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</row>
    <row r="19" spans="1:13" ht="24.95" hidden="1" customHeight="1" x14ac:dyDescent="0.2">
      <c r="A19" s="5"/>
      <c r="B19" s="92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</row>
    <row r="20" spans="1:13" ht="24.95" hidden="1" customHeight="1" x14ac:dyDescent="0.2">
      <c r="A20" s="5"/>
      <c r="B20" s="92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24.95" hidden="1" customHeight="1" x14ac:dyDescent="0.2">
      <c r="A21" s="5"/>
      <c r="B21" s="92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13" ht="24.95" hidden="1" customHeight="1" x14ac:dyDescent="0.2">
      <c r="A22" s="5"/>
      <c r="B22" s="92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</row>
    <row r="23" spans="1:13" ht="24.95" hidden="1" customHeight="1" x14ac:dyDescent="0.2">
      <c r="A23" s="5"/>
      <c r="B23" s="92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3" ht="24.95" hidden="1" customHeight="1" x14ac:dyDescent="0.2">
      <c r="A24" s="5"/>
      <c r="B24" s="92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</row>
    <row r="25" spans="1:13" ht="24.95" hidden="1" customHeight="1" x14ac:dyDescent="0.2">
      <c r="A25" s="5"/>
      <c r="B25" s="92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24.95" hidden="1" customHeight="1" x14ac:dyDescent="0.2">
      <c r="A26" s="5"/>
      <c r="B26" s="92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</row>
    <row r="27" spans="1:13" ht="24.95" hidden="1" customHeight="1" x14ac:dyDescent="0.2">
      <c r="A27" s="5"/>
      <c r="B27" s="92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</row>
    <row r="28" spans="1:13" ht="24.95" hidden="1" customHeight="1" x14ac:dyDescent="0.2">
      <c r="A28" s="5"/>
      <c r="B28" s="92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</row>
    <row r="29" spans="1:13" ht="24.95" hidden="1" customHeight="1" x14ac:dyDescent="0.2">
      <c r="A29" s="5"/>
      <c r="B29" s="92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</row>
    <row r="30" spans="1:13" ht="24.95" hidden="1" customHeight="1" x14ac:dyDescent="0.2">
      <c r="A30" s="5"/>
      <c r="B30" s="92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</row>
    <row r="31" spans="1:13" ht="24.95" hidden="1" customHeight="1" x14ac:dyDescent="0.2">
      <c r="A31" s="5"/>
      <c r="B31" s="92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</row>
    <row r="32" spans="1:13" ht="24.95" hidden="1" customHeight="1" x14ac:dyDescent="0.2">
      <c r="A32" s="5"/>
      <c r="B32" s="92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24.95" hidden="1" customHeight="1" x14ac:dyDescent="0.2">
      <c r="A33" s="5"/>
      <c r="B33" s="92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</row>
    <row r="34" spans="1:13" ht="24.95" hidden="1" customHeight="1" x14ac:dyDescent="0.2">
      <c r="A34" s="5"/>
      <c r="B34" s="92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</row>
    <row r="35" spans="1:13" ht="24.95" hidden="1" customHeight="1" x14ac:dyDescent="0.2">
      <c r="A35" s="5"/>
      <c r="B35" s="92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</row>
    <row r="36" spans="1:13" ht="24.95" hidden="1" customHeight="1" x14ac:dyDescent="0.2">
      <c r="A36" s="5"/>
      <c r="B36" s="92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</row>
    <row r="37" spans="1:13" ht="24.95" hidden="1" customHeight="1" x14ac:dyDescent="0.2">
      <c r="A37" s="5"/>
      <c r="B37" s="92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</row>
    <row r="38" spans="1:13" ht="24.95" hidden="1" customHeight="1" x14ac:dyDescent="0.2">
      <c r="A38" s="5"/>
      <c r="B38" s="92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</row>
    <row r="39" spans="1:13" ht="24.95" hidden="1" customHeight="1" x14ac:dyDescent="0.2">
      <c r="A39" s="5"/>
      <c r="B39" s="92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</row>
    <row r="40" spans="1:13" ht="24.95" hidden="1" customHeight="1" x14ac:dyDescent="0.2">
      <c r="A40" s="5"/>
      <c r="B40" s="92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</row>
    <row r="41" spans="1:13" ht="24.95" hidden="1" customHeight="1" x14ac:dyDescent="0.2">
      <c r="A41" s="5"/>
      <c r="B41" s="92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</row>
    <row r="42" spans="1:13" ht="24.95" hidden="1" customHeight="1" x14ac:dyDescent="0.2">
      <c r="A42" s="5"/>
      <c r="B42" s="92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3" ht="24.95" hidden="1" customHeight="1" x14ac:dyDescent="0.2">
      <c r="A43" s="5"/>
      <c r="B43" s="92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</row>
    <row r="44" spans="1:13" ht="24.95" hidden="1" customHeight="1" x14ac:dyDescent="0.2">
      <c r="A44" s="5"/>
      <c r="B44" s="92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</row>
    <row r="45" spans="1:13" ht="24.95" hidden="1" customHeight="1" x14ac:dyDescent="0.2">
      <c r="A45" s="5"/>
      <c r="B45" s="92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</row>
    <row r="46" spans="1:13" ht="24.95" hidden="1" customHeight="1" x14ac:dyDescent="0.2">
      <c r="A46" s="5"/>
      <c r="B46" s="92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</row>
    <row r="47" spans="1:13" ht="27" customHeight="1" x14ac:dyDescent="0.2">
      <c r="A47" s="4"/>
      <c r="B47" s="89" t="s">
        <v>0</v>
      </c>
      <c r="C47" s="41">
        <f>SUM(C7:C18)</f>
        <v>0</v>
      </c>
      <c r="D47" s="41">
        <f>SUM(D7:D18)</f>
        <v>3020</v>
      </c>
      <c r="E47" s="41">
        <f>SUM(E7:E18)</f>
        <v>5</v>
      </c>
      <c r="F47" s="41">
        <f>SUM(F7:F18)</f>
        <v>12</v>
      </c>
      <c r="G47" s="41">
        <f>SUM(G7:G18)</f>
        <v>0</v>
      </c>
      <c r="H47" s="41">
        <f>SUM(H7:H18)</f>
        <v>833</v>
      </c>
      <c r="I47" s="41">
        <f>SUM(I7:I18)</f>
        <v>2170</v>
      </c>
      <c r="J47" s="41">
        <f>SUM(J7:J18)</f>
        <v>28</v>
      </c>
      <c r="K47" s="41">
        <f>SUM(K7:K18)</f>
        <v>833</v>
      </c>
      <c r="L47" s="41">
        <f>SUM(L7:L18)</f>
        <v>588</v>
      </c>
      <c r="M47" s="41">
        <f>SUM(M7:M18)</f>
        <v>721</v>
      </c>
    </row>
    <row r="48" spans="1:13" x14ac:dyDescent="0.2">
      <c r="G48" s="3"/>
      <c r="I48" s="3"/>
    </row>
  </sheetData>
  <mergeCells count="6">
    <mergeCell ref="B1:M1"/>
    <mergeCell ref="B2:M2"/>
    <mergeCell ref="B3:M3"/>
    <mergeCell ref="A4:M4"/>
    <mergeCell ref="A5:A6"/>
    <mergeCell ref="B5:B6"/>
  </mergeCells>
  <pageMargins left="0.7" right="0.7" top="0.75" bottom="0.75" header="0.3" footer="0.3"/>
  <pageSetup paperSize="9" scale="7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54"/>
  <sheetViews>
    <sheetView zoomScaleSheetLayoutView="100" workbookViewId="0">
      <selection activeCell="J12" sqref="J12"/>
    </sheetView>
  </sheetViews>
  <sheetFormatPr defaultRowHeight="14.25" x14ac:dyDescent="0.2"/>
  <cols>
    <col min="1" max="1" width="6" style="1" customWidth="1"/>
    <col min="2" max="2" width="19.7109375" style="1" customWidth="1"/>
    <col min="3" max="3" width="14.140625" style="1" customWidth="1"/>
    <col min="4" max="5" width="15" style="1" customWidth="1"/>
    <col min="6" max="6" width="11.28515625" style="1" customWidth="1"/>
    <col min="7" max="7" width="14.42578125" style="1" customWidth="1"/>
    <col min="8" max="8" width="16" style="1" customWidth="1"/>
    <col min="9" max="9" width="13.42578125" style="1" customWidth="1"/>
    <col min="10" max="10" width="14" style="1" customWidth="1"/>
    <col min="11" max="11" width="12.5703125" style="1" customWidth="1"/>
    <col min="12" max="12" width="15.42578125" style="1" customWidth="1"/>
    <col min="13" max="13" width="13.140625" style="1" customWidth="1"/>
    <col min="14" max="16384" width="9.140625" style="1"/>
  </cols>
  <sheetData>
    <row r="1" spans="1:13" ht="21.75" customHeight="1" x14ac:dyDescent="0.2">
      <c r="A1" s="8"/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9.25" customHeight="1" x14ac:dyDescent="0.2">
      <c r="A2" s="10"/>
      <c r="B2" s="13" t="s">
        <v>106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3.25" customHeight="1" x14ac:dyDescent="0.2">
      <c r="A3" s="8"/>
      <c r="B3" s="14" t="s">
        <v>76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21.75" customHeight="1" x14ac:dyDescent="0.2">
      <c r="A4" s="15" t="s">
        <v>13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t="81" customHeight="1" x14ac:dyDescent="0.2">
      <c r="A5" s="16" t="s">
        <v>12</v>
      </c>
      <c r="B5" s="16" t="s">
        <v>11</v>
      </c>
      <c r="C5" s="11" t="s">
        <v>10</v>
      </c>
      <c r="D5" s="6" t="s">
        <v>9</v>
      </c>
      <c r="E5" s="6" t="s">
        <v>8</v>
      </c>
      <c r="F5" s="6" t="s">
        <v>7</v>
      </c>
      <c r="G5" s="6" t="s">
        <v>6</v>
      </c>
      <c r="H5" s="6" t="s">
        <v>5</v>
      </c>
      <c r="I5" s="6" t="s">
        <v>4</v>
      </c>
      <c r="J5" s="6" t="s">
        <v>124</v>
      </c>
      <c r="K5" s="6" t="s">
        <v>3</v>
      </c>
      <c r="L5" s="6" t="s">
        <v>2</v>
      </c>
      <c r="M5" s="6" t="s">
        <v>1</v>
      </c>
    </row>
    <row r="6" spans="1:13" ht="26.25" customHeight="1" x14ac:dyDescent="0.2">
      <c r="A6" s="17"/>
      <c r="B6" s="17"/>
      <c r="C6" s="112">
        <v>1</v>
      </c>
      <c r="D6" s="112">
        <v>2</v>
      </c>
      <c r="E6" s="112">
        <v>3</v>
      </c>
      <c r="F6" s="112">
        <v>4</v>
      </c>
      <c r="G6" s="112">
        <v>5</v>
      </c>
      <c r="H6" s="112">
        <v>6</v>
      </c>
      <c r="I6" s="112">
        <v>7</v>
      </c>
      <c r="J6" s="112">
        <v>8</v>
      </c>
      <c r="K6" s="112">
        <v>9</v>
      </c>
      <c r="L6" s="112">
        <v>10</v>
      </c>
      <c r="M6" s="112">
        <v>11</v>
      </c>
    </row>
    <row r="7" spans="1:13" ht="24.95" customHeight="1" x14ac:dyDescent="0.2">
      <c r="A7" s="5">
        <v>1</v>
      </c>
      <c r="B7" s="91" t="s">
        <v>67</v>
      </c>
      <c r="C7" s="83">
        <v>15</v>
      </c>
      <c r="D7" s="83">
        <v>160</v>
      </c>
      <c r="E7" s="83"/>
      <c r="F7" s="83">
        <v>4</v>
      </c>
      <c r="G7" s="84">
        <v>32</v>
      </c>
      <c r="H7" s="83"/>
      <c r="I7" s="83">
        <v>139</v>
      </c>
      <c r="J7" s="83">
        <v>8</v>
      </c>
      <c r="K7" s="83">
        <v>74</v>
      </c>
      <c r="L7" s="83">
        <v>57</v>
      </c>
      <c r="M7" s="85"/>
    </row>
    <row r="8" spans="1:13" ht="24.95" customHeight="1" x14ac:dyDescent="0.2">
      <c r="A8" s="5">
        <v>2</v>
      </c>
      <c r="B8" s="91" t="s">
        <v>66</v>
      </c>
      <c r="C8" s="83"/>
      <c r="D8" s="83">
        <v>349</v>
      </c>
      <c r="E8" s="83">
        <v>1</v>
      </c>
      <c r="F8" s="83">
        <v>20</v>
      </c>
      <c r="G8" s="84">
        <v>46</v>
      </c>
      <c r="H8" s="83">
        <v>42</v>
      </c>
      <c r="I8" s="83">
        <v>240</v>
      </c>
      <c r="J8" s="83">
        <v>10</v>
      </c>
      <c r="K8" s="83">
        <v>94</v>
      </c>
      <c r="L8" s="83">
        <v>84</v>
      </c>
      <c r="M8" s="85">
        <v>52</v>
      </c>
    </row>
    <row r="9" spans="1:13" ht="24.95" customHeight="1" x14ac:dyDescent="0.2">
      <c r="A9" s="5">
        <v>3</v>
      </c>
      <c r="B9" s="92" t="s">
        <v>65</v>
      </c>
      <c r="C9" s="83"/>
      <c r="D9" s="83">
        <v>254</v>
      </c>
      <c r="E9" s="83"/>
      <c r="F9" s="83">
        <v>107</v>
      </c>
      <c r="G9" s="84">
        <v>35</v>
      </c>
      <c r="H9" s="83"/>
      <c r="I9" s="83">
        <v>112</v>
      </c>
      <c r="J9" s="83">
        <v>6</v>
      </c>
      <c r="K9" s="83">
        <v>62</v>
      </c>
      <c r="L9" s="83">
        <v>42</v>
      </c>
      <c r="M9" s="85">
        <v>2</v>
      </c>
    </row>
    <row r="10" spans="1:13" ht="24.95" hidden="1" customHeight="1" x14ac:dyDescent="0.2">
      <c r="A10" s="5"/>
      <c r="B10" s="95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</row>
    <row r="11" spans="1:13" ht="24.95" hidden="1" customHeight="1" x14ac:dyDescent="0.2">
      <c r="A11" s="5"/>
      <c r="B11" s="92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</row>
    <row r="12" spans="1:13" ht="24.95" hidden="1" customHeight="1" x14ac:dyDescent="0.2">
      <c r="A12" s="5"/>
      <c r="B12" s="92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24.95" hidden="1" customHeight="1" x14ac:dyDescent="0.2">
      <c r="A13" s="5"/>
      <c r="B13" s="92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</row>
    <row r="14" spans="1:13" ht="24.95" hidden="1" customHeight="1" x14ac:dyDescent="0.2">
      <c r="A14" s="5"/>
      <c r="B14" s="92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24.95" hidden="1" customHeight="1" x14ac:dyDescent="0.2">
      <c r="A15" s="5"/>
      <c r="B15" s="92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</row>
    <row r="16" spans="1:13" ht="24.95" hidden="1" customHeight="1" x14ac:dyDescent="0.2">
      <c r="A16" s="5"/>
      <c r="B16" s="92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</row>
    <row r="17" spans="1:13" ht="24.95" hidden="1" customHeight="1" x14ac:dyDescent="0.2">
      <c r="A17" s="5"/>
      <c r="B17" s="92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24.95" hidden="1" customHeight="1" x14ac:dyDescent="0.2">
      <c r="A18" s="5"/>
      <c r="B18" s="92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</row>
    <row r="19" spans="1:13" ht="24.95" hidden="1" customHeight="1" x14ac:dyDescent="0.2">
      <c r="A19" s="5"/>
      <c r="B19" s="92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</row>
    <row r="20" spans="1:13" ht="24.95" hidden="1" customHeight="1" x14ac:dyDescent="0.2">
      <c r="A20" s="5"/>
      <c r="B20" s="92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24.95" hidden="1" customHeight="1" x14ac:dyDescent="0.2">
      <c r="A21" s="5"/>
      <c r="B21" s="92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13" ht="24.95" hidden="1" customHeight="1" x14ac:dyDescent="0.2">
      <c r="A22" s="5"/>
      <c r="B22" s="92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</row>
    <row r="23" spans="1:13" ht="24.95" hidden="1" customHeight="1" x14ac:dyDescent="0.2">
      <c r="A23" s="5"/>
      <c r="B23" s="92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3" ht="24.95" hidden="1" customHeight="1" x14ac:dyDescent="0.2">
      <c r="A24" s="5"/>
      <c r="B24" s="92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</row>
    <row r="25" spans="1:13" ht="24.95" hidden="1" customHeight="1" x14ac:dyDescent="0.2">
      <c r="A25" s="5"/>
      <c r="B25" s="92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24.95" hidden="1" customHeight="1" x14ac:dyDescent="0.2">
      <c r="A26" s="5"/>
      <c r="B26" s="92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</row>
    <row r="27" spans="1:13" ht="24.95" hidden="1" customHeight="1" x14ac:dyDescent="0.2">
      <c r="A27" s="5"/>
      <c r="B27" s="92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</row>
    <row r="28" spans="1:13" ht="24.95" hidden="1" customHeight="1" x14ac:dyDescent="0.2">
      <c r="A28" s="5"/>
      <c r="B28" s="92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</row>
    <row r="29" spans="1:13" ht="24.95" hidden="1" customHeight="1" x14ac:dyDescent="0.2">
      <c r="A29" s="5"/>
      <c r="B29" s="92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</row>
    <row r="30" spans="1:13" ht="24.95" hidden="1" customHeight="1" x14ac:dyDescent="0.2">
      <c r="A30" s="5"/>
      <c r="B30" s="92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</row>
    <row r="31" spans="1:13" ht="24.95" hidden="1" customHeight="1" x14ac:dyDescent="0.2">
      <c r="A31" s="5"/>
      <c r="B31" s="92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</row>
    <row r="32" spans="1:13" ht="24.95" hidden="1" customHeight="1" x14ac:dyDescent="0.2">
      <c r="A32" s="5"/>
      <c r="B32" s="92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24.95" hidden="1" customHeight="1" x14ac:dyDescent="0.2">
      <c r="A33" s="5"/>
      <c r="B33" s="92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</row>
    <row r="34" spans="1:13" ht="24.95" hidden="1" customHeight="1" x14ac:dyDescent="0.2">
      <c r="A34" s="5"/>
      <c r="B34" s="92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</row>
    <row r="35" spans="1:13" ht="24.95" hidden="1" customHeight="1" x14ac:dyDescent="0.2">
      <c r="A35" s="5"/>
      <c r="B35" s="92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</row>
    <row r="36" spans="1:13" ht="24.95" hidden="1" customHeight="1" x14ac:dyDescent="0.2">
      <c r="A36" s="5"/>
      <c r="B36" s="92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</row>
    <row r="37" spans="1:13" ht="24.95" hidden="1" customHeight="1" x14ac:dyDescent="0.2">
      <c r="A37" s="5"/>
      <c r="B37" s="92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</row>
    <row r="38" spans="1:13" ht="24.95" hidden="1" customHeight="1" x14ac:dyDescent="0.2">
      <c r="A38" s="5"/>
      <c r="B38" s="92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</row>
    <row r="39" spans="1:13" ht="24.95" hidden="1" customHeight="1" x14ac:dyDescent="0.2">
      <c r="A39" s="5"/>
      <c r="B39" s="92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</row>
    <row r="40" spans="1:13" ht="24.95" hidden="1" customHeight="1" x14ac:dyDescent="0.2">
      <c r="A40" s="5"/>
      <c r="B40" s="92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</row>
    <row r="41" spans="1:13" ht="24.95" hidden="1" customHeight="1" x14ac:dyDescent="0.2">
      <c r="A41" s="5"/>
      <c r="B41" s="92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</row>
    <row r="42" spans="1:13" ht="24.95" hidden="1" customHeight="1" x14ac:dyDescent="0.2">
      <c r="A42" s="5"/>
      <c r="B42" s="92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3" ht="24.95" hidden="1" customHeight="1" x14ac:dyDescent="0.2">
      <c r="A43" s="5"/>
      <c r="B43" s="92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</row>
    <row r="44" spans="1:13" ht="24.95" hidden="1" customHeight="1" x14ac:dyDescent="0.2">
      <c r="A44" s="5"/>
      <c r="B44" s="92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</row>
    <row r="45" spans="1:13" ht="24.95" hidden="1" customHeight="1" x14ac:dyDescent="0.2">
      <c r="A45" s="5"/>
      <c r="B45" s="92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</row>
    <row r="46" spans="1:13" ht="24.95" hidden="1" customHeight="1" x14ac:dyDescent="0.2">
      <c r="A46" s="5"/>
      <c r="B46" s="92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</row>
    <row r="47" spans="1:13" ht="24.95" customHeight="1" x14ac:dyDescent="0.2">
      <c r="A47" s="4"/>
      <c r="B47" s="89" t="s">
        <v>0</v>
      </c>
      <c r="C47" s="41">
        <f>SUM(C7:C18)</f>
        <v>15</v>
      </c>
      <c r="D47" s="41">
        <f>SUM(D7:D18)</f>
        <v>763</v>
      </c>
      <c r="E47" s="41">
        <f>SUM(E7:E18)</f>
        <v>1</v>
      </c>
      <c r="F47" s="41">
        <f>SUM(F7:F18)</f>
        <v>131</v>
      </c>
      <c r="G47" s="41">
        <f>SUM(G7:G18)</f>
        <v>113</v>
      </c>
      <c r="H47" s="41">
        <f>SUM(H7:H18)</f>
        <v>42</v>
      </c>
      <c r="I47" s="41">
        <f>SUM(I7:I18)</f>
        <v>491</v>
      </c>
      <c r="J47" s="41">
        <f>SUM(J7:J18)</f>
        <v>24</v>
      </c>
      <c r="K47" s="41">
        <f>SUM(K7:K18)</f>
        <v>230</v>
      </c>
      <c r="L47" s="41">
        <f>SUM(L7:L18)</f>
        <v>183</v>
      </c>
      <c r="M47" s="41">
        <f>SUM(M7:M18)</f>
        <v>54</v>
      </c>
    </row>
    <row r="48" spans="1:13" x14ac:dyDescent="0.2">
      <c r="G48" s="3"/>
      <c r="I48" s="3"/>
    </row>
    <row r="52" spans="2:5" x14ac:dyDescent="0.2">
      <c r="B52" s="80"/>
      <c r="C52" s="80"/>
      <c r="D52" s="80"/>
      <c r="E52" s="80"/>
    </row>
    <row r="53" spans="2:5" x14ac:dyDescent="0.2">
      <c r="B53" s="80"/>
      <c r="C53" s="80"/>
      <c r="D53" s="80"/>
      <c r="E53" s="80"/>
    </row>
    <row r="54" spans="2:5" x14ac:dyDescent="0.2">
      <c r="B54" s="80"/>
      <c r="C54" s="80"/>
      <c r="D54" s="80"/>
      <c r="E54" s="80"/>
    </row>
  </sheetData>
  <mergeCells count="7">
    <mergeCell ref="B52:E54"/>
    <mergeCell ref="B1:M1"/>
    <mergeCell ref="B2:M2"/>
    <mergeCell ref="B3:M3"/>
    <mergeCell ref="A4:M4"/>
    <mergeCell ref="A5:A6"/>
    <mergeCell ref="B5:B6"/>
  </mergeCells>
  <pageMargins left="0.7" right="0.7" top="0.75" bottom="0.75" header="0.3" footer="0.3"/>
  <pageSetup paperSize="9" scale="73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selection activeCell="J12" sqref="J12"/>
    </sheetView>
  </sheetViews>
  <sheetFormatPr defaultRowHeight="15" x14ac:dyDescent="0.25"/>
  <cols>
    <col min="1" max="1" width="6" style="35" customWidth="1"/>
    <col min="2" max="2" width="22" style="35" customWidth="1"/>
    <col min="3" max="3" width="14.140625" style="35" customWidth="1"/>
    <col min="4" max="5" width="15" style="35" customWidth="1"/>
    <col min="6" max="6" width="11.28515625" style="35" customWidth="1"/>
    <col min="7" max="7" width="14.42578125" style="35" customWidth="1"/>
    <col min="8" max="8" width="16" style="35" customWidth="1"/>
    <col min="9" max="9" width="14.5703125" style="35" customWidth="1"/>
    <col min="10" max="10" width="12.28515625" style="35" customWidth="1"/>
    <col min="11" max="11" width="12.5703125" style="35" customWidth="1"/>
    <col min="12" max="12" width="15.42578125" style="35" customWidth="1"/>
    <col min="13" max="13" width="13.140625" style="35" customWidth="1"/>
    <col min="14" max="16384" width="9.140625" style="35"/>
  </cols>
  <sheetData>
    <row r="1" spans="1:16" ht="21.75" customHeight="1" x14ac:dyDescent="0.25">
      <c r="A1" s="50"/>
      <c r="B1" s="74" t="s">
        <v>14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54"/>
      <c r="O1" s="54"/>
      <c r="P1" s="50"/>
    </row>
    <row r="2" spans="1:16" ht="29.25" customHeight="1" x14ac:dyDescent="0.25">
      <c r="A2" s="54"/>
      <c r="B2" s="73" t="s">
        <v>105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54"/>
      <c r="O2" s="54"/>
      <c r="P2" s="50"/>
    </row>
    <row r="3" spans="1:16" ht="23.25" customHeight="1" x14ac:dyDescent="0.25">
      <c r="A3" s="50"/>
      <c r="B3" s="72" t="s">
        <v>76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50"/>
      <c r="O3" s="50"/>
      <c r="P3" s="50"/>
    </row>
    <row r="4" spans="1:16" ht="21.75" customHeight="1" x14ac:dyDescent="0.25">
      <c r="A4" s="76" t="s">
        <v>13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50"/>
      <c r="O4" s="50"/>
      <c r="P4" s="50"/>
    </row>
    <row r="5" spans="1:16" ht="81" customHeight="1" x14ac:dyDescent="0.25">
      <c r="A5" s="70" t="s">
        <v>12</v>
      </c>
      <c r="B5" s="70" t="s">
        <v>11</v>
      </c>
      <c r="C5" s="69" t="s">
        <v>10</v>
      </c>
      <c r="D5" s="67" t="s">
        <v>9</v>
      </c>
      <c r="E5" s="67" t="s">
        <v>8</v>
      </c>
      <c r="F5" s="67" t="s">
        <v>7</v>
      </c>
      <c r="G5" s="67" t="s">
        <v>6</v>
      </c>
      <c r="H5" s="67" t="s">
        <v>5</v>
      </c>
      <c r="I5" s="67" t="s">
        <v>4</v>
      </c>
      <c r="J5" s="67" t="s">
        <v>124</v>
      </c>
      <c r="K5" s="67" t="s">
        <v>3</v>
      </c>
      <c r="L5" s="67" t="s">
        <v>2</v>
      </c>
      <c r="M5" s="67" t="s">
        <v>1</v>
      </c>
      <c r="N5" s="43"/>
      <c r="O5" s="43"/>
      <c r="P5" s="43"/>
    </row>
    <row r="6" spans="1:16" ht="27" customHeight="1" x14ac:dyDescent="0.25">
      <c r="A6" s="68"/>
      <c r="B6" s="68"/>
      <c r="C6" s="117">
        <v>1</v>
      </c>
      <c r="D6" s="117">
        <v>2</v>
      </c>
      <c r="E6" s="117">
        <v>3</v>
      </c>
      <c r="F6" s="117">
        <v>4</v>
      </c>
      <c r="G6" s="117">
        <v>5</v>
      </c>
      <c r="H6" s="117">
        <v>6</v>
      </c>
      <c r="I6" s="117">
        <v>7</v>
      </c>
      <c r="J6" s="117">
        <v>8</v>
      </c>
      <c r="K6" s="117">
        <v>9</v>
      </c>
      <c r="L6" s="117">
        <v>10</v>
      </c>
      <c r="M6" s="117">
        <v>11</v>
      </c>
      <c r="N6" s="43"/>
      <c r="O6" s="43"/>
      <c r="P6" s="43"/>
    </row>
    <row r="7" spans="1:16" ht="33" customHeight="1" x14ac:dyDescent="0.25">
      <c r="A7" s="65">
        <v>1</v>
      </c>
      <c r="B7" s="89" t="s">
        <v>64</v>
      </c>
      <c r="C7" s="41">
        <v>0</v>
      </c>
      <c r="D7" s="41">
        <v>100</v>
      </c>
      <c r="E7" s="41">
        <v>0</v>
      </c>
      <c r="F7" s="41">
        <v>1</v>
      </c>
      <c r="G7" s="41">
        <v>0</v>
      </c>
      <c r="H7" s="41">
        <v>0</v>
      </c>
      <c r="I7" s="41">
        <v>99</v>
      </c>
      <c r="J7" s="41">
        <v>2</v>
      </c>
      <c r="K7" s="41">
        <v>71</v>
      </c>
      <c r="L7" s="41">
        <v>26</v>
      </c>
      <c r="M7" s="41">
        <v>0</v>
      </c>
      <c r="N7" s="43"/>
      <c r="O7" s="43"/>
      <c r="P7" s="43"/>
    </row>
    <row r="8" spans="1:16" ht="31.5" x14ac:dyDescent="0.25">
      <c r="A8" s="65">
        <v>2</v>
      </c>
      <c r="B8" s="89" t="s">
        <v>63</v>
      </c>
      <c r="C8" s="41">
        <v>3</v>
      </c>
      <c r="D8" s="41">
        <v>216</v>
      </c>
      <c r="E8" s="41">
        <v>0</v>
      </c>
      <c r="F8" s="41">
        <v>1</v>
      </c>
      <c r="G8" s="41">
        <v>0</v>
      </c>
      <c r="H8" s="41">
        <v>0</v>
      </c>
      <c r="I8" s="41">
        <v>218</v>
      </c>
      <c r="J8" s="41">
        <v>23</v>
      </c>
      <c r="K8" s="41">
        <v>106</v>
      </c>
      <c r="L8" s="41">
        <v>84</v>
      </c>
      <c r="M8" s="41">
        <v>5</v>
      </c>
      <c r="N8" s="43"/>
      <c r="O8" s="43"/>
      <c r="P8" s="43"/>
    </row>
    <row r="9" spans="1:16" ht="31.5" x14ac:dyDescent="0.25">
      <c r="A9" s="65">
        <v>3</v>
      </c>
      <c r="B9" s="89" t="s">
        <v>62</v>
      </c>
      <c r="C9" s="41">
        <v>0</v>
      </c>
      <c r="D9" s="41">
        <v>245</v>
      </c>
      <c r="E9" s="41">
        <v>0</v>
      </c>
      <c r="F9" s="41">
        <v>2</v>
      </c>
      <c r="G9" s="41">
        <v>0</v>
      </c>
      <c r="H9" s="41">
        <v>0</v>
      </c>
      <c r="I9" s="41">
        <v>243</v>
      </c>
      <c r="J9" s="41">
        <v>6</v>
      </c>
      <c r="K9" s="41">
        <v>112</v>
      </c>
      <c r="L9" s="41">
        <v>50</v>
      </c>
      <c r="M9" s="41">
        <v>75</v>
      </c>
      <c r="N9" s="43"/>
      <c r="O9" s="43"/>
      <c r="P9" s="43"/>
    </row>
    <row r="10" spans="1:16" ht="27.75" customHeight="1" x14ac:dyDescent="0.25">
      <c r="A10" s="65">
        <v>4</v>
      </c>
      <c r="B10" s="89" t="s">
        <v>61</v>
      </c>
      <c r="C10" s="41">
        <v>0</v>
      </c>
      <c r="D10" s="41">
        <v>309</v>
      </c>
      <c r="E10" s="41">
        <v>0</v>
      </c>
      <c r="F10" s="41">
        <v>67</v>
      </c>
      <c r="G10" s="41">
        <v>0</v>
      </c>
      <c r="H10" s="41">
        <v>11</v>
      </c>
      <c r="I10" s="41">
        <v>231</v>
      </c>
      <c r="J10" s="41">
        <v>14</v>
      </c>
      <c r="K10" s="41">
        <v>121</v>
      </c>
      <c r="L10" s="41">
        <v>79</v>
      </c>
      <c r="M10" s="41">
        <v>17</v>
      </c>
      <c r="N10" s="43"/>
      <c r="O10" s="43"/>
      <c r="P10" s="43"/>
    </row>
    <row r="11" spans="1:16" ht="27.75" customHeight="1" x14ac:dyDescent="0.25">
      <c r="A11" s="65">
        <v>5</v>
      </c>
      <c r="B11" s="89" t="s">
        <v>60</v>
      </c>
      <c r="C11" s="41">
        <v>0</v>
      </c>
      <c r="D11" s="41">
        <v>259</v>
      </c>
      <c r="E11" s="41">
        <v>0</v>
      </c>
      <c r="F11" s="41">
        <v>5</v>
      </c>
      <c r="G11" s="41">
        <v>0</v>
      </c>
      <c r="H11" s="41">
        <v>26</v>
      </c>
      <c r="I11" s="41">
        <v>228</v>
      </c>
      <c r="J11" s="41">
        <v>24</v>
      </c>
      <c r="K11" s="41">
        <v>40</v>
      </c>
      <c r="L11" s="41">
        <v>16</v>
      </c>
      <c r="M11" s="41">
        <v>148</v>
      </c>
      <c r="N11" s="43"/>
      <c r="O11" s="43"/>
      <c r="P11" s="43"/>
    </row>
    <row r="12" spans="1:16" ht="15.75" hidden="1" x14ac:dyDescent="0.25">
      <c r="A12" s="65">
        <v>6</v>
      </c>
      <c r="B12" s="89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3"/>
      <c r="O12" s="43"/>
      <c r="P12" s="43"/>
    </row>
    <row r="13" spans="1:16" ht="15.75" hidden="1" x14ac:dyDescent="0.25">
      <c r="A13" s="65">
        <v>7</v>
      </c>
      <c r="B13" s="89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3"/>
      <c r="O13" s="43"/>
      <c r="P13" s="43"/>
    </row>
    <row r="14" spans="1:16" ht="15.75" hidden="1" x14ac:dyDescent="0.25">
      <c r="A14" s="65">
        <v>8</v>
      </c>
      <c r="B14" s="89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3"/>
      <c r="O14" s="43"/>
      <c r="P14" s="43"/>
    </row>
    <row r="15" spans="1:16" ht="15.75" hidden="1" x14ac:dyDescent="0.25">
      <c r="A15" s="65">
        <v>9</v>
      </c>
      <c r="B15" s="89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3"/>
      <c r="O15" s="43"/>
      <c r="P15" s="43"/>
    </row>
    <row r="16" spans="1:16" ht="16.5" hidden="1" customHeight="1" x14ac:dyDescent="0.25">
      <c r="A16" s="65">
        <v>10</v>
      </c>
      <c r="B16" s="89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3"/>
      <c r="O16" s="43"/>
      <c r="P16" s="43"/>
    </row>
    <row r="17" spans="1:16" ht="15.75" hidden="1" x14ac:dyDescent="0.25">
      <c r="A17" s="65">
        <v>11</v>
      </c>
      <c r="B17" s="89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3"/>
      <c r="O17" s="43"/>
      <c r="P17" s="43"/>
    </row>
    <row r="18" spans="1:16" ht="15.75" hidden="1" x14ac:dyDescent="0.25">
      <c r="A18" s="65">
        <v>12</v>
      </c>
      <c r="B18" s="89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3"/>
      <c r="O18" s="43"/>
      <c r="P18" s="43"/>
    </row>
    <row r="19" spans="1:16" ht="15.75" hidden="1" x14ac:dyDescent="0.25">
      <c r="A19" s="65"/>
      <c r="B19" s="89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3"/>
      <c r="O19" s="43"/>
      <c r="P19" s="43"/>
    </row>
    <row r="20" spans="1:16" ht="15.75" hidden="1" x14ac:dyDescent="0.25">
      <c r="A20" s="65"/>
      <c r="B20" s="89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3"/>
      <c r="O20" s="43"/>
      <c r="P20" s="43"/>
    </row>
    <row r="21" spans="1:16" ht="15.75" hidden="1" x14ac:dyDescent="0.25">
      <c r="A21" s="65"/>
      <c r="B21" s="89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3"/>
      <c r="O21" s="43"/>
      <c r="P21" s="43"/>
    </row>
    <row r="22" spans="1:16" ht="15.75" hidden="1" x14ac:dyDescent="0.25">
      <c r="A22" s="65"/>
      <c r="B22" s="89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3"/>
      <c r="O22" s="43"/>
      <c r="P22" s="43"/>
    </row>
    <row r="23" spans="1:16" ht="15.75" hidden="1" x14ac:dyDescent="0.25">
      <c r="A23" s="65"/>
      <c r="B23" s="89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3"/>
      <c r="O23" s="43"/>
      <c r="P23" s="43"/>
    </row>
    <row r="24" spans="1:16" ht="15.75" hidden="1" x14ac:dyDescent="0.25">
      <c r="A24" s="65"/>
      <c r="B24" s="89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3"/>
      <c r="O24" s="43"/>
      <c r="P24" s="43"/>
    </row>
    <row r="25" spans="1:16" ht="15.75" hidden="1" x14ac:dyDescent="0.25">
      <c r="A25" s="65"/>
      <c r="B25" s="89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3"/>
      <c r="O25" s="43"/>
      <c r="P25" s="43"/>
    </row>
    <row r="26" spans="1:16" ht="15.75" hidden="1" x14ac:dyDescent="0.25">
      <c r="A26" s="65"/>
      <c r="B26" s="89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3"/>
      <c r="O26" s="43"/>
      <c r="P26" s="43"/>
    </row>
    <row r="27" spans="1:16" ht="15.75" hidden="1" x14ac:dyDescent="0.25">
      <c r="A27" s="65"/>
      <c r="B27" s="89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3"/>
      <c r="O27" s="43"/>
      <c r="P27" s="43"/>
    </row>
    <row r="28" spans="1:16" ht="15.75" hidden="1" x14ac:dyDescent="0.25">
      <c r="A28" s="65"/>
      <c r="B28" s="89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3"/>
      <c r="O28" s="43"/>
      <c r="P28" s="43"/>
    </row>
    <row r="29" spans="1:16" ht="15.75" hidden="1" x14ac:dyDescent="0.25">
      <c r="A29" s="65"/>
      <c r="B29" s="89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3"/>
      <c r="O29" s="43"/>
      <c r="P29" s="43"/>
    </row>
    <row r="30" spans="1:16" ht="15.75" hidden="1" x14ac:dyDescent="0.25">
      <c r="A30" s="65"/>
      <c r="B30" s="89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3"/>
      <c r="O30" s="43"/>
      <c r="P30" s="43"/>
    </row>
    <row r="31" spans="1:16" ht="15.75" hidden="1" x14ac:dyDescent="0.25">
      <c r="A31" s="65"/>
      <c r="B31" s="89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3"/>
      <c r="O31" s="43"/>
      <c r="P31" s="43"/>
    </row>
    <row r="32" spans="1:16" ht="15.75" hidden="1" x14ac:dyDescent="0.25">
      <c r="A32" s="65"/>
      <c r="B32" s="89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3"/>
      <c r="O32" s="43"/>
      <c r="P32" s="43"/>
    </row>
    <row r="33" spans="1:16" ht="15.75" hidden="1" x14ac:dyDescent="0.25">
      <c r="A33" s="65"/>
      <c r="B33" s="89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3"/>
      <c r="O33" s="43"/>
      <c r="P33" s="43"/>
    </row>
    <row r="34" spans="1:16" ht="15.75" hidden="1" x14ac:dyDescent="0.25">
      <c r="A34" s="65"/>
      <c r="B34" s="89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3"/>
      <c r="O34" s="43"/>
      <c r="P34" s="43"/>
    </row>
    <row r="35" spans="1:16" ht="15.75" hidden="1" x14ac:dyDescent="0.25">
      <c r="A35" s="65"/>
      <c r="B35" s="89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3"/>
      <c r="O35" s="43"/>
      <c r="P35" s="43"/>
    </row>
    <row r="36" spans="1:16" ht="15.75" hidden="1" x14ac:dyDescent="0.25">
      <c r="A36" s="65"/>
      <c r="B36" s="89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3"/>
      <c r="O36" s="43"/>
      <c r="P36" s="43"/>
    </row>
    <row r="37" spans="1:16" ht="15.75" hidden="1" x14ac:dyDescent="0.25">
      <c r="A37" s="65"/>
      <c r="B37" s="89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3"/>
      <c r="O37" s="43"/>
      <c r="P37" s="43"/>
    </row>
    <row r="38" spans="1:16" ht="15.75" hidden="1" x14ac:dyDescent="0.25">
      <c r="A38" s="65"/>
      <c r="B38" s="89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3"/>
      <c r="O38" s="43"/>
      <c r="P38" s="43"/>
    </row>
    <row r="39" spans="1:16" ht="15.75" hidden="1" x14ac:dyDescent="0.25">
      <c r="A39" s="65"/>
      <c r="B39" s="89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3"/>
      <c r="O39" s="43"/>
      <c r="P39" s="43"/>
    </row>
    <row r="40" spans="1:16" ht="15.75" hidden="1" x14ac:dyDescent="0.25">
      <c r="A40" s="65"/>
      <c r="B40" s="89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3"/>
      <c r="O40" s="43"/>
      <c r="P40" s="43"/>
    </row>
    <row r="41" spans="1:16" ht="15.75" hidden="1" x14ac:dyDescent="0.25">
      <c r="A41" s="65"/>
      <c r="B41" s="89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3"/>
      <c r="O41" s="43"/>
      <c r="P41" s="43"/>
    </row>
    <row r="42" spans="1:16" ht="15.75" hidden="1" x14ac:dyDescent="0.25">
      <c r="A42" s="65"/>
      <c r="B42" s="89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3"/>
      <c r="O42" s="43"/>
      <c r="P42" s="43"/>
    </row>
    <row r="43" spans="1:16" ht="15.75" hidden="1" x14ac:dyDescent="0.25">
      <c r="A43" s="65"/>
      <c r="B43" s="89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3"/>
      <c r="O43" s="43"/>
      <c r="P43" s="43"/>
    </row>
    <row r="44" spans="1:16" ht="15.75" hidden="1" x14ac:dyDescent="0.25">
      <c r="A44" s="65"/>
      <c r="B44" s="89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3"/>
      <c r="O44" s="43"/>
      <c r="P44" s="43"/>
    </row>
    <row r="45" spans="1:16" ht="15.75" hidden="1" x14ac:dyDescent="0.25">
      <c r="A45" s="65"/>
      <c r="B45" s="89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3"/>
      <c r="O45" s="43"/>
      <c r="P45" s="43"/>
    </row>
    <row r="46" spans="1:16" ht="15.75" hidden="1" x14ac:dyDescent="0.25">
      <c r="A46" s="65"/>
      <c r="B46" s="89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3"/>
      <c r="O46" s="43"/>
      <c r="P46" s="43"/>
    </row>
    <row r="47" spans="1:16" ht="30.75" customHeight="1" x14ac:dyDescent="0.25">
      <c r="A47" s="66"/>
      <c r="B47" s="89" t="s">
        <v>0</v>
      </c>
      <c r="C47" s="41">
        <v>3</v>
      </c>
      <c r="D47" s="41">
        <v>1129</v>
      </c>
      <c r="E47" s="41">
        <v>0</v>
      </c>
      <c r="F47" s="41">
        <v>76</v>
      </c>
      <c r="G47" s="44">
        <v>0</v>
      </c>
      <c r="H47" s="41">
        <v>37</v>
      </c>
      <c r="I47" s="41">
        <v>1019</v>
      </c>
      <c r="J47" s="41">
        <v>69</v>
      </c>
      <c r="K47" s="41">
        <v>450</v>
      </c>
      <c r="L47" s="41">
        <v>255</v>
      </c>
      <c r="M47" s="41">
        <v>245</v>
      </c>
      <c r="N47" s="43"/>
      <c r="O47" s="43"/>
      <c r="P47" s="43"/>
    </row>
    <row r="48" spans="1:16" x14ac:dyDescent="0.25">
      <c r="G48" s="75"/>
      <c r="I48" s="75"/>
    </row>
  </sheetData>
  <mergeCells count="6">
    <mergeCell ref="A5:A6"/>
    <mergeCell ref="B5:B6"/>
    <mergeCell ref="B1:M1"/>
    <mergeCell ref="B2:M2"/>
    <mergeCell ref="B3:M3"/>
    <mergeCell ref="A4:M4"/>
  </mergeCells>
  <pageMargins left="0.70866141732283472" right="0.70866141732283472" top="0.74803149606299213" bottom="0.74803149606299213" header="0.31496062992125984" footer="0.31496062992125984"/>
  <pageSetup scale="7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B1" zoomScale="91" zoomScaleNormal="91" workbookViewId="0">
      <selection activeCell="J12" sqref="J12"/>
    </sheetView>
  </sheetViews>
  <sheetFormatPr defaultRowHeight="15" x14ac:dyDescent="0.25"/>
  <cols>
    <col min="1" max="1" width="6" style="59" customWidth="1"/>
    <col min="2" max="2" width="24.85546875" style="59" customWidth="1"/>
    <col min="3" max="3" width="14.140625" style="59" customWidth="1"/>
    <col min="4" max="4" width="15" style="59" customWidth="1"/>
    <col min="5" max="5" width="18.42578125" style="59" customWidth="1"/>
    <col min="6" max="6" width="11.28515625" style="59" customWidth="1"/>
    <col min="7" max="7" width="14.42578125" style="59" customWidth="1"/>
    <col min="8" max="8" width="16" style="59" customWidth="1"/>
    <col min="9" max="9" width="13.42578125" style="59" customWidth="1"/>
    <col min="10" max="10" width="12.28515625" style="59" customWidth="1"/>
    <col min="11" max="11" width="12.5703125" style="59" customWidth="1"/>
    <col min="12" max="12" width="15.42578125" style="59" customWidth="1"/>
    <col min="13" max="13" width="13.140625" style="59" customWidth="1"/>
    <col min="14" max="16384" width="9.140625" style="59"/>
  </cols>
  <sheetData>
    <row r="1" spans="1:13" ht="15.75" customHeight="1" x14ac:dyDescent="0.25">
      <c r="A1" s="50"/>
      <c r="B1" s="74" t="s">
        <v>14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29.25" customHeight="1" x14ac:dyDescent="0.25">
      <c r="A2" s="54"/>
      <c r="B2" s="73" t="s">
        <v>59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23.25" customHeight="1" x14ac:dyDescent="0.25">
      <c r="A3" s="50"/>
      <c r="B3" s="72" t="s">
        <v>76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21.75" customHeight="1" x14ac:dyDescent="0.25">
      <c r="A4" s="51" t="s">
        <v>13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ht="81" customHeight="1" x14ac:dyDescent="0.25">
      <c r="A5" s="70" t="s">
        <v>12</v>
      </c>
      <c r="B5" s="70" t="s">
        <v>11</v>
      </c>
      <c r="C5" s="69" t="s">
        <v>10</v>
      </c>
      <c r="D5" s="67" t="s">
        <v>9</v>
      </c>
      <c r="E5" s="67" t="s">
        <v>8</v>
      </c>
      <c r="F5" s="67" t="s">
        <v>7</v>
      </c>
      <c r="G5" s="67" t="s">
        <v>6</v>
      </c>
      <c r="H5" s="67" t="s">
        <v>5</v>
      </c>
      <c r="I5" s="67" t="s">
        <v>4</v>
      </c>
      <c r="J5" s="67" t="s">
        <v>124</v>
      </c>
      <c r="K5" s="67" t="s">
        <v>3</v>
      </c>
      <c r="L5" s="67" t="s">
        <v>2</v>
      </c>
      <c r="M5" s="67" t="s">
        <v>1</v>
      </c>
    </row>
    <row r="6" spans="1:13" ht="15.75" x14ac:dyDescent="0.25">
      <c r="A6" s="68"/>
      <c r="B6" s="68"/>
      <c r="C6" s="116">
        <v>1</v>
      </c>
      <c r="D6" s="117">
        <v>2</v>
      </c>
      <c r="E6" s="116">
        <v>3</v>
      </c>
      <c r="F6" s="117">
        <v>4</v>
      </c>
      <c r="G6" s="117">
        <v>5</v>
      </c>
      <c r="H6" s="116">
        <v>6</v>
      </c>
      <c r="I6" s="117">
        <v>7</v>
      </c>
      <c r="J6" s="117">
        <v>8</v>
      </c>
      <c r="K6" s="116">
        <v>9</v>
      </c>
      <c r="L6" s="117">
        <v>10</v>
      </c>
      <c r="M6" s="116">
        <v>11</v>
      </c>
    </row>
    <row r="7" spans="1:13" ht="36" customHeight="1" x14ac:dyDescent="0.25">
      <c r="A7" s="65">
        <v>1</v>
      </c>
      <c r="B7" s="89" t="s">
        <v>80</v>
      </c>
      <c r="C7" s="41">
        <v>0</v>
      </c>
      <c r="D7" s="41">
        <v>112</v>
      </c>
      <c r="E7" s="41"/>
      <c r="F7" s="41"/>
      <c r="G7" s="41"/>
      <c r="H7" s="41"/>
      <c r="I7" s="41">
        <v>112</v>
      </c>
      <c r="J7" s="41"/>
      <c r="K7" s="41">
        <v>37</v>
      </c>
      <c r="L7" s="41">
        <v>35</v>
      </c>
      <c r="M7" s="41">
        <v>40</v>
      </c>
    </row>
    <row r="8" spans="1:13" ht="37.5" customHeight="1" x14ac:dyDescent="0.25">
      <c r="A8" s="65">
        <v>2</v>
      </c>
      <c r="B8" s="94" t="s">
        <v>81</v>
      </c>
      <c r="C8" s="41">
        <v>0</v>
      </c>
      <c r="D8" s="41">
        <v>99</v>
      </c>
      <c r="E8" s="41">
        <v>0</v>
      </c>
      <c r="F8" s="41">
        <v>4</v>
      </c>
      <c r="G8" s="41">
        <v>0</v>
      </c>
      <c r="H8" s="41">
        <v>0</v>
      </c>
      <c r="I8" s="41">
        <v>95</v>
      </c>
      <c r="J8" s="41">
        <v>3</v>
      </c>
      <c r="K8" s="41">
        <v>57</v>
      </c>
      <c r="L8" s="41">
        <v>34</v>
      </c>
      <c r="M8" s="41">
        <v>1</v>
      </c>
    </row>
    <row r="9" spans="1:13" ht="38.25" customHeight="1" x14ac:dyDescent="0.25">
      <c r="A9" s="65">
        <v>3</v>
      </c>
      <c r="B9" s="89" t="s">
        <v>82</v>
      </c>
      <c r="C9" s="41">
        <v>60</v>
      </c>
      <c r="D9" s="41">
        <v>384</v>
      </c>
      <c r="E9" s="41">
        <v>3</v>
      </c>
      <c r="F9" s="41">
        <v>30</v>
      </c>
      <c r="G9" s="41">
        <v>33</v>
      </c>
      <c r="H9" s="41">
        <v>33</v>
      </c>
      <c r="I9" s="41">
        <v>345</v>
      </c>
      <c r="J9" s="41">
        <v>3</v>
      </c>
      <c r="K9" s="41">
        <v>184</v>
      </c>
      <c r="L9" s="41">
        <v>64</v>
      </c>
      <c r="M9" s="41">
        <v>94</v>
      </c>
    </row>
    <row r="10" spans="1:13" ht="36" customHeight="1" x14ac:dyDescent="0.25">
      <c r="A10" s="65"/>
      <c r="B10" s="89" t="s">
        <v>83</v>
      </c>
      <c r="C10" s="41">
        <v>0</v>
      </c>
      <c r="D10" s="41">
        <v>447</v>
      </c>
      <c r="E10" s="41"/>
      <c r="F10" s="41">
        <v>1</v>
      </c>
      <c r="G10" s="41">
        <v>0</v>
      </c>
      <c r="H10" s="41">
        <v>0</v>
      </c>
      <c r="I10" s="41">
        <v>446</v>
      </c>
      <c r="J10" s="41">
        <v>0</v>
      </c>
      <c r="K10" s="41">
        <v>59</v>
      </c>
      <c r="L10" s="41">
        <v>0</v>
      </c>
      <c r="M10" s="41">
        <v>387</v>
      </c>
    </row>
    <row r="11" spans="1:13" ht="36" customHeight="1" x14ac:dyDescent="0.25">
      <c r="A11" s="65">
        <v>5</v>
      </c>
      <c r="B11" s="89" t="s">
        <v>84</v>
      </c>
      <c r="C11" s="41"/>
      <c r="D11" s="41">
        <v>320</v>
      </c>
      <c r="E11" s="41"/>
      <c r="F11" s="41">
        <v>2</v>
      </c>
      <c r="G11" s="41"/>
      <c r="H11" s="41">
        <v>39</v>
      </c>
      <c r="I11" s="41">
        <v>279</v>
      </c>
      <c r="J11" s="41">
        <v>4</v>
      </c>
      <c r="K11" s="41">
        <v>59</v>
      </c>
      <c r="L11" s="41">
        <v>52</v>
      </c>
      <c r="M11" s="41">
        <v>164</v>
      </c>
    </row>
    <row r="12" spans="1:13" ht="27.75" customHeight="1" x14ac:dyDescent="0.25">
      <c r="A12" s="65">
        <v>6</v>
      </c>
      <c r="B12" s="89" t="s">
        <v>85</v>
      </c>
      <c r="C12" s="41">
        <v>0</v>
      </c>
      <c r="D12" s="41">
        <v>325</v>
      </c>
      <c r="E12" s="41">
        <v>2</v>
      </c>
      <c r="F12" s="41">
        <v>0</v>
      </c>
      <c r="G12" s="41">
        <v>0</v>
      </c>
      <c r="H12" s="41">
        <v>0</v>
      </c>
      <c r="I12" s="41">
        <v>308</v>
      </c>
      <c r="J12" s="41">
        <v>9</v>
      </c>
      <c r="K12" s="41">
        <v>96</v>
      </c>
      <c r="L12" s="41">
        <v>42</v>
      </c>
      <c r="M12" s="41">
        <v>161</v>
      </c>
    </row>
    <row r="13" spans="1:13" ht="30.75" customHeight="1" x14ac:dyDescent="0.25">
      <c r="A13" s="65">
        <v>7</v>
      </c>
      <c r="B13" s="89" t="s">
        <v>86</v>
      </c>
      <c r="C13" s="41">
        <v>30</v>
      </c>
      <c r="D13" s="41">
        <v>414</v>
      </c>
      <c r="E13" s="41"/>
      <c r="F13" s="41">
        <v>82</v>
      </c>
      <c r="G13" s="41">
        <v>31</v>
      </c>
      <c r="H13" s="41">
        <v>36</v>
      </c>
      <c r="I13" s="41">
        <v>295</v>
      </c>
      <c r="J13" s="41">
        <v>22</v>
      </c>
      <c r="K13" s="41">
        <v>217</v>
      </c>
      <c r="L13" s="41">
        <v>0</v>
      </c>
      <c r="M13" s="41">
        <v>56</v>
      </c>
    </row>
    <row r="14" spans="1:13" ht="30.75" customHeight="1" x14ac:dyDescent="0.25">
      <c r="A14" s="65">
        <v>8</v>
      </c>
      <c r="B14" s="89" t="s">
        <v>87</v>
      </c>
      <c r="C14" s="41">
        <v>0</v>
      </c>
      <c r="D14" s="41">
        <v>449</v>
      </c>
      <c r="E14" s="41">
        <v>0</v>
      </c>
      <c r="F14" s="41">
        <v>0</v>
      </c>
      <c r="G14" s="41"/>
      <c r="H14" s="41"/>
      <c r="I14" s="41">
        <v>449</v>
      </c>
      <c r="J14" s="41">
        <v>5</v>
      </c>
      <c r="K14" s="41">
        <v>208</v>
      </c>
      <c r="L14" s="41">
        <v>155</v>
      </c>
      <c r="M14" s="41">
        <v>81</v>
      </c>
    </row>
    <row r="15" spans="1:13" ht="32.25" customHeight="1" x14ac:dyDescent="0.25">
      <c r="A15" s="65">
        <v>9</v>
      </c>
      <c r="B15" s="89" t="s">
        <v>88</v>
      </c>
      <c r="C15" s="41"/>
      <c r="D15" s="41">
        <v>446</v>
      </c>
      <c r="E15" s="41">
        <v>1</v>
      </c>
      <c r="F15" s="41">
        <v>43</v>
      </c>
      <c r="G15" s="41">
        <v>37</v>
      </c>
      <c r="H15" s="41">
        <v>22</v>
      </c>
      <c r="I15" s="41">
        <v>343</v>
      </c>
      <c r="J15" s="41">
        <v>8</v>
      </c>
      <c r="K15" s="41">
        <v>147</v>
      </c>
      <c r="L15" s="41">
        <v>104</v>
      </c>
      <c r="M15" s="41">
        <v>84</v>
      </c>
    </row>
    <row r="16" spans="1:13" ht="31.5" hidden="1" customHeight="1" x14ac:dyDescent="0.25">
      <c r="A16" s="65"/>
      <c r="B16" s="89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</row>
    <row r="17" spans="1:13" ht="29.25" hidden="1" customHeight="1" x14ac:dyDescent="0.25">
      <c r="A17" s="65"/>
      <c r="B17" s="89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1:13" ht="33" hidden="1" customHeight="1" x14ac:dyDescent="0.25">
      <c r="A18" s="38"/>
      <c r="B18" s="94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</row>
    <row r="19" spans="1:13" ht="33" hidden="1" customHeight="1" x14ac:dyDescent="0.25">
      <c r="A19" s="38"/>
      <c r="B19" s="89"/>
      <c r="C19" s="97"/>
      <c r="D19" s="87"/>
      <c r="E19" s="87"/>
      <c r="F19" s="87"/>
      <c r="G19" s="87"/>
      <c r="H19" s="87"/>
      <c r="I19" s="87"/>
      <c r="J19" s="87"/>
      <c r="K19" s="87"/>
      <c r="L19" s="87"/>
      <c r="M19" s="87"/>
    </row>
    <row r="20" spans="1:13" ht="33" hidden="1" customHeight="1" x14ac:dyDescent="0.25">
      <c r="A20" s="38"/>
      <c r="B20" s="89"/>
      <c r="C20" s="97"/>
      <c r="D20" s="87"/>
      <c r="E20" s="87"/>
      <c r="F20" s="87"/>
      <c r="G20" s="87"/>
      <c r="H20" s="87"/>
      <c r="I20" s="87"/>
      <c r="J20" s="87"/>
      <c r="K20" s="87"/>
      <c r="L20" s="87"/>
      <c r="M20" s="87"/>
    </row>
    <row r="21" spans="1:13" ht="33" hidden="1" customHeight="1" x14ac:dyDescent="0.25">
      <c r="A21" s="38"/>
      <c r="B21" s="89"/>
      <c r="C21" s="97"/>
      <c r="D21" s="87"/>
      <c r="E21" s="87"/>
      <c r="F21" s="87"/>
      <c r="G21" s="87"/>
      <c r="H21" s="87"/>
      <c r="I21" s="87"/>
      <c r="J21" s="87"/>
      <c r="K21" s="87"/>
      <c r="L21" s="87"/>
      <c r="M21" s="87"/>
    </row>
    <row r="22" spans="1:13" ht="33" hidden="1" customHeight="1" x14ac:dyDescent="0.25">
      <c r="A22" s="38"/>
      <c r="B22" s="89"/>
      <c r="C22" s="97"/>
      <c r="D22" s="87"/>
      <c r="E22" s="87"/>
      <c r="F22" s="87"/>
      <c r="G22" s="87"/>
      <c r="H22" s="87"/>
      <c r="I22" s="87"/>
      <c r="J22" s="87"/>
      <c r="K22" s="87"/>
      <c r="L22" s="87"/>
      <c r="M22" s="87"/>
    </row>
    <row r="23" spans="1:13" ht="33" hidden="1" customHeight="1" x14ac:dyDescent="0.25">
      <c r="A23" s="38"/>
      <c r="B23" s="89"/>
      <c r="C23" s="97"/>
      <c r="D23" s="87"/>
      <c r="E23" s="87"/>
      <c r="F23" s="87"/>
      <c r="G23" s="87"/>
      <c r="H23" s="87"/>
      <c r="I23" s="87"/>
      <c r="J23" s="87"/>
      <c r="K23" s="87"/>
      <c r="L23" s="87"/>
      <c r="M23" s="87"/>
    </row>
    <row r="24" spans="1:13" ht="33" hidden="1" customHeight="1" x14ac:dyDescent="0.25">
      <c r="A24" s="38"/>
      <c r="B24" s="89"/>
      <c r="C24" s="97"/>
      <c r="D24" s="87"/>
      <c r="E24" s="87"/>
      <c r="F24" s="87"/>
      <c r="G24" s="87"/>
      <c r="H24" s="87"/>
      <c r="I24" s="87"/>
      <c r="J24" s="87"/>
      <c r="K24" s="87"/>
      <c r="L24" s="87"/>
      <c r="M24" s="87"/>
    </row>
    <row r="25" spans="1:13" ht="33" hidden="1" customHeight="1" x14ac:dyDescent="0.25">
      <c r="A25" s="38"/>
      <c r="B25" s="89"/>
      <c r="C25" s="97"/>
      <c r="D25" s="87"/>
      <c r="E25" s="87"/>
      <c r="F25" s="87"/>
      <c r="G25" s="87"/>
      <c r="H25" s="87"/>
      <c r="I25" s="87"/>
      <c r="J25" s="87"/>
      <c r="K25" s="87"/>
      <c r="L25" s="87"/>
      <c r="M25" s="87"/>
    </row>
    <row r="26" spans="1:13" ht="33" hidden="1" customHeight="1" x14ac:dyDescent="0.25">
      <c r="A26" s="38"/>
      <c r="B26" s="89"/>
      <c r="C26" s="97"/>
      <c r="D26" s="87"/>
      <c r="E26" s="87"/>
      <c r="F26" s="87"/>
      <c r="G26" s="87"/>
      <c r="H26" s="87"/>
      <c r="I26" s="87"/>
      <c r="J26" s="87"/>
      <c r="K26" s="87"/>
      <c r="L26" s="87"/>
      <c r="M26" s="87"/>
    </row>
    <row r="27" spans="1:13" ht="33" hidden="1" customHeight="1" x14ac:dyDescent="0.25">
      <c r="A27" s="38"/>
      <c r="B27" s="89"/>
      <c r="C27" s="97"/>
      <c r="D27" s="87"/>
      <c r="E27" s="87"/>
      <c r="F27" s="87"/>
      <c r="G27" s="87"/>
      <c r="H27" s="87"/>
      <c r="I27" s="87"/>
      <c r="J27" s="87"/>
      <c r="K27" s="87"/>
      <c r="L27" s="87"/>
      <c r="M27" s="87"/>
    </row>
    <row r="28" spans="1:13" ht="33" hidden="1" customHeight="1" x14ac:dyDescent="0.25">
      <c r="A28" s="38"/>
      <c r="B28" s="89"/>
      <c r="C28" s="97"/>
      <c r="D28" s="87"/>
      <c r="E28" s="87"/>
      <c r="F28" s="87"/>
      <c r="G28" s="87"/>
      <c r="H28" s="87"/>
      <c r="I28" s="87"/>
      <c r="J28" s="87"/>
      <c r="K28" s="87"/>
      <c r="L28" s="87"/>
      <c r="M28" s="87"/>
    </row>
    <row r="29" spans="1:13" ht="33" hidden="1" customHeight="1" x14ac:dyDescent="0.25">
      <c r="A29" s="38"/>
      <c r="B29" s="89"/>
      <c r="C29" s="97"/>
      <c r="D29" s="87"/>
      <c r="E29" s="87"/>
      <c r="F29" s="87"/>
      <c r="G29" s="87"/>
      <c r="H29" s="87"/>
      <c r="I29" s="87"/>
      <c r="J29" s="87"/>
      <c r="K29" s="87"/>
      <c r="L29" s="87"/>
      <c r="M29" s="87"/>
    </row>
    <row r="30" spans="1:13" ht="33" hidden="1" customHeight="1" x14ac:dyDescent="0.25">
      <c r="A30" s="38"/>
      <c r="B30" s="89"/>
      <c r="C30" s="97"/>
      <c r="D30" s="87"/>
      <c r="E30" s="87"/>
      <c r="F30" s="87"/>
      <c r="G30" s="87"/>
      <c r="H30" s="87"/>
      <c r="I30" s="87"/>
      <c r="J30" s="87"/>
      <c r="K30" s="87"/>
      <c r="L30" s="87"/>
      <c r="M30" s="87"/>
    </row>
    <row r="31" spans="1:13" ht="33" hidden="1" customHeight="1" x14ac:dyDescent="0.25">
      <c r="A31" s="38"/>
      <c r="B31" s="89"/>
      <c r="C31" s="97"/>
      <c r="D31" s="87"/>
      <c r="E31" s="87"/>
      <c r="F31" s="87"/>
      <c r="G31" s="87"/>
      <c r="H31" s="87"/>
      <c r="I31" s="87"/>
      <c r="J31" s="87"/>
      <c r="K31" s="87"/>
      <c r="L31" s="87"/>
      <c r="M31" s="87"/>
    </row>
    <row r="32" spans="1:13" ht="33" hidden="1" customHeight="1" x14ac:dyDescent="0.25">
      <c r="A32" s="38"/>
      <c r="B32" s="89"/>
      <c r="C32" s="97"/>
      <c r="D32" s="87"/>
      <c r="E32" s="87"/>
      <c r="F32" s="87"/>
      <c r="G32" s="87"/>
      <c r="H32" s="87"/>
      <c r="I32" s="87"/>
      <c r="J32" s="87"/>
      <c r="K32" s="87"/>
      <c r="L32" s="87"/>
      <c r="M32" s="87"/>
    </row>
    <row r="33" spans="1:13" ht="33" hidden="1" customHeight="1" x14ac:dyDescent="0.25">
      <c r="A33" s="38"/>
      <c r="B33" s="89"/>
      <c r="C33" s="97"/>
      <c r="D33" s="87"/>
      <c r="E33" s="87"/>
      <c r="F33" s="87"/>
      <c r="G33" s="87"/>
      <c r="H33" s="87"/>
      <c r="I33" s="87"/>
      <c r="J33" s="87"/>
      <c r="K33" s="87"/>
      <c r="L33" s="87"/>
      <c r="M33" s="87"/>
    </row>
    <row r="34" spans="1:13" ht="33" hidden="1" customHeight="1" x14ac:dyDescent="0.25">
      <c r="A34" s="38"/>
      <c r="B34" s="89"/>
      <c r="C34" s="97"/>
      <c r="D34" s="87"/>
      <c r="E34" s="87"/>
      <c r="F34" s="87"/>
      <c r="G34" s="87"/>
      <c r="H34" s="87"/>
      <c r="I34" s="87"/>
      <c r="J34" s="87"/>
      <c r="K34" s="87"/>
      <c r="L34" s="87"/>
      <c r="M34" s="87"/>
    </row>
    <row r="35" spans="1:13" ht="33" hidden="1" customHeight="1" x14ac:dyDescent="0.25">
      <c r="A35" s="38"/>
      <c r="B35" s="89"/>
      <c r="C35" s="97"/>
      <c r="D35" s="87"/>
      <c r="E35" s="87"/>
      <c r="F35" s="87"/>
      <c r="G35" s="87"/>
      <c r="H35" s="87"/>
      <c r="I35" s="87"/>
      <c r="J35" s="87"/>
      <c r="K35" s="87"/>
      <c r="L35" s="87"/>
      <c r="M35" s="87"/>
    </row>
    <row r="36" spans="1:13" ht="33" hidden="1" customHeight="1" x14ac:dyDescent="0.25">
      <c r="A36" s="38"/>
      <c r="B36" s="89"/>
      <c r="C36" s="97"/>
      <c r="D36" s="87"/>
      <c r="E36" s="87"/>
      <c r="F36" s="87"/>
      <c r="G36" s="87"/>
      <c r="H36" s="87"/>
      <c r="I36" s="87"/>
      <c r="J36" s="87"/>
      <c r="K36" s="87"/>
      <c r="L36" s="87"/>
      <c r="M36" s="87"/>
    </row>
    <row r="37" spans="1:13" ht="33" hidden="1" customHeight="1" x14ac:dyDescent="0.25">
      <c r="A37" s="38"/>
      <c r="B37" s="89"/>
      <c r="C37" s="97"/>
      <c r="D37" s="87"/>
      <c r="E37" s="87"/>
      <c r="F37" s="87"/>
      <c r="G37" s="87"/>
      <c r="H37" s="87"/>
      <c r="I37" s="87"/>
      <c r="J37" s="87"/>
      <c r="K37" s="87"/>
      <c r="L37" s="87"/>
      <c r="M37" s="87"/>
    </row>
    <row r="38" spans="1:13" ht="33" hidden="1" customHeight="1" x14ac:dyDescent="0.25">
      <c r="A38" s="38"/>
      <c r="B38" s="89"/>
      <c r="C38" s="97"/>
      <c r="D38" s="87"/>
      <c r="E38" s="87"/>
      <c r="F38" s="87"/>
      <c r="G38" s="87"/>
      <c r="H38" s="87"/>
      <c r="I38" s="87"/>
      <c r="J38" s="87"/>
      <c r="K38" s="87"/>
      <c r="L38" s="87"/>
      <c r="M38" s="87"/>
    </row>
    <row r="39" spans="1:13" ht="33" hidden="1" customHeight="1" x14ac:dyDescent="0.25">
      <c r="A39" s="38"/>
      <c r="B39" s="89"/>
      <c r="C39" s="97"/>
      <c r="D39" s="87"/>
      <c r="E39" s="87"/>
      <c r="F39" s="87"/>
      <c r="G39" s="87"/>
      <c r="H39" s="87"/>
      <c r="I39" s="87"/>
      <c r="J39" s="87"/>
      <c r="K39" s="87"/>
      <c r="L39" s="87"/>
      <c r="M39" s="87"/>
    </row>
    <row r="40" spans="1:13" ht="33" hidden="1" customHeight="1" x14ac:dyDescent="0.25">
      <c r="A40" s="38"/>
      <c r="B40" s="89"/>
      <c r="C40" s="97"/>
      <c r="D40" s="87"/>
      <c r="E40" s="87"/>
      <c r="F40" s="87"/>
      <c r="G40" s="87"/>
      <c r="H40" s="87"/>
      <c r="I40" s="87"/>
      <c r="J40" s="87"/>
      <c r="K40" s="87"/>
      <c r="L40" s="87"/>
      <c r="M40" s="87"/>
    </row>
    <row r="41" spans="1:13" ht="33" hidden="1" customHeight="1" x14ac:dyDescent="0.25">
      <c r="A41" s="38"/>
      <c r="B41" s="89"/>
      <c r="C41" s="97"/>
      <c r="D41" s="87"/>
      <c r="E41" s="87"/>
      <c r="F41" s="87"/>
      <c r="G41" s="87"/>
      <c r="H41" s="87"/>
      <c r="I41" s="87"/>
      <c r="J41" s="87"/>
      <c r="K41" s="87"/>
      <c r="L41" s="87"/>
      <c r="M41" s="87"/>
    </row>
    <row r="42" spans="1:13" ht="33" hidden="1" customHeight="1" x14ac:dyDescent="0.25">
      <c r="A42" s="38"/>
      <c r="B42" s="89"/>
      <c r="C42" s="97"/>
      <c r="D42" s="87"/>
      <c r="E42" s="87"/>
      <c r="F42" s="87"/>
      <c r="G42" s="87"/>
      <c r="H42" s="87"/>
      <c r="I42" s="87"/>
      <c r="J42" s="87"/>
      <c r="K42" s="87"/>
      <c r="L42" s="87"/>
      <c r="M42" s="87"/>
    </row>
    <row r="43" spans="1:13" ht="33" hidden="1" customHeight="1" x14ac:dyDescent="0.25">
      <c r="A43" s="38"/>
      <c r="B43" s="89"/>
      <c r="C43" s="97"/>
      <c r="D43" s="87"/>
      <c r="E43" s="87"/>
      <c r="F43" s="87"/>
      <c r="G43" s="87"/>
      <c r="H43" s="87"/>
      <c r="I43" s="87"/>
      <c r="J43" s="87"/>
      <c r="K43" s="87"/>
      <c r="L43" s="87"/>
      <c r="M43" s="87"/>
    </row>
    <row r="44" spans="1:13" ht="33" hidden="1" customHeight="1" x14ac:dyDescent="0.25">
      <c r="A44" s="38"/>
      <c r="B44" s="89"/>
      <c r="C44" s="97"/>
      <c r="D44" s="87"/>
      <c r="E44" s="87"/>
      <c r="F44" s="87"/>
      <c r="G44" s="87"/>
      <c r="H44" s="87"/>
      <c r="I44" s="87"/>
      <c r="J44" s="87"/>
      <c r="K44" s="87"/>
      <c r="L44" s="87"/>
      <c r="M44" s="87"/>
    </row>
    <row r="45" spans="1:13" ht="33" hidden="1" customHeight="1" x14ac:dyDescent="0.25">
      <c r="A45" s="38"/>
      <c r="B45" s="89"/>
      <c r="C45" s="97"/>
      <c r="D45" s="87"/>
      <c r="E45" s="87"/>
      <c r="F45" s="87"/>
      <c r="G45" s="87"/>
      <c r="H45" s="87"/>
      <c r="I45" s="87"/>
      <c r="J45" s="87"/>
      <c r="K45" s="87"/>
      <c r="L45" s="87"/>
      <c r="M45" s="87"/>
    </row>
    <row r="46" spans="1:13" ht="33" hidden="1" customHeight="1" x14ac:dyDescent="0.25">
      <c r="A46" s="38"/>
      <c r="B46" s="89"/>
      <c r="C46" s="97"/>
      <c r="D46" s="87"/>
      <c r="E46" s="87"/>
      <c r="F46" s="87"/>
      <c r="G46" s="87"/>
      <c r="H46" s="87"/>
      <c r="I46" s="87"/>
      <c r="J46" s="87"/>
      <c r="K46" s="87"/>
      <c r="L46" s="87"/>
      <c r="M46" s="87"/>
    </row>
    <row r="47" spans="1:13" ht="33" customHeight="1" x14ac:dyDescent="0.25">
      <c r="A47" s="38"/>
      <c r="B47" s="89" t="s">
        <v>0</v>
      </c>
      <c r="C47" s="41">
        <v>90</v>
      </c>
      <c r="D47" s="41">
        <f>SUM(D7:D17)</f>
        <v>2996</v>
      </c>
      <c r="E47" s="41">
        <f>SUM(E7:E17)</f>
        <v>6</v>
      </c>
      <c r="F47" s="41">
        <f>SUM(F7:F17)</f>
        <v>162</v>
      </c>
      <c r="G47" s="41">
        <f>SUM(G7:G17)</f>
        <v>101</v>
      </c>
      <c r="H47" s="41">
        <f>SUM(H7:H17)</f>
        <v>130</v>
      </c>
      <c r="I47" s="41">
        <f>SUM(I7:I17)</f>
        <v>2672</v>
      </c>
      <c r="J47" s="41">
        <f>SUM(J7:J17)</f>
        <v>54</v>
      </c>
      <c r="K47" s="41">
        <f>SUM(K7:K17)</f>
        <v>1064</v>
      </c>
      <c r="L47" s="41">
        <f>SUM(L7:L17)</f>
        <v>486</v>
      </c>
      <c r="M47" s="41">
        <f>SUM(M7:M17)</f>
        <v>1068</v>
      </c>
    </row>
    <row r="48" spans="1:13" x14ac:dyDescent="0.25">
      <c r="A48" s="64"/>
      <c r="B48" s="62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</row>
    <row r="49" spans="1:13" ht="24" customHeight="1" x14ac:dyDescent="0.25">
      <c r="A49" s="64"/>
      <c r="B49" s="64" t="s">
        <v>75</v>
      </c>
      <c r="C49" s="63"/>
      <c r="D49" s="63"/>
      <c r="E49" s="62"/>
      <c r="F49" s="60"/>
      <c r="G49" s="61"/>
      <c r="H49" s="60"/>
      <c r="I49" s="61"/>
      <c r="J49" s="60"/>
      <c r="K49" s="60"/>
      <c r="L49" s="60"/>
      <c r="M49" s="60"/>
    </row>
  </sheetData>
  <mergeCells count="6">
    <mergeCell ref="A5:A6"/>
    <mergeCell ref="B5:B6"/>
    <mergeCell ref="B1:M1"/>
    <mergeCell ref="B2:M2"/>
    <mergeCell ref="B3:M3"/>
    <mergeCell ref="A4:M4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Ընդամենը</vt:lpstr>
      <vt:lpstr>Երևան</vt:lpstr>
      <vt:lpstr>Արագածոտն</vt:lpstr>
      <vt:lpstr>Արարատ և Վայոց ձոր</vt:lpstr>
      <vt:lpstr>Կոտայք</vt:lpstr>
      <vt:lpstr>Գեղարքունիք</vt:lpstr>
      <vt:lpstr>Տավուշ</vt:lpstr>
      <vt:lpstr>Սյունիք</vt:lpstr>
      <vt:lpstr>Շիրակ</vt:lpstr>
      <vt:lpstr>Լոռի</vt:lpstr>
      <vt:lpstr>Արմավիր</vt:lpstr>
      <vt:lpstr>Տավուշ!Print_Area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 Ohanyan</dc:creator>
  <cp:lastModifiedBy>Author</cp:lastModifiedBy>
  <cp:lastPrinted>2018-01-13T06:42:44Z</cp:lastPrinted>
  <dcterms:created xsi:type="dcterms:W3CDTF">2016-12-28T07:45:25Z</dcterms:created>
  <dcterms:modified xsi:type="dcterms:W3CDTF">2018-08-13T11:52:25Z</dcterms:modified>
</cp:coreProperties>
</file>